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7. JULY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G2755" i="1"/>
  <c r="C2752" i="1"/>
  <c r="AI2751" i="1"/>
  <c r="AH2751" i="1"/>
  <c r="AG2751" i="1"/>
  <c r="AF2744" i="1"/>
  <c r="AF2732" i="1"/>
  <c r="AH2731" i="1"/>
  <c r="AG2731" i="1"/>
  <c r="AJ2731" i="1" s="1"/>
  <c r="AH2730" i="1"/>
  <c r="AG2730" i="1"/>
  <c r="AI2729" i="1"/>
  <c r="AH2729" i="1"/>
  <c r="AG2729" i="1"/>
  <c r="AJ2729" i="1" s="1"/>
  <c r="AH2728" i="1"/>
  <c r="AH2732" i="1" s="1"/>
  <c r="AG2728" i="1"/>
  <c r="AJ2728" i="1" s="1"/>
  <c r="AF2726" i="1"/>
  <c r="AF2741" i="1" s="1"/>
  <c r="AH2725" i="1"/>
  <c r="AG2725" i="1"/>
  <c r="AI2724" i="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I2692" i="1"/>
  <c r="AH2692" i="1"/>
  <c r="AG2692" i="1"/>
  <c r="AJ2692" i="1" s="1"/>
  <c r="AJ2691" i="1"/>
  <c r="AI2691" i="1"/>
  <c r="AJ2690" i="1"/>
  <c r="AI2690" i="1"/>
  <c r="Y2690" i="1"/>
  <c r="V2690" i="1"/>
  <c r="U2690" i="1"/>
  <c r="R2690" i="1"/>
  <c r="N2690" i="1"/>
  <c r="L2690" i="1"/>
  <c r="I2690" i="1"/>
  <c r="F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O2690" i="1" s="1"/>
  <c r="N2682" i="1"/>
  <c r="M2682" i="1"/>
  <c r="L2682" i="1"/>
  <c r="K2682" i="1"/>
  <c r="J2682" i="1"/>
  <c r="J2690" i="1" s="1"/>
  <c r="I2682" i="1"/>
  <c r="H2682" i="1"/>
  <c r="G2682" i="1"/>
  <c r="F2682" i="1"/>
  <c r="E2682" i="1"/>
  <c r="C2682" i="1"/>
  <c r="B2682" i="1"/>
  <c r="AJ2681" i="1"/>
  <c r="AI2681" i="1"/>
  <c r="AA2681" i="1"/>
  <c r="Z2681" i="1"/>
  <c r="Z2690" i="1" s="1"/>
  <c r="AA2690" i="1" s="1"/>
  <c r="C2681" i="1"/>
  <c r="B2681" i="1"/>
  <c r="AJ2680" i="1"/>
  <c r="AI2680" i="1"/>
  <c r="AA2680" i="1"/>
  <c r="Z2680" i="1"/>
  <c r="Y2680" i="1"/>
  <c r="X2680" i="1"/>
  <c r="X2690" i="1" s="1"/>
  <c r="W2680" i="1"/>
  <c r="W2690" i="1" s="1"/>
  <c r="V2680" i="1"/>
  <c r="U2680" i="1"/>
  <c r="T2680" i="1"/>
  <c r="T2690" i="1" s="1"/>
  <c r="S2680" i="1"/>
  <c r="S2690" i="1" s="1"/>
  <c r="R2680" i="1"/>
  <c r="Q2680" i="1"/>
  <c r="Q2690" i="1" s="1"/>
  <c r="P2680" i="1"/>
  <c r="P2690" i="1" s="1"/>
  <c r="O2680" i="1"/>
  <c r="N2680" i="1"/>
  <c r="M2680" i="1"/>
  <c r="M2690" i="1" s="1"/>
  <c r="L2680" i="1"/>
  <c r="K2680" i="1"/>
  <c r="K2690" i="1" s="1"/>
  <c r="J2680" i="1"/>
  <c r="I2680" i="1"/>
  <c r="H2680" i="1"/>
  <c r="H2690" i="1" s="1"/>
  <c r="G2680" i="1"/>
  <c r="G2690" i="1" s="1"/>
  <c r="F2680" i="1"/>
  <c r="E2680" i="1"/>
  <c r="C2680" i="1"/>
  <c r="C2690" i="1" s="1"/>
  <c r="B2680" i="1"/>
  <c r="B2690" i="1" s="1"/>
  <c r="AJ2679" i="1"/>
  <c r="AI2679" i="1"/>
  <c r="AJ2678" i="1"/>
  <c r="AI2678" i="1"/>
  <c r="AJ2677" i="1"/>
  <c r="AI2677" i="1"/>
  <c r="AJ2676" i="1"/>
  <c r="AI2676" i="1"/>
  <c r="AH2675" i="1"/>
  <c r="AG2675" i="1"/>
  <c r="AJ2675" i="1" s="1"/>
  <c r="AI2674" i="1"/>
  <c r="AH2674" i="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I2673" i="1"/>
  <c r="AH2673" i="1"/>
  <c r="AG2673" i="1"/>
  <c r="AJ2673" i="1" s="1"/>
  <c r="AJ2672" i="1"/>
  <c r="AI2672" i="1"/>
  <c r="AJ2671" i="1"/>
  <c r="AI2671" i="1"/>
  <c r="AH2670" i="1"/>
  <c r="AG2670" i="1"/>
  <c r="AJ2670" i="1" s="1"/>
  <c r="AJ2669" i="1"/>
  <c r="AH2669" i="1"/>
  <c r="AG2669" i="1"/>
  <c r="AI2669" i="1" s="1"/>
  <c r="AJ2668" i="1"/>
  <c r="AI2668" i="1"/>
  <c r="AH2668" i="1"/>
  <c r="AG2668" i="1"/>
  <c r="AJ2667" i="1"/>
  <c r="AI2667" i="1"/>
  <c r="AH2667" i="1"/>
  <c r="AH2726" i="1" s="1"/>
  <c r="AH2741" i="1" s="1"/>
  <c r="AG2667" i="1"/>
  <c r="AG2726" i="1" s="1"/>
  <c r="Y2643" i="1"/>
  <c r="T2643" i="1"/>
  <c r="Q2643" i="1"/>
  <c r="P2643" i="1"/>
  <c r="M2643" i="1"/>
  <c r="J2643" i="1"/>
  <c r="I2643" i="1"/>
  <c r="D2643" i="1"/>
  <c r="AB2642" i="1"/>
  <c r="AA2642" i="1"/>
  <c r="Z2642" i="1"/>
  <c r="Y2641" i="1"/>
  <c r="X2641" i="1"/>
  <c r="X2643" i="1" s="1"/>
  <c r="W2641" i="1"/>
  <c r="W2643" i="1" s="1"/>
  <c r="V2641" i="1"/>
  <c r="V2643" i="1" s="1"/>
  <c r="U2641" i="1"/>
  <c r="U2643" i="1" s="1"/>
  <c r="T2641" i="1"/>
  <c r="S2641" i="1"/>
  <c r="S2643" i="1" s="1"/>
  <c r="R2641" i="1"/>
  <c r="R2643" i="1" s="1"/>
  <c r="Q2641" i="1"/>
  <c r="P2641" i="1"/>
  <c r="O2641" i="1"/>
  <c r="O2643" i="1" s="1"/>
  <c r="N2641" i="1"/>
  <c r="N2643" i="1" s="1"/>
  <c r="M2641" i="1"/>
  <c r="L2641" i="1"/>
  <c r="L2643" i="1" s="1"/>
  <c r="K2641" i="1"/>
  <c r="K2643" i="1" s="1"/>
  <c r="J2641" i="1"/>
  <c r="I2641" i="1"/>
  <c r="H2641" i="1"/>
  <c r="H2643" i="1" s="1"/>
  <c r="G2641" i="1"/>
  <c r="G2643" i="1" s="1"/>
  <c r="F2641" i="1"/>
  <c r="F2643" i="1" s="1"/>
  <c r="E2641" i="1"/>
  <c r="E2643" i="1" s="1"/>
  <c r="D2641" i="1"/>
  <c r="C2641" i="1"/>
  <c r="C2643" i="1" s="1"/>
  <c r="B2641" i="1"/>
  <c r="B2643" i="1" s="1"/>
  <c r="Z2640" i="1"/>
  <c r="AB2640" i="1" s="1"/>
  <c r="AB2639" i="1"/>
  <c r="Z2639" i="1"/>
  <c r="AA2639" i="1" s="1"/>
  <c r="AB2638" i="1"/>
  <c r="Z2638" i="1"/>
  <c r="AA2638" i="1" s="1"/>
  <c r="AB2637" i="1"/>
  <c r="AA2637" i="1"/>
  <c r="Z2637" i="1"/>
  <c r="Z2641" i="1" s="1"/>
  <c r="AB2641" i="1" s="1"/>
  <c r="Y2633" i="1"/>
  <c r="V2633" i="1"/>
  <c r="U2633" i="1"/>
  <c r="R2633" i="1"/>
  <c r="O2633" i="1"/>
  <c r="N2633" i="1"/>
  <c r="I2633" i="1"/>
  <c r="F2633" i="1"/>
  <c r="E2633" i="1"/>
  <c r="B2633" i="1"/>
  <c r="Z2632" i="1"/>
  <c r="Y2631" i="1"/>
  <c r="X2631" i="1"/>
  <c r="X2633" i="1" s="1"/>
  <c r="W2631" i="1"/>
  <c r="W2633" i="1" s="1"/>
  <c r="V2631" i="1"/>
  <c r="U2631" i="1"/>
  <c r="T2631" i="1"/>
  <c r="T2633" i="1" s="1"/>
  <c r="S2631" i="1"/>
  <c r="S2633" i="1" s="1"/>
  <c r="R2631" i="1"/>
  <c r="Q2631" i="1"/>
  <c r="Q2633" i="1" s="1"/>
  <c r="P2631" i="1"/>
  <c r="P2633" i="1" s="1"/>
  <c r="O2631" i="1"/>
  <c r="N2631" i="1"/>
  <c r="M2631" i="1"/>
  <c r="M2633" i="1" s="1"/>
  <c r="L2631" i="1"/>
  <c r="L2633" i="1" s="1"/>
  <c r="K2631" i="1"/>
  <c r="K2633" i="1" s="1"/>
  <c r="J2631" i="1"/>
  <c r="J2633" i="1" s="1"/>
  <c r="I2631" i="1"/>
  <c r="H2631" i="1"/>
  <c r="H2633" i="1" s="1"/>
  <c r="G2631" i="1"/>
  <c r="G2633" i="1" s="1"/>
  <c r="F2631" i="1"/>
  <c r="E2631" i="1"/>
  <c r="D2631" i="1"/>
  <c r="D2633" i="1" s="1"/>
  <c r="C2631" i="1"/>
  <c r="C2633" i="1" s="1"/>
  <c r="B2631" i="1"/>
  <c r="AA2630" i="1"/>
  <c r="Z2630" i="1"/>
  <c r="AB2630" i="1" s="1"/>
  <c r="AA2629" i="1"/>
  <c r="Z2629" i="1"/>
  <c r="AA2628" i="1"/>
  <c r="Z2628" i="1"/>
  <c r="AB2628" i="1" s="1"/>
  <c r="AA2627" i="1"/>
  <c r="AA2631" i="1" s="1"/>
  <c r="Z2627" i="1"/>
  <c r="AB2627" i="1" s="1"/>
  <c r="Z2623" i="1"/>
  <c r="W2623" i="1"/>
  <c r="T2623" i="1"/>
  <c r="S2623" i="1"/>
  <c r="N2623" i="1"/>
  <c r="K2623" i="1"/>
  <c r="J2623" i="1"/>
  <c r="G2623" i="1"/>
  <c r="D2623" i="1"/>
  <c r="C2623" i="1"/>
  <c r="AB2622" i="1"/>
  <c r="Z2622" i="1"/>
  <c r="AA2622" i="1" s="1"/>
  <c r="Y2621" i="1"/>
  <c r="Y2623" i="1" s="1"/>
  <c r="X2621" i="1"/>
  <c r="X2623" i="1" s="1"/>
  <c r="W2621" i="1"/>
  <c r="V2621" i="1"/>
  <c r="V2623" i="1" s="1"/>
  <c r="U2621" i="1"/>
  <c r="U2623" i="1" s="1"/>
  <c r="T2621" i="1"/>
  <c r="S2621" i="1"/>
  <c r="R2621" i="1"/>
  <c r="R2623" i="1" s="1"/>
  <c r="Q2621" i="1"/>
  <c r="Q2623" i="1" s="1"/>
  <c r="P2621" i="1"/>
  <c r="P2623" i="1" s="1"/>
  <c r="O2621" i="1"/>
  <c r="O2623" i="1" s="1"/>
  <c r="N2621" i="1"/>
  <c r="M2621" i="1"/>
  <c r="M2623" i="1" s="1"/>
  <c r="L2621" i="1"/>
  <c r="L2623" i="1" s="1"/>
  <c r="K2621" i="1"/>
  <c r="J2621" i="1"/>
  <c r="I2621" i="1"/>
  <c r="I2623" i="1" s="1"/>
  <c r="H2621" i="1"/>
  <c r="H2623" i="1" s="1"/>
  <c r="G2621" i="1"/>
  <c r="F2621" i="1"/>
  <c r="F2623" i="1" s="1"/>
  <c r="E2621" i="1"/>
  <c r="E2623" i="1" s="1"/>
  <c r="D2621" i="1"/>
  <c r="C2621" i="1"/>
  <c r="B2621" i="1"/>
  <c r="B2623" i="1" s="1"/>
  <c r="AB2620" i="1"/>
  <c r="Z2620" i="1"/>
  <c r="AA2620" i="1" s="1"/>
  <c r="Z2619" i="1"/>
  <c r="AB2619" i="1" s="1"/>
  <c r="Z2618" i="1"/>
  <c r="AB2618" i="1" s="1"/>
  <c r="AB2617" i="1"/>
  <c r="Z2617" i="1"/>
  <c r="Z2621" i="1" s="1"/>
  <c r="AB2621" i="1" s="1"/>
  <c r="Y2613" i="1"/>
  <c r="X2613" i="1"/>
  <c r="S2613" i="1"/>
  <c r="P2613" i="1"/>
  <c r="O2613" i="1"/>
  <c r="L2613" i="1"/>
  <c r="I2613" i="1"/>
  <c r="H2613" i="1"/>
  <c r="C2613" i="1"/>
  <c r="Z2612" i="1"/>
  <c r="Y2611" i="1"/>
  <c r="X2611" i="1"/>
  <c r="W2611" i="1"/>
  <c r="W2613" i="1" s="1"/>
  <c r="V2611" i="1"/>
  <c r="V2613" i="1" s="1"/>
  <c r="U2611" i="1"/>
  <c r="U2613" i="1" s="1"/>
  <c r="T2611" i="1"/>
  <c r="T2613" i="1" s="1"/>
  <c r="S2611" i="1"/>
  <c r="R2611" i="1"/>
  <c r="R2613" i="1" s="1"/>
  <c r="Q2611" i="1"/>
  <c r="Q2613" i="1" s="1"/>
  <c r="P2611" i="1"/>
  <c r="O2611" i="1"/>
  <c r="N2611" i="1"/>
  <c r="N2613" i="1" s="1"/>
  <c r="M2611" i="1"/>
  <c r="M2613" i="1" s="1"/>
  <c r="L2611" i="1"/>
  <c r="K2611" i="1"/>
  <c r="K2613" i="1" s="1"/>
  <c r="J2611" i="1"/>
  <c r="J2613" i="1" s="1"/>
  <c r="I2611" i="1"/>
  <c r="H2611" i="1"/>
  <c r="G2611" i="1"/>
  <c r="G2613" i="1" s="1"/>
  <c r="F2611" i="1"/>
  <c r="F2613" i="1" s="1"/>
  <c r="E2611" i="1"/>
  <c r="E2613" i="1" s="1"/>
  <c r="D2611" i="1"/>
  <c r="D2613" i="1" s="1"/>
  <c r="C2611" i="1"/>
  <c r="B2611" i="1"/>
  <c r="B2613" i="1" s="1"/>
  <c r="AB2610" i="1"/>
  <c r="Z2610" i="1"/>
  <c r="AA2610" i="1" s="1"/>
  <c r="AB2609" i="1"/>
  <c r="AA2609" i="1"/>
  <c r="Z2609" i="1"/>
  <c r="AA2608" i="1"/>
  <c r="Z2608" i="1"/>
  <c r="AB2608" i="1" s="1"/>
  <c r="Z2607" i="1"/>
  <c r="X2603" i="1"/>
  <c r="U2603" i="1"/>
  <c r="T2603" i="1"/>
  <c r="N2603" i="1"/>
  <c r="M2603" i="1"/>
  <c r="H2603" i="1"/>
  <c r="E2603" i="1"/>
  <c r="D2603" i="1"/>
  <c r="Z2602" i="1"/>
  <c r="Y2601" i="1"/>
  <c r="Y2603" i="1" s="1"/>
  <c r="X2601" i="1"/>
  <c r="W2601" i="1"/>
  <c r="W2603" i="1" s="1"/>
  <c r="V2601" i="1"/>
  <c r="V2603" i="1" s="1"/>
  <c r="U2601" i="1"/>
  <c r="T2601" i="1"/>
  <c r="S2601" i="1"/>
  <c r="S2603" i="1" s="1"/>
  <c r="R2601" i="1"/>
  <c r="R2603" i="1" s="1"/>
  <c r="Q2601" i="1"/>
  <c r="Q2603" i="1" s="1"/>
  <c r="P2601" i="1"/>
  <c r="P2603" i="1" s="1"/>
  <c r="O2601" i="1"/>
  <c r="O2603" i="1" s="1"/>
  <c r="N2601" i="1"/>
  <c r="M2601" i="1"/>
  <c r="L2601" i="1"/>
  <c r="L2603" i="1" s="1"/>
  <c r="K2601" i="1"/>
  <c r="K2603" i="1" s="1"/>
  <c r="J2601" i="1"/>
  <c r="J2603" i="1" s="1"/>
  <c r="I2601" i="1"/>
  <c r="I2603" i="1" s="1"/>
  <c r="H2601" i="1"/>
  <c r="G2601" i="1"/>
  <c r="G2603" i="1" s="1"/>
  <c r="F2601" i="1"/>
  <c r="F2603" i="1" s="1"/>
  <c r="E2601" i="1"/>
  <c r="D2601" i="1"/>
  <c r="C2601" i="1"/>
  <c r="C2603" i="1" s="1"/>
  <c r="B2601" i="1"/>
  <c r="B2603" i="1" s="1"/>
  <c r="Z2600" i="1"/>
  <c r="AB2600" i="1" s="1"/>
  <c r="Z2599" i="1"/>
  <c r="AB2598" i="1"/>
  <c r="Z2598" i="1"/>
  <c r="AA2598" i="1" s="1"/>
  <c r="Z2597" i="1"/>
  <c r="Z2601" i="1" s="1"/>
  <c r="AB2601" i="1" s="1"/>
  <c r="Y2593" i="1"/>
  <c r="S2593" i="1"/>
  <c r="R2593" i="1"/>
  <c r="M2593" i="1"/>
  <c r="J2593" i="1"/>
  <c r="I2593" i="1"/>
  <c r="C2593" i="1"/>
  <c r="B2593" i="1"/>
  <c r="AA2592" i="1"/>
  <c r="Z2592" i="1"/>
  <c r="AB2592" i="1" s="1"/>
  <c r="Y2591" i="1"/>
  <c r="X2591" i="1"/>
  <c r="X2593" i="1" s="1"/>
  <c r="W2591" i="1"/>
  <c r="W2593" i="1" s="1"/>
  <c r="V2591" i="1"/>
  <c r="V2593" i="1" s="1"/>
  <c r="U2591" i="1"/>
  <c r="U2593" i="1" s="1"/>
  <c r="T2591" i="1"/>
  <c r="T2593" i="1" s="1"/>
  <c r="S2591" i="1"/>
  <c r="R2591" i="1"/>
  <c r="Q2591" i="1"/>
  <c r="Q2593" i="1" s="1"/>
  <c r="P2591" i="1"/>
  <c r="P2593" i="1" s="1"/>
  <c r="O2591" i="1"/>
  <c r="O2593" i="1" s="1"/>
  <c r="N2591" i="1"/>
  <c r="N2593" i="1" s="1"/>
  <c r="M2591" i="1"/>
  <c r="L2591" i="1"/>
  <c r="L2593" i="1" s="1"/>
  <c r="K2591" i="1"/>
  <c r="K2593" i="1" s="1"/>
  <c r="J2591" i="1"/>
  <c r="I2591" i="1"/>
  <c r="H2591" i="1"/>
  <c r="H2593" i="1" s="1"/>
  <c r="G2591" i="1"/>
  <c r="G2593" i="1" s="1"/>
  <c r="F2591" i="1"/>
  <c r="F2593" i="1" s="1"/>
  <c r="E2591" i="1"/>
  <c r="E2593" i="1" s="1"/>
  <c r="D2591" i="1"/>
  <c r="D2593" i="1" s="1"/>
  <c r="C2591" i="1"/>
  <c r="B2591" i="1"/>
  <c r="AB2590" i="1"/>
  <c r="AA2590" i="1"/>
  <c r="Z2590" i="1"/>
  <c r="AB2589" i="1"/>
  <c r="Z2589" i="1"/>
  <c r="AA2589" i="1" s="1"/>
  <c r="AB2588" i="1"/>
  <c r="Z2588" i="1"/>
  <c r="AA2588" i="1" s="1"/>
  <c r="AB2587" i="1"/>
  <c r="AA2587" i="1"/>
  <c r="Z2587" i="1"/>
  <c r="Z2591" i="1" s="1"/>
  <c r="X2583" i="1"/>
  <c r="W2583" i="1"/>
  <c r="R2583" i="1"/>
  <c r="O2583" i="1"/>
  <c r="N2583" i="1"/>
  <c r="H2583" i="1"/>
  <c r="G2583" i="1"/>
  <c r="B2583" i="1"/>
  <c r="Z2582" i="1"/>
  <c r="AB2582" i="1" s="1"/>
  <c r="Y2581" i="1"/>
  <c r="Y2583" i="1" s="1"/>
  <c r="X2581" i="1"/>
  <c r="W2581" i="1"/>
  <c r="V2581" i="1"/>
  <c r="V2583" i="1" s="1"/>
  <c r="U2581" i="1"/>
  <c r="U2583" i="1" s="1"/>
  <c r="T2581" i="1"/>
  <c r="T2583" i="1" s="1"/>
  <c r="S2581" i="1"/>
  <c r="S2583" i="1" s="1"/>
  <c r="R2581" i="1"/>
  <c r="Q2581" i="1"/>
  <c r="Q2583" i="1" s="1"/>
  <c r="P2581" i="1"/>
  <c r="P2583" i="1" s="1"/>
  <c r="O2581" i="1"/>
  <c r="N2581" i="1"/>
  <c r="M2581" i="1"/>
  <c r="M2583" i="1" s="1"/>
  <c r="L2581" i="1"/>
  <c r="L2583" i="1" s="1"/>
  <c r="K2581" i="1"/>
  <c r="K2583" i="1" s="1"/>
  <c r="J2581" i="1"/>
  <c r="J2583" i="1" s="1"/>
  <c r="I2581" i="1"/>
  <c r="I2583" i="1" s="1"/>
  <c r="H2581" i="1"/>
  <c r="G2581" i="1"/>
  <c r="F2581" i="1"/>
  <c r="F2583" i="1" s="1"/>
  <c r="E2581" i="1"/>
  <c r="E2583" i="1" s="1"/>
  <c r="D2581" i="1"/>
  <c r="D2583" i="1" s="1"/>
  <c r="C2581" i="1"/>
  <c r="C2583" i="1" s="1"/>
  <c r="B2581" i="1"/>
  <c r="AA2580" i="1"/>
  <c r="Z2580" i="1"/>
  <c r="AB2580" i="1" s="1"/>
  <c r="Z2579" i="1"/>
  <c r="Z2578" i="1"/>
  <c r="AB2578" i="1" s="1"/>
  <c r="Z2577" i="1"/>
  <c r="W2573" i="1"/>
  <c r="T2573" i="1"/>
  <c r="S2573" i="1"/>
  <c r="M2573" i="1"/>
  <c r="L2573" i="1"/>
  <c r="G2573" i="1"/>
  <c r="D2573" i="1"/>
  <c r="C2573" i="1"/>
  <c r="Z2572" i="1"/>
  <c r="AB2572" i="1" s="1"/>
  <c r="Z2571" i="1"/>
  <c r="Y2571" i="1"/>
  <c r="Y2573" i="1" s="1"/>
  <c r="X2571" i="1"/>
  <c r="X2573" i="1" s="1"/>
  <c r="W2571" i="1"/>
  <c r="V2571" i="1"/>
  <c r="V2573" i="1" s="1"/>
  <c r="U2571" i="1"/>
  <c r="U2573" i="1" s="1"/>
  <c r="T2571" i="1"/>
  <c r="S2571" i="1"/>
  <c r="R2571" i="1"/>
  <c r="R2573" i="1" s="1"/>
  <c r="Q2571" i="1"/>
  <c r="Q2573" i="1" s="1"/>
  <c r="P2571" i="1"/>
  <c r="P2573" i="1" s="1"/>
  <c r="O2571" i="1"/>
  <c r="O2573" i="1" s="1"/>
  <c r="N2571" i="1"/>
  <c r="N2573" i="1" s="1"/>
  <c r="M2571" i="1"/>
  <c r="L2571" i="1"/>
  <c r="K2571" i="1"/>
  <c r="K2573" i="1" s="1"/>
  <c r="J2571" i="1"/>
  <c r="J2573" i="1" s="1"/>
  <c r="I2571" i="1"/>
  <c r="I2573" i="1" s="1"/>
  <c r="H2571" i="1"/>
  <c r="H2573" i="1" s="1"/>
  <c r="G2571" i="1"/>
  <c r="F2571" i="1"/>
  <c r="F2573" i="1" s="1"/>
  <c r="E2571" i="1"/>
  <c r="E2573" i="1" s="1"/>
  <c r="D2571" i="1"/>
  <c r="C2571" i="1"/>
  <c r="B2571" i="1"/>
  <c r="B2573" i="1" s="1"/>
  <c r="AB2570" i="1"/>
  <c r="Z2570" i="1"/>
  <c r="AA2570" i="1" s="1"/>
  <c r="AA2569" i="1"/>
  <c r="Z2569" i="1"/>
  <c r="AB2569" i="1" s="1"/>
  <c r="AB2568" i="1"/>
  <c r="AA2568" i="1"/>
  <c r="Z2568" i="1"/>
  <c r="AB2567" i="1"/>
  <c r="Z2567" i="1"/>
  <c r="AA2567" i="1" s="1"/>
  <c r="AA2571" i="1" s="1"/>
  <c r="Y2563" i="1"/>
  <c r="X2563" i="1"/>
  <c r="R2563" i="1"/>
  <c r="Q2563" i="1"/>
  <c r="L2563" i="1"/>
  <c r="I2563" i="1"/>
  <c r="H2563" i="1"/>
  <c r="B2563" i="1"/>
  <c r="AB2562" i="1"/>
  <c r="Z2562" i="1"/>
  <c r="AA2562" i="1" s="1"/>
  <c r="Y2561" i="1"/>
  <c r="X2561" i="1"/>
  <c r="W2561" i="1"/>
  <c r="W2563" i="1" s="1"/>
  <c r="V2561" i="1"/>
  <c r="V2563" i="1" s="1"/>
  <c r="U2561" i="1"/>
  <c r="U2563" i="1" s="1"/>
  <c r="T2561" i="1"/>
  <c r="T2563" i="1" s="1"/>
  <c r="S2561" i="1"/>
  <c r="S2563" i="1" s="1"/>
  <c r="R2561" i="1"/>
  <c r="Q2561" i="1"/>
  <c r="P2561" i="1"/>
  <c r="P2563" i="1" s="1"/>
  <c r="O2561" i="1"/>
  <c r="O2563" i="1" s="1"/>
  <c r="N2561" i="1"/>
  <c r="N2563" i="1" s="1"/>
  <c r="M2561" i="1"/>
  <c r="M2563" i="1" s="1"/>
  <c r="L2561" i="1"/>
  <c r="K2561" i="1"/>
  <c r="K2563" i="1" s="1"/>
  <c r="J2561" i="1"/>
  <c r="J2563" i="1" s="1"/>
  <c r="I2561" i="1"/>
  <c r="H2561" i="1"/>
  <c r="G2561" i="1"/>
  <c r="G2563" i="1" s="1"/>
  <c r="F2561" i="1"/>
  <c r="F2563" i="1" s="1"/>
  <c r="E2561" i="1"/>
  <c r="E2563" i="1" s="1"/>
  <c r="D2561" i="1"/>
  <c r="D2563" i="1" s="1"/>
  <c r="C2561" i="1"/>
  <c r="C2563" i="1" s="1"/>
  <c r="B2561" i="1"/>
  <c r="Z2560" i="1"/>
  <c r="AB2560" i="1" s="1"/>
  <c r="AA2559" i="1"/>
  <c r="Z2559" i="1"/>
  <c r="AB2559" i="1" s="1"/>
  <c r="AA2558" i="1"/>
  <c r="Z2558" i="1"/>
  <c r="AB2558" i="1" s="1"/>
  <c r="Z2557" i="1"/>
  <c r="W2553" i="1"/>
  <c r="V2553" i="1"/>
  <c r="Q2553" i="1"/>
  <c r="N2553" i="1"/>
  <c r="M2553" i="1"/>
  <c r="G2553" i="1"/>
  <c r="F2553" i="1"/>
  <c r="AB2552" i="1"/>
  <c r="Z2552" i="1"/>
  <c r="AA2552" i="1" s="1"/>
  <c r="Y2551" i="1"/>
  <c r="Y2553" i="1" s="1"/>
  <c r="X2551" i="1"/>
  <c r="X2553" i="1" s="1"/>
  <c r="W2551" i="1"/>
  <c r="V2551" i="1"/>
  <c r="U2551" i="1"/>
  <c r="U2553" i="1" s="1"/>
  <c r="T2551" i="1"/>
  <c r="T2553" i="1" s="1"/>
  <c r="S2551" i="1"/>
  <c r="S2553" i="1" s="1"/>
  <c r="R2551" i="1"/>
  <c r="R2553" i="1" s="1"/>
  <c r="Q2551" i="1"/>
  <c r="P2551" i="1"/>
  <c r="P2553" i="1" s="1"/>
  <c r="O2551" i="1"/>
  <c r="O2553" i="1" s="1"/>
  <c r="N2551" i="1"/>
  <c r="M2551" i="1"/>
  <c r="L2551" i="1"/>
  <c r="L2553" i="1" s="1"/>
  <c r="K2551" i="1"/>
  <c r="K2553" i="1" s="1"/>
  <c r="J2551" i="1"/>
  <c r="J2553" i="1" s="1"/>
  <c r="I2551" i="1"/>
  <c r="I2553" i="1" s="1"/>
  <c r="H2551" i="1"/>
  <c r="H2553" i="1" s="1"/>
  <c r="G2551" i="1"/>
  <c r="F2551" i="1"/>
  <c r="E2551" i="1"/>
  <c r="E2553" i="1" s="1"/>
  <c r="D2551" i="1"/>
  <c r="D2553" i="1" s="1"/>
  <c r="C2551" i="1"/>
  <c r="C2553" i="1" s="1"/>
  <c r="B2551" i="1"/>
  <c r="B2553" i="1" s="1"/>
  <c r="Z2550" i="1"/>
  <c r="AB2550" i="1" s="1"/>
  <c r="Z2549" i="1"/>
  <c r="AB2549" i="1" s="1"/>
  <c r="AB2548" i="1"/>
  <c r="Z2548" i="1"/>
  <c r="AA2548" i="1" s="1"/>
  <c r="Z2547" i="1"/>
  <c r="Z2551" i="1" s="1"/>
  <c r="R2543" i="1"/>
  <c r="AB2542" i="1"/>
  <c r="Z2542" i="1"/>
  <c r="Y2541" i="1"/>
  <c r="Y2543" i="1" s="1"/>
  <c r="T2541" i="1"/>
  <c r="T2543" i="1" s="1"/>
  <c r="P2541" i="1"/>
  <c r="P2543" i="1" s="1"/>
  <c r="J2541" i="1"/>
  <c r="J2543" i="1" s="1"/>
  <c r="I2541" i="1"/>
  <c r="I2543" i="1" s="1"/>
  <c r="D2541" i="1"/>
  <c r="D2543" i="1" s="1"/>
  <c r="AB2540" i="1"/>
  <c r="AA2540" i="1"/>
  <c r="Z2540" i="1"/>
  <c r="Z2539" i="1"/>
  <c r="AB2539" i="1" s="1"/>
  <c r="Y2538" i="1"/>
  <c r="X2538" i="1"/>
  <c r="X2541" i="1" s="1"/>
  <c r="X2543" i="1" s="1"/>
  <c r="W2538" i="1"/>
  <c r="W2541" i="1" s="1"/>
  <c r="W2543" i="1" s="1"/>
  <c r="V2538" i="1"/>
  <c r="V2541" i="1" s="1"/>
  <c r="V2543" i="1" s="1"/>
  <c r="U2538" i="1"/>
  <c r="U2541" i="1" s="1"/>
  <c r="U2543" i="1" s="1"/>
  <c r="T2538" i="1"/>
  <c r="S2538" i="1"/>
  <c r="S2541" i="1" s="1"/>
  <c r="S2543" i="1" s="1"/>
  <c r="R2538" i="1"/>
  <c r="R2541" i="1" s="1"/>
  <c r="Q2538" i="1"/>
  <c r="Q2541" i="1" s="1"/>
  <c r="Q2543" i="1" s="1"/>
  <c r="P2538" i="1"/>
  <c r="O2538" i="1"/>
  <c r="O2541" i="1" s="1"/>
  <c r="O2543" i="1" s="1"/>
  <c r="N2538" i="1"/>
  <c r="N2541" i="1" s="1"/>
  <c r="N2543" i="1" s="1"/>
  <c r="M2538" i="1"/>
  <c r="M2541" i="1" s="1"/>
  <c r="M2543" i="1" s="1"/>
  <c r="L2538" i="1"/>
  <c r="L2541" i="1" s="1"/>
  <c r="L2543" i="1" s="1"/>
  <c r="K2538" i="1"/>
  <c r="J2538" i="1"/>
  <c r="I2538" i="1"/>
  <c r="H2538" i="1"/>
  <c r="H2541" i="1" s="1"/>
  <c r="H2543" i="1" s="1"/>
  <c r="G2538" i="1"/>
  <c r="G2541" i="1" s="1"/>
  <c r="G2543" i="1" s="1"/>
  <c r="F2538" i="1"/>
  <c r="F2541" i="1" s="1"/>
  <c r="F2543" i="1" s="1"/>
  <c r="E2538" i="1"/>
  <c r="E2541" i="1" s="1"/>
  <c r="E2543" i="1" s="1"/>
  <c r="D2538" i="1"/>
  <c r="C2538" i="1"/>
  <c r="C2541" i="1" s="1"/>
  <c r="C2543" i="1" s="1"/>
  <c r="B2538" i="1"/>
  <c r="B2541" i="1" s="1"/>
  <c r="B2543" i="1" s="1"/>
  <c r="AB2537" i="1"/>
  <c r="Z2537" i="1"/>
  <c r="AA2537" i="1" s="1"/>
  <c r="I2533" i="1"/>
  <c r="H2533" i="1"/>
  <c r="Z2532" i="1"/>
  <c r="V2531" i="1"/>
  <c r="V2533" i="1" s="1"/>
  <c r="M2531" i="1"/>
  <c r="M2533" i="1" s="1"/>
  <c r="G2531" i="1"/>
  <c r="G2533" i="1" s="1"/>
  <c r="F2531" i="1"/>
  <c r="F2533" i="1" s="1"/>
  <c r="AB2530" i="1"/>
  <c r="Z2530" i="1"/>
  <c r="AA2530" i="1" s="1"/>
  <c r="AB2529" i="1"/>
  <c r="AA2529" i="1"/>
  <c r="Z2529" i="1"/>
  <c r="Y2528" i="1"/>
  <c r="Y2531" i="1" s="1"/>
  <c r="Y2533" i="1" s="1"/>
  <c r="X2528" i="1"/>
  <c r="X2531" i="1" s="1"/>
  <c r="X2533" i="1" s="1"/>
  <c r="W2528" i="1"/>
  <c r="W2531" i="1" s="1"/>
  <c r="W2533" i="1" s="1"/>
  <c r="V2528" i="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O2533" i="1" s="1"/>
  <c r="N2528" i="1"/>
  <c r="N2531" i="1" s="1"/>
  <c r="N2533" i="1" s="1"/>
  <c r="M2528" i="1"/>
  <c r="L2528" i="1"/>
  <c r="L2531" i="1" s="1"/>
  <c r="L2533" i="1" s="1"/>
  <c r="K2528" i="1"/>
  <c r="K2531" i="1" s="1"/>
  <c r="K2533" i="1" s="1"/>
  <c r="J2528" i="1"/>
  <c r="J2531" i="1" s="1"/>
  <c r="J2533" i="1" s="1"/>
  <c r="I2528" i="1"/>
  <c r="I2531" i="1" s="1"/>
  <c r="H2528" i="1"/>
  <c r="H2531" i="1" s="1"/>
  <c r="G2528" i="1"/>
  <c r="F2528" i="1"/>
  <c r="E2528" i="1"/>
  <c r="E2531" i="1" s="1"/>
  <c r="E2533" i="1" s="1"/>
  <c r="D2528" i="1"/>
  <c r="D2531" i="1" s="1"/>
  <c r="D2533" i="1" s="1"/>
  <c r="C2528" i="1"/>
  <c r="C2531" i="1" s="1"/>
  <c r="C2533" i="1" s="1"/>
  <c r="B2528" i="1"/>
  <c r="B2531" i="1" s="1"/>
  <c r="B2533" i="1" s="1"/>
  <c r="Z2527" i="1"/>
  <c r="AB2527" i="1" s="1"/>
  <c r="U2523" i="1"/>
  <c r="L2523" i="1"/>
  <c r="E2523" i="1"/>
  <c r="Z2522" i="1"/>
  <c r="AA2522" i="1" s="1"/>
  <c r="Y2521" i="1"/>
  <c r="Y2523" i="1" s="1"/>
  <c r="S2521" i="1"/>
  <c r="S2523" i="1" s="1"/>
  <c r="I2521" i="1"/>
  <c r="I2523" i="1" s="1"/>
  <c r="C2521" i="1"/>
  <c r="C2523" i="1" s="1"/>
  <c r="Z2520" i="1"/>
  <c r="AA2520" i="1" s="1"/>
  <c r="AA2519" i="1"/>
  <c r="Z2519" i="1"/>
  <c r="Y2518" i="1"/>
  <c r="X2518" i="1"/>
  <c r="X2521" i="1" s="1"/>
  <c r="X2523" i="1" s="1"/>
  <c r="W2518" i="1"/>
  <c r="W2521" i="1" s="1"/>
  <c r="W2523" i="1" s="1"/>
  <c r="V2518" i="1"/>
  <c r="V2521" i="1" s="1"/>
  <c r="V2523" i="1" s="1"/>
  <c r="U2518" i="1"/>
  <c r="U2521" i="1" s="1"/>
  <c r="T2518" i="1"/>
  <c r="T2521" i="1" s="1"/>
  <c r="T2523" i="1" s="1"/>
  <c r="S2518" i="1"/>
  <c r="R2518" i="1"/>
  <c r="R2521" i="1" s="1"/>
  <c r="R2523" i="1" s="1"/>
  <c r="Q2518" i="1"/>
  <c r="Q2521" i="1" s="1"/>
  <c r="Q2523" i="1" s="1"/>
  <c r="P2518" i="1"/>
  <c r="P2521" i="1" s="1"/>
  <c r="P2523" i="1" s="1"/>
  <c r="O2518" i="1"/>
  <c r="O2521" i="1" s="1"/>
  <c r="O2523" i="1" s="1"/>
  <c r="N2518" i="1"/>
  <c r="N2521" i="1" s="1"/>
  <c r="N2523" i="1" s="1"/>
  <c r="M2518" i="1"/>
  <c r="M2521" i="1" s="1"/>
  <c r="M2523" i="1" s="1"/>
  <c r="L2518" i="1"/>
  <c r="L2521" i="1" s="1"/>
  <c r="K2518" i="1"/>
  <c r="K2521" i="1" s="1"/>
  <c r="K2523" i="1" s="1"/>
  <c r="J2518" i="1"/>
  <c r="J2521" i="1" s="1"/>
  <c r="J2523" i="1" s="1"/>
  <c r="I2518" i="1"/>
  <c r="H2518" i="1"/>
  <c r="H2521" i="1" s="1"/>
  <c r="H2523" i="1" s="1"/>
  <c r="G2518" i="1"/>
  <c r="G2521" i="1" s="1"/>
  <c r="G2523" i="1" s="1"/>
  <c r="F2518" i="1"/>
  <c r="F2521" i="1" s="1"/>
  <c r="F2523" i="1" s="1"/>
  <c r="E2518" i="1"/>
  <c r="E2521" i="1" s="1"/>
  <c r="D2518" i="1"/>
  <c r="C2518" i="1"/>
  <c r="B2518" i="1"/>
  <c r="B2521" i="1" s="1"/>
  <c r="B2523" i="1" s="1"/>
  <c r="AA2517" i="1"/>
  <c r="Z2517" i="1"/>
  <c r="U2513" i="1"/>
  <c r="S2513" i="1"/>
  <c r="L2513" i="1"/>
  <c r="E2513" i="1"/>
  <c r="C2513" i="1"/>
  <c r="AA2512" i="1"/>
  <c r="Z2512" i="1"/>
  <c r="X2511" i="1"/>
  <c r="X2513" i="1" s="1"/>
  <c r="U2511" i="1"/>
  <c r="S2511" i="1"/>
  <c r="P2511" i="1"/>
  <c r="P2513" i="1" s="1"/>
  <c r="O2511" i="1"/>
  <c r="O2513" i="1" s="1"/>
  <c r="L2511" i="1"/>
  <c r="K2511" i="1"/>
  <c r="K2513" i="1" s="1"/>
  <c r="H2511" i="1"/>
  <c r="H2513" i="1" s="1"/>
  <c r="E2511" i="1"/>
  <c r="C2511" i="1"/>
  <c r="Z2510" i="1"/>
  <c r="AA2510" i="1" s="1"/>
  <c r="AA2509" i="1"/>
  <c r="Z2509" i="1"/>
  <c r="Y2508" i="1"/>
  <c r="Y2511" i="1" s="1"/>
  <c r="Y2513" i="1" s="1"/>
  <c r="X2508" i="1"/>
  <c r="W2508" i="1"/>
  <c r="W2511" i="1" s="1"/>
  <c r="W2513" i="1" s="1"/>
  <c r="V2508" i="1"/>
  <c r="V2511" i="1" s="1"/>
  <c r="V2513" i="1" s="1"/>
  <c r="U2508" i="1"/>
  <c r="T2508" i="1"/>
  <c r="T2511" i="1" s="1"/>
  <c r="T2513" i="1" s="1"/>
  <c r="S2508" i="1"/>
  <c r="R2508" i="1"/>
  <c r="R2511" i="1" s="1"/>
  <c r="R2513" i="1" s="1"/>
  <c r="Q2508" i="1"/>
  <c r="Q2511" i="1" s="1"/>
  <c r="Q2513" i="1" s="1"/>
  <c r="P2508" i="1"/>
  <c r="O2508" i="1"/>
  <c r="N2508" i="1"/>
  <c r="M2508" i="1"/>
  <c r="M2511" i="1" s="1"/>
  <c r="M2513" i="1" s="1"/>
  <c r="L2508" i="1"/>
  <c r="K2508" i="1"/>
  <c r="J2508" i="1"/>
  <c r="J2511" i="1" s="1"/>
  <c r="J2513" i="1" s="1"/>
  <c r="I2508" i="1"/>
  <c r="I2511" i="1" s="1"/>
  <c r="I2513" i="1" s="1"/>
  <c r="H2508" i="1"/>
  <c r="G2508" i="1"/>
  <c r="G2511" i="1" s="1"/>
  <c r="G2513" i="1" s="1"/>
  <c r="F2508" i="1"/>
  <c r="F2511" i="1" s="1"/>
  <c r="F2513" i="1" s="1"/>
  <c r="E2508" i="1"/>
  <c r="D2508" i="1"/>
  <c r="D2511" i="1" s="1"/>
  <c r="D2513" i="1" s="1"/>
  <c r="C2508" i="1"/>
  <c r="B2508" i="1"/>
  <c r="B2511" i="1" s="1"/>
  <c r="B2513" i="1" s="1"/>
  <c r="AA2507" i="1"/>
  <c r="Z2507" i="1"/>
  <c r="L2503" i="1"/>
  <c r="AA2502" i="1"/>
  <c r="Z2502" i="1"/>
  <c r="Y2501" i="1"/>
  <c r="Y2503" i="1" s="1"/>
  <c r="X2501" i="1"/>
  <c r="X2503" i="1" s="1"/>
  <c r="T2501" i="1"/>
  <c r="T2503" i="1" s="1"/>
  <c r="Q2501" i="1"/>
  <c r="Q2503" i="1" s="1"/>
  <c r="L2501" i="1"/>
  <c r="I2501" i="1"/>
  <c r="I2503" i="1" s="1"/>
  <c r="H2501" i="1"/>
  <c r="H2503" i="1" s="1"/>
  <c r="D2501" i="1"/>
  <c r="D2503" i="1" s="1"/>
  <c r="Y2500" i="1"/>
  <c r="X2500" i="1"/>
  <c r="W2500" i="1"/>
  <c r="V2500" i="1"/>
  <c r="U2500" i="1"/>
  <c r="U2501" i="1" s="1"/>
  <c r="U2503" i="1" s="1"/>
  <c r="T2500" i="1"/>
  <c r="S2500" i="1"/>
  <c r="S2490" i="1" s="1"/>
  <c r="R2500" i="1"/>
  <c r="R2490" i="1" s="1"/>
  <c r="Q2500" i="1"/>
  <c r="P2500" i="1"/>
  <c r="O2500" i="1"/>
  <c r="N2500" i="1"/>
  <c r="M2500" i="1"/>
  <c r="L2500" i="1"/>
  <c r="K2500" i="1"/>
  <c r="J2500" i="1"/>
  <c r="J2490" i="1" s="1"/>
  <c r="I2500" i="1"/>
  <c r="H2500" i="1"/>
  <c r="G2500" i="1"/>
  <c r="F2500" i="1"/>
  <c r="E2500" i="1"/>
  <c r="E2501" i="1" s="1"/>
  <c r="E2503" i="1" s="1"/>
  <c r="D2500" i="1"/>
  <c r="C2500" i="1"/>
  <c r="C2490" i="1" s="1"/>
  <c r="B2500" i="1"/>
  <c r="B2490" i="1" s="1"/>
  <c r="Z2499" i="1"/>
  <c r="AA2499" i="1" s="1"/>
  <c r="Y2498" i="1"/>
  <c r="X2498" i="1"/>
  <c r="X2488" i="1" s="1"/>
  <c r="W2498" i="1"/>
  <c r="W2501" i="1" s="1"/>
  <c r="W2503" i="1" s="1"/>
  <c r="V2498" i="1"/>
  <c r="V2501" i="1" s="1"/>
  <c r="V2503" i="1" s="1"/>
  <c r="U2498" i="1"/>
  <c r="T2498" i="1"/>
  <c r="S2498" i="1"/>
  <c r="S2501" i="1" s="1"/>
  <c r="S2503" i="1" s="1"/>
  <c r="R2498" i="1"/>
  <c r="R2501" i="1" s="1"/>
  <c r="R2503" i="1" s="1"/>
  <c r="Q2498" i="1"/>
  <c r="P2498" i="1"/>
  <c r="P2501" i="1" s="1"/>
  <c r="P2503" i="1" s="1"/>
  <c r="O2498" i="1"/>
  <c r="N2498" i="1"/>
  <c r="N2501" i="1" s="1"/>
  <c r="N2503" i="1" s="1"/>
  <c r="M2498" i="1"/>
  <c r="M2501" i="1" s="1"/>
  <c r="M2503" i="1" s="1"/>
  <c r="L2498" i="1"/>
  <c r="K2498" i="1"/>
  <c r="K2501" i="1" s="1"/>
  <c r="K2503" i="1" s="1"/>
  <c r="J2498" i="1"/>
  <c r="J2488" i="1" s="1"/>
  <c r="I2498" i="1"/>
  <c r="H2498" i="1"/>
  <c r="H2488" i="1" s="1"/>
  <c r="G2498" i="1"/>
  <c r="G2501" i="1" s="1"/>
  <c r="G2503" i="1" s="1"/>
  <c r="F2498" i="1"/>
  <c r="F2501" i="1" s="1"/>
  <c r="F2503" i="1" s="1"/>
  <c r="E2498" i="1"/>
  <c r="D2498" i="1"/>
  <c r="C2498" i="1"/>
  <c r="C2501" i="1" s="1"/>
  <c r="C2503" i="1" s="1"/>
  <c r="B2498" i="1"/>
  <c r="B2501" i="1" s="1"/>
  <c r="B2503" i="1" s="1"/>
  <c r="Z2497" i="1"/>
  <c r="Y2492" i="1"/>
  <c r="Y2493" i="1" s="1"/>
  <c r="X2492" i="1"/>
  <c r="W2492" i="1"/>
  <c r="V2492" i="1"/>
  <c r="U2492" i="1"/>
  <c r="T2492" i="1"/>
  <c r="S2492" i="1"/>
  <c r="R2492" i="1"/>
  <c r="Q2492" i="1"/>
  <c r="P2492" i="1"/>
  <c r="O2492" i="1"/>
  <c r="Z2492" i="1" s="1"/>
  <c r="N2492" i="1"/>
  <c r="M2492" i="1"/>
  <c r="L2492" i="1"/>
  <c r="K2492" i="1"/>
  <c r="J2492" i="1"/>
  <c r="I2492" i="1"/>
  <c r="I2493" i="1" s="1"/>
  <c r="H2492" i="1"/>
  <c r="G2492" i="1"/>
  <c r="F2492" i="1"/>
  <c r="E2492" i="1"/>
  <c r="D2492" i="1"/>
  <c r="C2492" i="1"/>
  <c r="B2492" i="1"/>
  <c r="Y2490" i="1"/>
  <c r="X2490" i="1"/>
  <c r="W2490" i="1"/>
  <c r="V2490" i="1"/>
  <c r="T2490" i="1"/>
  <c r="Q2490" i="1"/>
  <c r="P2490" i="1"/>
  <c r="O2490" i="1"/>
  <c r="N2490" i="1"/>
  <c r="L2490" i="1"/>
  <c r="K2490" i="1"/>
  <c r="I2490" i="1"/>
  <c r="H2490" i="1"/>
  <c r="G2490" i="1"/>
  <c r="F2490" i="1"/>
  <c r="D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Y2491" i="1" s="1"/>
  <c r="U2488" i="1"/>
  <c r="T2488" i="1"/>
  <c r="S2488" i="1"/>
  <c r="Q2488" i="1"/>
  <c r="Q2491" i="1" s="1"/>
  <c r="P2488" i="1"/>
  <c r="M2488" i="1"/>
  <c r="L2488" i="1"/>
  <c r="L2491" i="1" s="1"/>
  <c r="L2493" i="1" s="1"/>
  <c r="I2488" i="1"/>
  <c r="I2491" i="1" s="1"/>
  <c r="E2488" i="1"/>
  <c r="D2488" i="1"/>
  <c r="C2488" i="1"/>
  <c r="AA2487" i="1"/>
  <c r="Z2487" i="1"/>
  <c r="Y2487" i="1"/>
  <c r="X2487" i="1"/>
  <c r="X2491" i="1" s="1"/>
  <c r="X2493" i="1" s="1"/>
  <c r="W2487" i="1"/>
  <c r="V2487" i="1"/>
  <c r="U2487" i="1"/>
  <c r="T2487" i="1"/>
  <c r="S2487" i="1"/>
  <c r="S2491" i="1" s="1"/>
  <c r="R2487" i="1"/>
  <c r="Q2487" i="1"/>
  <c r="P2487" i="1"/>
  <c r="O2487" i="1"/>
  <c r="N2487" i="1"/>
  <c r="M2487" i="1"/>
  <c r="L2487" i="1"/>
  <c r="K2487" i="1"/>
  <c r="J2487" i="1"/>
  <c r="I2487" i="1"/>
  <c r="H2487" i="1"/>
  <c r="H2491" i="1" s="1"/>
  <c r="H2493" i="1" s="1"/>
  <c r="G2487" i="1"/>
  <c r="F2487" i="1"/>
  <c r="E2487" i="1"/>
  <c r="D2487" i="1"/>
  <c r="C2487" i="1"/>
  <c r="C2491" i="1" s="1"/>
  <c r="B2487" i="1"/>
  <c r="V2483" i="1"/>
  <c r="U2483" i="1"/>
  <c r="N2483" i="1"/>
  <c r="F2483" i="1"/>
  <c r="AB2482" i="1"/>
  <c r="AA2482" i="1"/>
  <c r="Z2482" i="1"/>
  <c r="V2481" i="1"/>
  <c r="S2481" i="1"/>
  <c r="S2483" i="1" s="1"/>
  <c r="O2481" i="1"/>
  <c r="O2483" i="1" s="1"/>
  <c r="N2481" i="1"/>
  <c r="L2481" i="1"/>
  <c r="L2483" i="1" s="1"/>
  <c r="K2481" i="1"/>
  <c r="K2483" i="1" s="1"/>
  <c r="F2481" i="1"/>
  <c r="D2481" i="1"/>
  <c r="D2483" i="1" s="1"/>
  <c r="C2481" i="1"/>
  <c r="C2483" i="1" s="1"/>
  <c r="Z2480" i="1"/>
  <c r="AB2480" i="1" s="1"/>
  <c r="Z2479" i="1"/>
  <c r="AB2479" i="1" s="1"/>
  <c r="Y2478" i="1"/>
  <c r="Y2481" i="1" s="1"/>
  <c r="Y2483" i="1" s="1"/>
  <c r="X2478" i="1"/>
  <c r="X2481" i="1" s="1"/>
  <c r="X2483" i="1" s="1"/>
  <c r="W2478" i="1"/>
  <c r="W2481" i="1" s="1"/>
  <c r="W2483" i="1" s="1"/>
  <c r="V2478" i="1"/>
  <c r="U2478" i="1"/>
  <c r="U2481" i="1" s="1"/>
  <c r="T2478" i="1"/>
  <c r="T2481" i="1" s="1"/>
  <c r="T2483" i="1" s="1"/>
  <c r="S2478" i="1"/>
  <c r="R2478" i="1"/>
  <c r="R2481" i="1" s="1"/>
  <c r="R2483" i="1" s="1"/>
  <c r="Q2478" i="1"/>
  <c r="Q2481" i="1" s="1"/>
  <c r="Q2483" i="1" s="1"/>
  <c r="P2478" i="1"/>
  <c r="P2481" i="1" s="1"/>
  <c r="P2483" i="1" s="1"/>
  <c r="O2478" i="1"/>
  <c r="N2478" i="1"/>
  <c r="M2478" i="1"/>
  <c r="M2481" i="1" s="1"/>
  <c r="M2483" i="1" s="1"/>
  <c r="L2478" i="1"/>
  <c r="K2478" i="1"/>
  <c r="J2478" i="1"/>
  <c r="J2481" i="1" s="1"/>
  <c r="J2483" i="1" s="1"/>
  <c r="I2478" i="1"/>
  <c r="I2481" i="1" s="1"/>
  <c r="I2483" i="1" s="1"/>
  <c r="H2478" i="1"/>
  <c r="H2481" i="1" s="1"/>
  <c r="H2483" i="1" s="1"/>
  <c r="G2478" i="1"/>
  <c r="G2481" i="1" s="1"/>
  <c r="G2483" i="1" s="1"/>
  <c r="F2478" i="1"/>
  <c r="E2478" i="1"/>
  <c r="E2481" i="1" s="1"/>
  <c r="E2483" i="1" s="1"/>
  <c r="D2478" i="1"/>
  <c r="C2478" i="1"/>
  <c r="B2478" i="1"/>
  <c r="B2481" i="1" s="1"/>
  <c r="B2483" i="1" s="1"/>
  <c r="AA2477" i="1"/>
  <c r="Z2477" i="1"/>
  <c r="AB2477" i="1" s="1"/>
  <c r="V2473" i="1"/>
  <c r="U2473" i="1"/>
  <c r="S2473" i="1"/>
  <c r="R2473" i="1"/>
  <c r="O2473" i="1"/>
  <c r="N2473" i="1"/>
  <c r="K2473" i="1"/>
  <c r="J2473" i="1"/>
  <c r="F2473" i="1"/>
  <c r="E2473" i="1"/>
  <c r="C2473" i="1"/>
  <c r="B2473" i="1"/>
  <c r="Z2472" i="1"/>
  <c r="AB2472" i="1" s="1"/>
  <c r="Y2471" i="1"/>
  <c r="Y2473" i="1" s="1"/>
  <c r="X2471" i="1"/>
  <c r="X2473" i="1" s="1"/>
  <c r="W2471" i="1"/>
  <c r="W2473" i="1" s="1"/>
  <c r="V2471" i="1"/>
  <c r="U2471" i="1"/>
  <c r="T2471" i="1"/>
  <c r="T2473" i="1" s="1"/>
  <c r="S2471" i="1"/>
  <c r="R2471" i="1"/>
  <c r="Q2471" i="1"/>
  <c r="Q2473" i="1" s="1"/>
  <c r="P2471" i="1"/>
  <c r="P2473" i="1" s="1"/>
  <c r="O2471" i="1"/>
  <c r="N2471" i="1"/>
  <c r="M2471" i="1"/>
  <c r="M2473" i="1" s="1"/>
  <c r="L2471" i="1"/>
  <c r="L2473" i="1" s="1"/>
  <c r="K2471" i="1"/>
  <c r="J2471" i="1"/>
  <c r="I2471" i="1"/>
  <c r="I2473" i="1" s="1"/>
  <c r="H2471" i="1"/>
  <c r="H2473" i="1" s="1"/>
  <c r="G2471" i="1"/>
  <c r="G2473" i="1" s="1"/>
  <c r="F2471" i="1"/>
  <c r="E2471" i="1"/>
  <c r="D2471" i="1"/>
  <c r="D2473" i="1" s="1"/>
  <c r="C2471" i="1"/>
  <c r="B2471" i="1"/>
  <c r="AB2470" i="1"/>
  <c r="AA2470" i="1"/>
  <c r="Z2470" i="1"/>
  <c r="Z2469" i="1"/>
  <c r="AB2469" i="1" s="1"/>
  <c r="Z2468" i="1"/>
  <c r="AB2468" i="1" s="1"/>
  <c r="AB2467" i="1"/>
  <c r="Z2467" i="1"/>
  <c r="Z2471" i="1" s="1"/>
  <c r="AB2471" i="1" s="1"/>
  <c r="X2463" i="1"/>
  <c r="W2463" i="1"/>
  <c r="T2463" i="1"/>
  <c r="S2463" i="1"/>
  <c r="P2463" i="1"/>
  <c r="O2463" i="1"/>
  <c r="K2463" i="1"/>
  <c r="J2463" i="1"/>
  <c r="H2463" i="1"/>
  <c r="G2463" i="1"/>
  <c r="D2463" i="1"/>
  <c r="C2463" i="1"/>
  <c r="AA2462" i="1"/>
  <c r="Z2462" i="1"/>
  <c r="AB2462" i="1" s="1"/>
  <c r="Y2461" i="1"/>
  <c r="Y2463" i="1" s="1"/>
  <c r="X2461" i="1"/>
  <c r="W2461" i="1"/>
  <c r="V2461" i="1"/>
  <c r="V2463" i="1" s="1"/>
  <c r="U2461" i="1"/>
  <c r="U2463" i="1" s="1"/>
  <c r="T2461" i="1"/>
  <c r="S2461" i="1"/>
  <c r="R2461" i="1"/>
  <c r="R2463" i="1" s="1"/>
  <c r="Q2461" i="1"/>
  <c r="Q2463" i="1" s="1"/>
  <c r="P2461" i="1"/>
  <c r="O2461" i="1"/>
  <c r="N2461" i="1"/>
  <c r="N2463" i="1" s="1"/>
  <c r="M2461" i="1"/>
  <c r="M2463" i="1" s="1"/>
  <c r="L2461" i="1"/>
  <c r="L2463" i="1" s="1"/>
  <c r="K2461" i="1"/>
  <c r="J2461" i="1"/>
  <c r="I2461" i="1"/>
  <c r="I2463" i="1" s="1"/>
  <c r="H2461" i="1"/>
  <c r="G2461" i="1"/>
  <c r="F2461" i="1"/>
  <c r="F2463" i="1" s="1"/>
  <c r="E2461" i="1"/>
  <c r="E2463" i="1" s="1"/>
  <c r="D2461" i="1"/>
  <c r="C2461" i="1"/>
  <c r="B2461" i="1"/>
  <c r="B2463" i="1" s="1"/>
  <c r="AB2460" i="1"/>
  <c r="AA2460" i="1"/>
  <c r="Z2460" i="1"/>
  <c r="AB2459" i="1"/>
  <c r="AA2459" i="1"/>
  <c r="Z2459" i="1"/>
  <c r="Z2458" i="1"/>
  <c r="AB2458" i="1" s="1"/>
  <c r="Z2457" i="1"/>
  <c r="Y2453" i="1"/>
  <c r="X2453" i="1"/>
  <c r="U2453" i="1"/>
  <c r="T2453" i="1"/>
  <c r="P2453" i="1"/>
  <c r="O2453" i="1"/>
  <c r="M2453" i="1"/>
  <c r="L2453" i="1"/>
  <c r="I2453" i="1"/>
  <c r="H2453" i="1"/>
  <c r="E2453" i="1"/>
  <c r="D2453" i="1"/>
  <c r="AA2452" i="1"/>
  <c r="Z2452" i="1"/>
  <c r="Z2451" i="1"/>
  <c r="AB2451" i="1" s="1"/>
  <c r="Y2451" i="1"/>
  <c r="X2451" i="1"/>
  <c r="W2451" i="1"/>
  <c r="W2453" i="1" s="1"/>
  <c r="V2451" i="1"/>
  <c r="V2453" i="1" s="1"/>
  <c r="U2451" i="1"/>
  <c r="T2451" i="1"/>
  <c r="S2451" i="1"/>
  <c r="S2453" i="1" s="1"/>
  <c r="R2451" i="1"/>
  <c r="R2453" i="1" s="1"/>
  <c r="Q2451" i="1"/>
  <c r="Q2453" i="1" s="1"/>
  <c r="P2451" i="1"/>
  <c r="O2451" i="1"/>
  <c r="N2451" i="1"/>
  <c r="N2453" i="1" s="1"/>
  <c r="M2451" i="1"/>
  <c r="L2451" i="1"/>
  <c r="K2451" i="1"/>
  <c r="K2453" i="1" s="1"/>
  <c r="J2451" i="1"/>
  <c r="J2453" i="1" s="1"/>
  <c r="I2451" i="1"/>
  <c r="H2451" i="1"/>
  <c r="G2451" i="1"/>
  <c r="G2453" i="1" s="1"/>
  <c r="F2451" i="1"/>
  <c r="F2453" i="1" s="1"/>
  <c r="E2451" i="1"/>
  <c r="D2451" i="1"/>
  <c r="C2451" i="1"/>
  <c r="C2453" i="1" s="1"/>
  <c r="B2451" i="1"/>
  <c r="B2453" i="1" s="1"/>
  <c r="AA2450" i="1"/>
  <c r="Z2450" i="1"/>
  <c r="AB2450" i="1" s="1"/>
  <c r="AB2449" i="1"/>
  <c r="AA2449" i="1"/>
  <c r="Z2449" i="1"/>
  <c r="AB2448" i="1"/>
  <c r="AA2448" i="1"/>
  <c r="Z2448" i="1"/>
  <c r="Z2447" i="1"/>
  <c r="AB2447" i="1" s="1"/>
  <c r="Y2443" i="1"/>
  <c r="U2443" i="1"/>
  <c r="T2443" i="1"/>
  <c r="R2443" i="1"/>
  <c r="Q2443" i="1"/>
  <c r="N2443" i="1"/>
  <c r="M2443" i="1"/>
  <c r="J2443" i="1"/>
  <c r="I2443" i="1"/>
  <c r="E2443" i="1"/>
  <c r="D2443" i="1"/>
  <c r="B2443" i="1"/>
  <c r="AB2442" i="1"/>
  <c r="Z2442" i="1"/>
  <c r="AA2442" i="1" s="1"/>
  <c r="Y2441" i="1"/>
  <c r="X2441" i="1"/>
  <c r="X2443" i="1" s="1"/>
  <c r="W2441" i="1"/>
  <c r="W2443" i="1" s="1"/>
  <c r="V2441" i="1"/>
  <c r="V2443" i="1" s="1"/>
  <c r="U2441" i="1"/>
  <c r="T2441" i="1"/>
  <c r="S2441" i="1"/>
  <c r="S2443" i="1" s="1"/>
  <c r="R2441" i="1"/>
  <c r="Q2441" i="1"/>
  <c r="P2441" i="1"/>
  <c r="P2443" i="1" s="1"/>
  <c r="O2441" i="1"/>
  <c r="O2443" i="1" s="1"/>
  <c r="N2441" i="1"/>
  <c r="M2441" i="1"/>
  <c r="L2441" i="1"/>
  <c r="L2443" i="1" s="1"/>
  <c r="K2441" i="1"/>
  <c r="K2443" i="1" s="1"/>
  <c r="J2441" i="1"/>
  <c r="I2441" i="1"/>
  <c r="H2441" i="1"/>
  <c r="H2443" i="1" s="1"/>
  <c r="G2441" i="1"/>
  <c r="G2443" i="1" s="1"/>
  <c r="F2441" i="1"/>
  <c r="F2443" i="1" s="1"/>
  <c r="E2441" i="1"/>
  <c r="D2441" i="1"/>
  <c r="C2441" i="1"/>
  <c r="C2443" i="1" s="1"/>
  <c r="B2441" i="1"/>
  <c r="AA2440" i="1"/>
  <c r="Z2440" i="1"/>
  <c r="AB2440" i="1" s="1"/>
  <c r="Z2439" i="1"/>
  <c r="AB2439" i="1" s="1"/>
  <c r="AB2438" i="1"/>
  <c r="AA2438" i="1"/>
  <c r="Z2438" i="1"/>
  <c r="AB2437" i="1"/>
  <c r="AA2437" i="1"/>
  <c r="Z2437" i="1"/>
  <c r="Y2433" i="1"/>
  <c r="W2433" i="1"/>
  <c r="V2433" i="1"/>
  <c r="S2433" i="1"/>
  <c r="R2433" i="1"/>
  <c r="O2433" i="1"/>
  <c r="N2433" i="1"/>
  <c r="J2433" i="1"/>
  <c r="I2433" i="1"/>
  <c r="G2433" i="1"/>
  <c r="F2433" i="1"/>
  <c r="C2433" i="1"/>
  <c r="B2433" i="1"/>
  <c r="Z2432" i="1"/>
  <c r="AB2432" i="1" s="1"/>
  <c r="Y2431" i="1"/>
  <c r="X2431" i="1"/>
  <c r="X2433" i="1" s="1"/>
  <c r="W2431" i="1"/>
  <c r="V2431" i="1"/>
  <c r="U2431" i="1"/>
  <c r="U2433" i="1" s="1"/>
  <c r="T2431" i="1"/>
  <c r="T2433" i="1" s="1"/>
  <c r="S2431" i="1"/>
  <c r="R2431" i="1"/>
  <c r="Q2431" i="1"/>
  <c r="Q2433" i="1" s="1"/>
  <c r="P2431" i="1"/>
  <c r="P2433" i="1" s="1"/>
  <c r="O2431" i="1"/>
  <c r="N2431" i="1"/>
  <c r="M2431" i="1"/>
  <c r="M2433" i="1" s="1"/>
  <c r="L2431" i="1"/>
  <c r="L2433" i="1" s="1"/>
  <c r="K2431" i="1"/>
  <c r="K2433" i="1" s="1"/>
  <c r="J2431" i="1"/>
  <c r="I2431" i="1"/>
  <c r="H2431" i="1"/>
  <c r="H2433" i="1" s="1"/>
  <c r="G2431" i="1"/>
  <c r="F2431" i="1"/>
  <c r="E2431" i="1"/>
  <c r="E2433" i="1" s="1"/>
  <c r="D2431" i="1"/>
  <c r="D2433" i="1" s="1"/>
  <c r="C2431" i="1"/>
  <c r="B2431" i="1"/>
  <c r="AB2430" i="1"/>
  <c r="AA2430" i="1"/>
  <c r="Z2430" i="1"/>
  <c r="AA2429" i="1"/>
  <c r="Z2429" i="1"/>
  <c r="AB2429" i="1" s="1"/>
  <c r="Z2428" i="1"/>
  <c r="AB2428" i="1" s="1"/>
  <c r="AB2427" i="1"/>
  <c r="AA2427" i="1"/>
  <c r="Z2427" i="1"/>
  <c r="Z2431" i="1" s="1"/>
  <c r="X2423" i="1"/>
  <c r="W2423" i="1"/>
  <c r="T2423" i="1"/>
  <c r="S2423" i="1"/>
  <c r="O2423" i="1"/>
  <c r="N2423" i="1"/>
  <c r="L2423" i="1"/>
  <c r="K2423" i="1"/>
  <c r="H2423" i="1"/>
  <c r="G2423" i="1"/>
  <c r="D2423" i="1"/>
  <c r="C2423" i="1"/>
  <c r="Z2422" i="1"/>
  <c r="Y2421" i="1"/>
  <c r="Y2423" i="1" s="1"/>
  <c r="X2421" i="1"/>
  <c r="W2421" i="1"/>
  <c r="V2421" i="1"/>
  <c r="V2423" i="1" s="1"/>
  <c r="U2421" i="1"/>
  <c r="U2423" i="1" s="1"/>
  <c r="T2421" i="1"/>
  <c r="S2421" i="1"/>
  <c r="R2421" i="1"/>
  <c r="R2423" i="1" s="1"/>
  <c r="Q2421" i="1"/>
  <c r="Q2423" i="1" s="1"/>
  <c r="P2421" i="1"/>
  <c r="P2423" i="1" s="1"/>
  <c r="O2421" i="1"/>
  <c r="N2421" i="1"/>
  <c r="M2421" i="1"/>
  <c r="M2423" i="1" s="1"/>
  <c r="L2421" i="1"/>
  <c r="K2421" i="1"/>
  <c r="J2421" i="1"/>
  <c r="J2423" i="1" s="1"/>
  <c r="I2421" i="1"/>
  <c r="I2423" i="1" s="1"/>
  <c r="H2421" i="1"/>
  <c r="G2421" i="1"/>
  <c r="F2421" i="1"/>
  <c r="F2423" i="1" s="1"/>
  <c r="E2421" i="1"/>
  <c r="E2423" i="1" s="1"/>
  <c r="D2421" i="1"/>
  <c r="C2421" i="1"/>
  <c r="B2421" i="1"/>
  <c r="B2423" i="1" s="1"/>
  <c r="AB2420" i="1"/>
  <c r="Z2420" i="1"/>
  <c r="AA2420" i="1" s="1"/>
  <c r="AA2419" i="1"/>
  <c r="Z2419" i="1"/>
  <c r="AB2419" i="1" s="1"/>
  <c r="Z2418" i="1"/>
  <c r="AB2418" i="1" s="1"/>
  <c r="Z2417" i="1"/>
  <c r="AB2417" i="1" s="1"/>
  <c r="Y2413" i="1"/>
  <c r="X2413" i="1"/>
  <c r="T2413" i="1"/>
  <c r="S2413" i="1"/>
  <c r="Q2413" i="1"/>
  <c r="P2413" i="1"/>
  <c r="M2413" i="1"/>
  <c r="L2413" i="1"/>
  <c r="I2413" i="1"/>
  <c r="H2413" i="1"/>
  <c r="D2413" i="1"/>
  <c r="C2413" i="1"/>
  <c r="AB2412" i="1"/>
  <c r="AA2412" i="1"/>
  <c r="Z2412" i="1"/>
  <c r="Y2411" i="1"/>
  <c r="X2411" i="1"/>
  <c r="W2411" i="1"/>
  <c r="W2413" i="1" s="1"/>
  <c r="V2411" i="1"/>
  <c r="V2413" i="1" s="1"/>
  <c r="U2411" i="1"/>
  <c r="U2413" i="1" s="1"/>
  <c r="T2411" i="1"/>
  <c r="S2411" i="1"/>
  <c r="R2411" i="1"/>
  <c r="R2413" i="1" s="1"/>
  <c r="Q2411" i="1"/>
  <c r="P2411" i="1"/>
  <c r="O2411" i="1"/>
  <c r="O2413" i="1" s="1"/>
  <c r="N2411" i="1"/>
  <c r="N2413" i="1" s="1"/>
  <c r="M2411" i="1"/>
  <c r="L2411" i="1"/>
  <c r="K2411" i="1"/>
  <c r="K2413" i="1" s="1"/>
  <c r="J2411" i="1"/>
  <c r="J2413" i="1" s="1"/>
  <c r="I2411" i="1"/>
  <c r="H2411" i="1"/>
  <c r="G2411" i="1"/>
  <c r="G2413" i="1" s="1"/>
  <c r="F2411" i="1"/>
  <c r="F2413" i="1" s="1"/>
  <c r="E2411" i="1"/>
  <c r="E2413" i="1" s="1"/>
  <c r="D2411" i="1"/>
  <c r="C2411" i="1"/>
  <c r="B2411" i="1"/>
  <c r="B2413" i="1" s="1"/>
  <c r="Z2410" i="1"/>
  <c r="AB2409" i="1"/>
  <c r="Z2409" i="1"/>
  <c r="AA2409" i="1" s="1"/>
  <c r="AB2408" i="1"/>
  <c r="AA2408" i="1"/>
  <c r="Z2408" i="1"/>
  <c r="AA2407" i="1"/>
  <c r="Z2407" i="1"/>
  <c r="AB2407" i="1" s="1"/>
  <c r="V2403" i="1"/>
  <c r="N2403" i="1"/>
  <c r="F2403" i="1"/>
  <c r="AB2402" i="1"/>
  <c r="AA2402" i="1"/>
  <c r="Z2402" i="1"/>
  <c r="W2401" i="1"/>
  <c r="W2403" i="1" s="1"/>
  <c r="V2401" i="1"/>
  <c r="T2401" i="1"/>
  <c r="T2403" i="1" s="1"/>
  <c r="S2401" i="1"/>
  <c r="S2403" i="1" s="1"/>
  <c r="O2401" i="1"/>
  <c r="O2403" i="1" s="1"/>
  <c r="N2401" i="1"/>
  <c r="L2401" i="1"/>
  <c r="L2403" i="1" s="1"/>
  <c r="K2401" i="1"/>
  <c r="K2403" i="1" s="1"/>
  <c r="G2401" i="1"/>
  <c r="G2403" i="1" s="1"/>
  <c r="F2401" i="1"/>
  <c r="C2401" i="1"/>
  <c r="C2403" i="1" s="1"/>
  <c r="Z2400" i="1"/>
  <c r="AB2400" i="1" s="1"/>
  <c r="Z2399" i="1"/>
  <c r="AB2399" i="1" s="1"/>
  <c r="Y2398" i="1"/>
  <c r="Y2401" i="1" s="1"/>
  <c r="Y2403" i="1" s="1"/>
  <c r="X2398" i="1"/>
  <c r="X2401" i="1" s="1"/>
  <c r="X2403" i="1" s="1"/>
  <c r="W2398" i="1"/>
  <c r="V2398" i="1"/>
  <c r="U2398" i="1"/>
  <c r="T2398" i="1"/>
  <c r="S2398" i="1"/>
  <c r="R2398" i="1"/>
  <c r="R2401" i="1" s="1"/>
  <c r="R2403" i="1" s="1"/>
  <c r="Q2398" i="1"/>
  <c r="Q2401" i="1" s="1"/>
  <c r="Q2403" i="1" s="1"/>
  <c r="P2398" i="1"/>
  <c r="P2401" i="1" s="1"/>
  <c r="P2403" i="1" s="1"/>
  <c r="O2398" i="1"/>
  <c r="N2398" i="1"/>
  <c r="M2398" i="1"/>
  <c r="M2401" i="1" s="1"/>
  <c r="M2403" i="1" s="1"/>
  <c r="L2398" i="1"/>
  <c r="K2398" i="1"/>
  <c r="J2398" i="1"/>
  <c r="J2401" i="1" s="1"/>
  <c r="J2403" i="1" s="1"/>
  <c r="I2398" i="1"/>
  <c r="I2401" i="1" s="1"/>
  <c r="I2403" i="1" s="1"/>
  <c r="H2398" i="1"/>
  <c r="H2401" i="1" s="1"/>
  <c r="H2403" i="1" s="1"/>
  <c r="G2398" i="1"/>
  <c r="F2398" i="1"/>
  <c r="E2398" i="1"/>
  <c r="D2398" i="1"/>
  <c r="D2401" i="1" s="1"/>
  <c r="D2403" i="1" s="1"/>
  <c r="C2398" i="1"/>
  <c r="B2398" i="1"/>
  <c r="B2401" i="1" s="1"/>
  <c r="B2403" i="1" s="1"/>
  <c r="AB2397" i="1"/>
  <c r="AA2397" i="1"/>
  <c r="Z2397" i="1"/>
  <c r="Z2392" i="1"/>
  <c r="AB2392" i="1" s="1"/>
  <c r="Y2391" i="1"/>
  <c r="Y2393" i="1" s="1"/>
  <c r="T2391" i="1"/>
  <c r="T2393" i="1" s="1"/>
  <c r="Q2391" i="1"/>
  <c r="Q2393" i="1" s="1"/>
  <c r="M2391" i="1"/>
  <c r="M2393" i="1" s="1"/>
  <c r="L2391" i="1"/>
  <c r="L2393" i="1" s="1"/>
  <c r="I2391" i="1"/>
  <c r="I2393" i="1" s="1"/>
  <c r="D2391" i="1"/>
  <c r="D2393" i="1" s="1"/>
  <c r="Z2390" i="1"/>
  <c r="AA2390" i="1" s="1"/>
  <c r="Z2389" i="1"/>
  <c r="AA2389" i="1" s="1"/>
  <c r="AB2388" i="1"/>
  <c r="AA2388" i="1"/>
  <c r="Z2388" i="1"/>
  <c r="Y2388" i="1"/>
  <c r="X2388" i="1"/>
  <c r="X2391" i="1" s="1"/>
  <c r="X2393" i="1" s="1"/>
  <c r="W2388" i="1"/>
  <c r="W2391" i="1" s="1"/>
  <c r="W2393" i="1" s="1"/>
  <c r="V2388" i="1"/>
  <c r="V2391" i="1" s="1"/>
  <c r="V2393" i="1" s="1"/>
  <c r="U2388" i="1"/>
  <c r="U2391" i="1" s="1"/>
  <c r="U2393" i="1" s="1"/>
  <c r="T2388" i="1"/>
  <c r="S2388" i="1"/>
  <c r="S2391" i="1" s="1"/>
  <c r="S2393" i="1" s="1"/>
  <c r="R2388" i="1"/>
  <c r="R2391" i="1" s="1"/>
  <c r="R2393" i="1" s="1"/>
  <c r="Q2388" i="1"/>
  <c r="P2388" i="1"/>
  <c r="P2391" i="1" s="1"/>
  <c r="P2393" i="1" s="1"/>
  <c r="O2388" i="1"/>
  <c r="O2391" i="1" s="1"/>
  <c r="O2393" i="1" s="1"/>
  <c r="N2388" i="1"/>
  <c r="N2391" i="1" s="1"/>
  <c r="N2393" i="1" s="1"/>
  <c r="M2388" i="1"/>
  <c r="L2388" i="1"/>
  <c r="K2388" i="1"/>
  <c r="K2391" i="1" s="1"/>
  <c r="K2393" i="1" s="1"/>
  <c r="J2388" i="1"/>
  <c r="J2391" i="1" s="1"/>
  <c r="J2393" i="1" s="1"/>
  <c r="I2388" i="1"/>
  <c r="H2388" i="1"/>
  <c r="H2391" i="1" s="1"/>
  <c r="H2393" i="1" s="1"/>
  <c r="G2388" i="1"/>
  <c r="G2391" i="1" s="1"/>
  <c r="G2393" i="1" s="1"/>
  <c r="F2388" i="1"/>
  <c r="F2391" i="1" s="1"/>
  <c r="F2393" i="1" s="1"/>
  <c r="E2388" i="1"/>
  <c r="E2391" i="1" s="1"/>
  <c r="E2393" i="1" s="1"/>
  <c r="D2388" i="1"/>
  <c r="C2388" i="1"/>
  <c r="C2391" i="1" s="1"/>
  <c r="C2393" i="1" s="1"/>
  <c r="B2388" i="1"/>
  <c r="B2391" i="1" s="1"/>
  <c r="B2393" i="1" s="1"/>
  <c r="Z2387" i="1"/>
  <c r="U2383" i="1"/>
  <c r="M2383" i="1"/>
  <c r="L2383" i="1"/>
  <c r="E2383" i="1"/>
  <c r="Z2382" i="1"/>
  <c r="V2381" i="1"/>
  <c r="V2383" i="1" s="1"/>
  <c r="U2381" i="1"/>
  <c r="R2381" i="1"/>
  <c r="R2383" i="1" s="1"/>
  <c r="M2381" i="1"/>
  <c r="J2381" i="1"/>
  <c r="J2383" i="1" s="1"/>
  <c r="I2381" i="1"/>
  <c r="I2383" i="1" s="1"/>
  <c r="F2381" i="1"/>
  <c r="F2383" i="1" s="1"/>
  <c r="E2381" i="1"/>
  <c r="B2381" i="1"/>
  <c r="B2383" i="1" s="1"/>
  <c r="AA2380" i="1"/>
  <c r="Z2380" i="1"/>
  <c r="Z2379" i="1"/>
  <c r="AA2379" i="1" s="1"/>
  <c r="Y2378" i="1"/>
  <c r="Y2381" i="1" s="1"/>
  <c r="Y2383" i="1" s="1"/>
  <c r="X2378" i="1"/>
  <c r="X2381" i="1" s="1"/>
  <c r="X2383" i="1" s="1"/>
  <c r="W2378" i="1"/>
  <c r="W2381" i="1" s="1"/>
  <c r="W2383" i="1" s="1"/>
  <c r="V2378" i="1"/>
  <c r="U2378" i="1"/>
  <c r="T2378" i="1"/>
  <c r="T2381" i="1" s="1"/>
  <c r="T2383" i="1" s="1"/>
  <c r="S2378" i="1"/>
  <c r="S2381" i="1" s="1"/>
  <c r="S2383" i="1" s="1"/>
  <c r="R2378" i="1"/>
  <c r="Q2378" i="1"/>
  <c r="Q2381" i="1" s="1"/>
  <c r="Q2383" i="1" s="1"/>
  <c r="P2378" i="1"/>
  <c r="P2381" i="1" s="1"/>
  <c r="P2383" i="1" s="1"/>
  <c r="O2378" i="1"/>
  <c r="O2381" i="1" s="1"/>
  <c r="O2383" i="1" s="1"/>
  <c r="N2378" i="1"/>
  <c r="N2381" i="1" s="1"/>
  <c r="N2383" i="1" s="1"/>
  <c r="M2378" i="1"/>
  <c r="L2378" i="1"/>
  <c r="L2381" i="1" s="1"/>
  <c r="K2378" i="1"/>
  <c r="K2381" i="1" s="1"/>
  <c r="K2383" i="1" s="1"/>
  <c r="J2378" i="1"/>
  <c r="I2378" i="1"/>
  <c r="H2378" i="1"/>
  <c r="H2381" i="1" s="1"/>
  <c r="H2383" i="1" s="1"/>
  <c r="G2378" i="1"/>
  <c r="G2381" i="1" s="1"/>
  <c r="G2383" i="1" s="1"/>
  <c r="F2378" i="1"/>
  <c r="E2378" i="1"/>
  <c r="D2378" i="1"/>
  <c r="D2381" i="1" s="1"/>
  <c r="D2383" i="1" s="1"/>
  <c r="C2378" i="1"/>
  <c r="C2381" i="1" s="1"/>
  <c r="C2383" i="1" s="1"/>
  <c r="B2378" i="1"/>
  <c r="AA2377" i="1"/>
  <c r="Z2377" i="1"/>
  <c r="V2373" i="1"/>
  <c r="F2373" i="1"/>
  <c r="E2373" i="1"/>
  <c r="AA2372" i="1"/>
  <c r="Z2372" i="1"/>
  <c r="V2371" i="1"/>
  <c r="S2371" i="1"/>
  <c r="S2373" i="1" s="1"/>
  <c r="R2371" i="1"/>
  <c r="R2373" i="1" s="1"/>
  <c r="N2371" i="1"/>
  <c r="N2373" i="1" s="1"/>
  <c r="K2371" i="1"/>
  <c r="K2373" i="1" s="1"/>
  <c r="F2371" i="1"/>
  <c r="C2371" i="1"/>
  <c r="C2373" i="1" s="1"/>
  <c r="B2371" i="1"/>
  <c r="B2373" i="1" s="1"/>
  <c r="Y2370" i="1"/>
  <c r="X2370" i="1"/>
  <c r="W2370" i="1"/>
  <c r="V2370" i="1"/>
  <c r="U2370" i="1"/>
  <c r="T2370" i="1"/>
  <c r="S2370" i="1"/>
  <c r="R2370" i="1"/>
  <c r="Q2370" i="1"/>
  <c r="P2370" i="1"/>
  <c r="O2370" i="1"/>
  <c r="O2371" i="1" s="1"/>
  <c r="O2373" i="1" s="1"/>
  <c r="N2370" i="1"/>
  <c r="M2370" i="1"/>
  <c r="Z2370" i="1" s="1"/>
  <c r="L2370" i="1"/>
  <c r="K2370" i="1"/>
  <c r="J2370" i="1"/>
  <c r="I2370" i="1"/>
  <c r="H2370" i="1"/>
  <c r="G2370" i="1"/>
  <c r="F2370" i="1"/>
  <c r="E2370" i="1"/>
  <c r="D2370" i="1"/>
  <c r="AA2370" i="1" s="1"/>
  <c r="C2370" i="1"/>
  <c r="B2370" i="1"/>
  <c r="Z2369" i="1"/>
  <c r="AA2369" i="1" s="1"/>
  <c r="Y2368" i="1"/>
  <c r="Y2371" i="1" s="1"/>
  <c r="Y2373" i="1" s="1"/>
  <c r="X2368" i="1"/>
  <c r="X2371" i="1" s="1"/>
  <c r="X2373" i="1" s="1"/>
  <c r="W2368" i="1"/>
  <c r="W2371" i="1" s="1"/>
  <c r="W2373" i="1" s="1"/>
  <c r="V2368" i="1"/>
  <c r="U2368" i="1"/>
  <c r="U2371" i="1" s="1"/>
  <c r="U2373" i="1" s="1"/>
  <c r="T2368" i="1"/>
  <c r="T2371" i="1" s="1"/>
  <c r="T2373" i="1" s="1"/>
  <c r="S2368" i="1"/>
  <c r="R2368" i="1"/>
  <c r="Q2368" i="1"/>
  <c r="Q2371" i="1" s="1"/>
  <c r="Q2373" i="1" s="1"/>
  <c r="P2368" i="1"/>
  <c r="P2371" i="1" s="1"/>
  <c r="P2373" i="1" s="1"/>
  <c r="O2368" i="1"/>
  <c r="N2368" i="1"/>
  <c r="M2368" i="1"/>
  <c r="M2371" i="1" s="1"/>
  <c r="M2373" i="1" s="1"/>
  <c r="L2368" i="1"/>
  <c r="L2371" i="1" s="1"/>
  <c r="L2373" i="1" s="1"/>
  <c r="K2368" i="1"/>
  <c r="J2368" i="1"/>
  <c r="J2371" i="1" s="1"/>
  <c r="J2373" i="1" s="1"/>
  <c r="I2368" i="1"/>
  <c r="I2371" i="1" s="1"/>
  <c r="I2373" i="1" s="1"/>
  <c r="H2368" i="1"/>
  <c r="H2371" i="1" s="1"/>
  <c r="H2373" i="1" s="1"/>
  <c r="G2368" i="1"/>
  <c r="G2371" i="1" s="1"/>
  <c r="G2373" i="1" s="1"/>
  <c r="F2368" i="1"/>
  <c r="E2368" i="1"/>
  <c r="E2371" i="1" s="1"/>
  <c r="D2368" i="1"/>
  <c r="D2371" i="1" s="1"/>
  <c r="D2373" i="1" s="1"/>
  <c r="C2368" i="1"/>
  <c r="B2368" i="1"/>
  <c r="AA2367" i="1"/>
  <c r="Z2367" i="1"/>
  <c r="W2363" i="1"/>
  <c r="V2363" i="1"/>
  <c r="G2363" i="1"/>
  <c r="F2363" i="1"/>
  <c r="AA2362" i="1"/>
  <c r="Z2362" i="1"/>
  <c r="W2361" i="1"/>
  <c r="T2361" i="1"/>
  <c r="T2363" i="1" s="1"/>
  <c r="S2361" i="1"/>
  <c r="S2363" i="1" s="1"/>
  <c r="P2361" i="1"/>
  <c r="P2363" i="1" s="1"/>
  <c r="G2361" i="1"/>
  <c r="D2361" i="1"/>
  <c r="D2363" i="1" s="1"/>
  <c r="C2361" i="1"/>
  <c r="C2363" i="1" s="1"/>
  <c r="Y2360" i="1"/>
  <c r="X2360" i="1"/>
  <c r="W2360" i="1"/>
  <c r="V2360" i="1"/>
  <c r="U2360" i="1"/>
  <c r="T2360" i="1"/>
  <c r="S2360" i="1"/>
  <c r="R2360" i="1"/>
  <c r="Q2360" i="1"/>
  <c r="P2360" i="1"/>
  <c r="O2360" i="1"/>
  <c r="N2360" i="1"/>
  <c r="Z2360" i="1" s="1"/>
  <c r="M2360" i="1"/>
  <c r="L2360" i="1"/>
  <c r="K2360" i="1"/>
  <c r="J2360" i="1"/>
  <c r="I2360" i="1"/>
  <c r="H2360" i="1"/>
  <c r="G2360" i="1"/>
  <c r="F2360" i="1"/>
  <c r="E2360" i="1"/>
  <c r="D2360" i="1"/>
  <c r="C2360" i="1"/>
  <c r="B2360" i="1"/>
  <c r="AA2359" i="1"/>
  <c r="Z2359" i="1"/>
  <c r="Y2358" i="1"/>
  <c r="Y2361" i="1" s="1"/>
  <c r="Y2363" i="1" s="1"/>
  <c r="X2358" i="1"/>
  <c r="X2361" i="1" s="1"/>
  <c r="X2363" i="1" s="1"/>
  <c r="W2358" i="1"/>
  <c r="V2358" i="1"/>
  <c r="V2361" i="1" s="1"/>
  <c r="U2358" i="1"/>
  <c r="U2361" i="1" s="1"/>
  <c r="U2363" i="1" s="1"/>
  <c r="T2358" i="1"/>
  <c r="S2358" i="1"/>
  <c r="R2358" i="1"/>
  <c r="R2361" i="1" s="1"/>
  <c r="R2363" i="1" s="1"/>
  <c r="Q2358" i="1"/>
  <c r="Q2361" i="1" s="1"/>
  <c r="Q2363" i="1" s="1"/>
  <c r="P2358" i="1"/>
  <c r="O2358" i="1"/>
  <c r="O2361" i="1" s="1"/>
  <c r="O2363" i="1" s="1"/>
  <c r="N2358" i="1"/>
  <c r="M2358" i="1"/>
  <c r="Z2358" i="1" s="1"/>
  <c r="AB2358" i="1" s="1"/>
  <c r="L2358" i="1"/>
  <c r="L2361" i="1" s="1"/>
  <c r="L2363" i="1" s="1"/>
  <c r="K2358" i="1"/>
  <c r="K2361" i="1" s="1"/>
  <c r="K2363" i="1" s="1"/>
  <c r="J2358" i="1"/>
  <c r="J2361" i="1" s="1"/>
  <c r="J2363" i="1" s="1"/>
  <c r="I2358" i="1"/>
  <c r="I2361" i="1" s="1"/>
  <c r="I2363" i="1" s="1"/>
  <c r="H2358" i="1"/>
  <c r="H2361" i="1" s="1"/>
  <c r="H2363" i="1" s="1"/>
  <c r="G2358" i="1"/>
  <c r="F2358" i="1"/>
  <c r="F2361" i="1" s="1"/>
  <c r="E2358" i="1"/>
  <c r="E2361" i="1" s="1"/>
  <c r="E2363" i="1" s="1"/>
  <c r="D2358" i="1"/>
  <c r="C2358" i="1"/>
  <c r="B2358" i="1"/>
  <c r="B2361" i="1" s="1"/>
  <c r="B2363" i="1" s="1"/>
  <c r="Z2357" i="1"/>
  <c r="X2353" i="1"/>
  <c r="L2353" i="1"/>
  <c r="H2353" i="1"/>
  <c r="AB2352" i="1"/>
  <c r="AA2352" i="1"/>
  <c r="Z2352" i="1"/>
  <c r="V2351" i="1"/>
  <c r="V2353" i="1" s="1"/>
  <c r="R2351" i="1"/>
  <c r="R2353" i="1" s="1"/>
  <c r="J2351" i="1"/>
  <c r="J2353" i="1" s="1"/>
  <c r="F2351" i="1"/>
  <c r="F2353" i="1" s="1"/>
  <c r="C2351" i="1"/>
  <c r="C2353" i="1" s="1"/>
  <c r="B2351" i="1"/>
  <c r="B2353" i="1" s="1"/>
  <c r="Y2350" i="1"/>
  <c r="Y2330" i="1" s="1"/>
  <c r="X2350" i="1"/>
  <c r="W2350" i="1"/>
  <c r="V2350" i="1"/>
  <c r="U2350" i="1"/>
  <c r="T2350" i="1"/>
  <c r="S2350" i="1"/>
  <c r="S2351" i="1" s="1"/>
  <c r="S2353" i="1" s="1"/>
  <c r="R2350" i="1"/>
  <c r="Q2350" i="1"/>
  <c r="Q2351" i="1" s="1"/>
  <c r="Q2353" i="1" s="1"/>
  <c r="P2350" i="1"/>
  <c r="P2330" i="1" s="1"/>
  <c r="O2350" i="1"/>
  <c r="N2350" i="1"/>
  <c r="M2350" i="1"/>
  <c r="L2350" i="1"/>
  <c r="K2350" i="1"/>
  <c r="J2350" i="1"/>
  <c r="I2350" i="1"/>
  <c r="H2350" i="1"/>
  <c r="G2350" i="1"/>
  <c r="F2350" i="1"/>
  <c r="E2350" i="1"/>
  <c r="D2350" i="1"/>
  <c r="AA2349" i="1"/>
  <c r="Z2349" i="1"/>
  <c r="Y2348" i="1"/>
  <c r="X2348" i="1"/>
  <c r="X2351" i="1" s="1"/>
  <c r="W2348" i="1"/>
  <c r="W2351" i="1" s="1"/>
  <c r="W2353" i="1" s="1"/>
  <c r="V2348" i="1"/>
  <c r="U2348" i="1"/>
  <c r="U2351" i="1" s="1"/>
  <c r="U2353" i="1" s="1"/>
  <c r="T2348" i="1"/>
  <c r="T2351" i="1" s="1"/>
  <c r="T2353" i="1" s="1"/>
  <c r="S2348" i="1"/>
  <c r="R2348" i="1"/>
  <c r="Q2348" i="1"/>
  <c r="P2348" i="1"/>
  <c r="O2348" i="1"/>
  <c r="O2351" i="1" s="1"/>
  <c r="O2353" i="1" s="1"/>
  <c r="N2348" i="1"/>
  <c r="N2351" i="1" s="1"/>
  <c r="N2353" i="1" s="1"/>
  <c r="M2348" i="1"/>
  <c r="L2348" i="1"/>
  <c r="L2351" i="1" s="1"/>
  <c r="K2348" i="1"/>
  <c r="K2351" i="1" s="1"/>
  <c r="K2353" i="1" s="1"/>
  <c r="J2348" i="1"/>
  <c r="I2348" i="1"/>
  <c r="H2348" i="1"/>
  <c r="H2351" i="1" s="1"/>
  <c r="G2348" i="1"/>
  <c r="G2351" i="1" s="1"/>
  <c r="G2353" i="1" s="1"/>
  <c r="F2348" i="1"/>
  <c r="E2348" i="1"/>
  <c r="E2351" i="1" s="1"/>
  <c r="E2353" i="1" s="1"/>
  <c r="D2348" i="1"/>
  <c r="D2351" i="1" s="1"/>
  <c r="D2353" i="1" s="1"/>
  <c r="C2348" i="1"/>
  <c r="B2348" i="1"/>
  <c r="Z2347" i="1"/>
  <c r="AA2347" i="1" s="1"/>
  <c r="X2343" i="1"/>
  <c r="S2343" i="1"/>
  <c r="L2343" i="1"/>
  <c r="C2343" i="1"/>
  <c r="AB2342" i="1"/>
  <c r="AA2342" i="1"/>
  <c r="Z2342" i="1"/>
  <c r="W2341" i="1"/>
  <c r="W2343" i="1" s="1"/>
  <c r="V2341" i="1"/>
  <c r="V2343" i="1" s="1"/>
  <c r="S2341" i="1"/>
  <c r="O2341" i="1"/>
  <c r="O2343" i="1" s="1"/>
  <c r="G2341" i="1"/>
  <c r="G2343" i="1" s="1"/>
  <c r="F2341" i="1"/>
  <c r="F2343" i="1" s="1"/>
  <c r="C2341" i="1"/>
  <c r="Z2340" i="1"/>
  <c r="AB2340" i="1" s="1"/>
  <c r="Y2340" i="1"/>
  <c r="X2340" i="1"/>
  <c r="W2340" i="1"/>
  <c r="V2340" i="1"/>
  <c r="U2340" i="1"/>
  <c r="T2340" i="1"/>
  <c r="S2340" i="1"/>
  <c r="R2340" i="1"/>
  <c r="R2330" i="1" s="1"/>
  <c r="Q2340" i="1"/>
  <c r="Q2330" i="1" s="1"/>
  <c r="P2340" i="1"/>
  <c r="O2340" i="1"/>
  <c r="N2340" i="1"/>
  <c r="M2340" i="1"/>
  <c r="L2340" i="1"/>
  <c r="K2340" i="1"/>
  <c r="J2340" i="1"/>
  <c r="J2330" i="1" s="1"/>
  <c r="I2340" i="1"/>
  <c r="H2340" i="1"/>
  <c r="G2340" i="1"/>
  <c r="F2340" i="1"/>
  <c r="E2340" i="1"/>
  <c r="D2340" i="1"/>
  <c r="C2340" i="1"/>
  <c r="B2340" i="1"/>
  <c r="B2330" i="1" s="1"/>
  <c r="AA2339" i="1"/>
  <c r="Z2339" i="1"/>
  <c r="Z2338" i="1"/>
  <c r="Y2338" i="1"/>
  <c r="Y2341" i="1" s="1"/>
  <c r="Y2343" i="1" s="1"/>
  <c r="X2338" i="1"/>
  <c r="X2341" i="1" s="1"/>
  <c r="W2338" i="1"/>
  <c r="V2338" i="1"/>
  <c r="U2338" i="1"/>
  <c r="U2341" i="1" s="1"/>
  <c r="U2343" i="1" s="1"/>
  <c r="T2338" i="1"/>
  <c r="T2341" i="1" s="1"/>
  <c r="T2343" i="1" s="1"/>
  <c r="S2338" i="1"/>
  <c r="R2338" i="1"/>
  <c r="R2328" i="1" s="1"/>
  <c r="Q2338" i="1"/>
  <c r="P2338" i="1"/>
  <c r="P2341" i="1" s="1"/>
  <c r="P2343" i="1" s="1"/>
  <c r="O2338" i="1"/>
  <c r="O2328" i="1" s="1"/>
  <c r="N2338" i="1"/>
  <c r="N2341" i="1" s="1"/>
  <c r="N2343" i="1" s="1"/>
  <c r="M2338" i="1"/>
  <c r="M2341" i="1" s="1"/>
  <c r="M2343" i="1" s="1"/>
  <c r="L2338" i="1"/>
  <c r="L2341" i="1" s="1"/>
  <c r="K2338" i="1"/>
  <c r="K2341" i="1" s="1"/>
  <c r="K2343" i="1" s="1"/>
  <c r="J2338" i="1"/>
  <c r="I2338" i="1"/>
  <c r="I2341" i="1" s="1"/>
  <c r="I2343" i="1" s="1"/>
  <c r="H2338" i="1"/>
  <c r="H2341" i="1" s="1"/>
  <c r="H2343" i="1" s="1"/>
  <c r="G2338" i="1"/>
  <c r="F2338" i="1"/>
  <c r="E2338" i="1"/>
  <c r="E2341" i="1" s="1"/>
  <c r="E2343" i="1" s="1"/>
  <c r="D2338" i="1"/>
  <c r="D2341" i="1" s="1"/>
  <c r="D2343" i="1" s="1"/>
  <c r="C2338" i="1"/>
  <c r="B2338" i="1"/>
  <c r="B2341" i="1" s="1"/>
  <c r="B2343" i="1" s="1"/>
  <c r="AA2337"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X2330" i="1"/>
  <c r="W2330" i="1"/>
  <c r="V2330" i="1"/>
  <c r="U2330" i="1"/>
  <c r="T2330" i="1"/>
  <c r="S2330" i="1"/>
  <c r="O2330" i="1"/>
  <c r="N2330" i="1"/>
  <c r="L2330" i="1"/>
  <c r="K2330" i="1"/>
  <c r="H2330" i="1"/>
  <c r="G2330" i="1"/>
  <c r="F2330" i="1"/>
  <c r="E2330" i="1"/>
  <c r="D2330" i="1"/>
  <c r="C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W2328" i="1"/>
  <c r="V2328" i="1"/>
  <c r="S2328" i="1"/>
  <c r="Q2328" i="1"/>
  <c r="Q2331" i="1" s="1"/>
  <c r="P2328" i="1"/>
  <c r="N2328" i="1"/>
  <c r="M2328" i="1"/>
  <c r="K2328" i="1"/>
  <c r="H2328" i="1"/>
  <c r="G2328" i="1"/>
  <c r="F2328" i="1"/>
  <c r="C2328" i="1"/>
  <c r="Y2327" i="1"/>
  <c r="X2327" i="1"/>
  <c r="X2331" i="1" s="1"/>
  <c r="W2327" i="1"/>
  <c r="W2331" i="1" s="1"/>
  <c r="W2333" i="1" s="1"/>
  <c r="V2327" i="1"/>
  <c r="U2327" i="1"/>
  <c r="T2327" i="1"/>
  <c r="S2327" i="1"/>
  <c r="S2331" i="1" s="1"/>
  <c r="R2327" i="1"/>
  <c r="Q2327" i="1"/>
  <c r="P2327" i="1"/>
  <c r="P2331" i="1" s="1"/>
  <c r="O2327" i="1"/>
  <c r="N2327" i="1"/>
  <c r="M2327" i="1"/>
  <c r="L2327" i="1"/>
  <c r="K2327" i="1"/>
  <c r="K2331" i="1" s="1"/>
  <c r="K2333" i="1" s="1"/>
  <c r="J2327" i="1"/>
  <c r="I2327" i="1"/>
  <c r="H2327" i="1"/>
  <c r="H2331" i="1" s="1"/>
  <c r="G2327" i="1"/>
  <c r="G2331" i="1" s="1"/>
  <c r="G2333" i="1" s="1"/>
  <c r="F2327" i="1"/>
  <c r="E2327" i="1"/>
  <c r="D2327" i="1"/>
  <c r="C2327" i="1"/>
  <c r="C2331" i="1" s="1"/>
  <c r="B2327" i="1"/>
  <c r="W2323" i="1"/>
  <c r="R2323" i="1"/>
  <c r="G2323" i="1"/>
  <c r="B2323" i="1"/>
  <c r="W2321" i="1"/>
  <c r="V2321" i="1"/>
  <c r="V2323" i="1" s="1"/>
  <c r="U2321" i="1"/>
  <c r="U2323" i="1" s="1"/>
  <c r="R2321" i="1"/>
  <c r="O2321" i="1"/>
  <c r="O2323" i="1" s="1"/>
  <c r="N2321" i="1"/>
  <c r="N2323" i="1" s="1"/>
  <c r="M2321" i="1"/>
  <c r="M2323" i="1" s="1"/>
  <c r="G2321" i="1"/>
  <c r="F2321" i="1"/>
  <c r="F2323" i="1" s="1"/>
  <c r="E2321" i="1"/>
  <c r="E2323" i="1" s="1"/>
  <c r="B2321" i="1"/>
  <c r="Y2318" i="1"/>
  <c r="Y2321" i="1" s="1"/>
  <c r="Y2323" i="1" s="1"/>
  <c r="X2318" i="1"/>
  <c r="X2268" i="1" s="1"/>
  <c r="W2318" i="1"/>
  <c r="V2318" i="1"/>
  <c r="U2318" i="1"/>
  <c r="T2318" i="1"/>
  <c r="T2321" i="1" s="1"/>
  <c r="T2323" i="1" s="1"/>
  <c r="S2318" i="1"/>
  <c r="S2321" i="1" s="1"/>
  <c r="S2323" i="1" s="1"/>
  <c r="R2318" i="1"/>
  <c r="Q2318" i="1"/>
  <c r="P2318" i="1"/>
  <c r="P2321" i="1" s="1"/>
  <c r="P2323" i="1" s="1"/>
  <c r="O2318" i="1"/>
  <c r="N2318" i="1"/>
  <c r="M2318" i="1"/>
  <c r="Z2318" i="1" s="1"/>
  <c r="L2318" i="1"/>
  <c r="L2321" i="1" s="1"/>
  <c r="L2323" i="1" s="1"/>
  <c r="K2318" i="1"/>
  <c r="K2321" i="1" s="1"/>
  <c r="K2323" i="1" s="1"/>
  <c r="J2318" i="1"/>
  <c r="J2321" i="1" s="1"/>
  <c r="J2323" i="1" s="1"/>
  <c r="I2318" i="1"/>
  <c r="I2321" i="1" s="1"/>
  <c r="I2323" i="1" s="1"/>
  <c r="H2318" i="1"/>
  <c r="H2268" i="1" s="1"/>
  <c r="G2318" i="1"/>
  <c r="F2318" i="1"/>
  <c r="E2318" i="1"/>
  <c r="D2318" i="1"/>
  <c r="D2321" i="1" s="1"/>
  <c r="D2323" i="1" s="1"/>
  <c r="C2318" i="1"/>
  <c r="C2321" i="1" s="1"/>
  <c r="C2323" i="1" s="1"/>
  <c r="B2318" i="1"/>
  <c r="X2313" i="1"/>
  <c r="S2313" i="1"/>
  <c r="L2313" i="1"/>
  <c r="H2313" i="1"/>
  <c r="C2313" i="1"/>
  <c r="X2311" i="1"/>
  <c r="W2311" i="1"/>
  <c r="W2313" i="1" s="1"/>
  <c r="V2311" i="1"/>
  <c r="V2313" i="1" s="1"/>
  <c r="S2311" i="1"/>
  <c r="P2311" i="1"/>
  <c r="P2313" i="1" s="1"/>
  <c r="O2311" i="1"/>
  <c r="O2313" i="1" s="1"/>
  <c r="N2311" i="1"/>
  <c r="N2313" i="1" s="1"/>
  <c r="H2311" i="1"/>
  <c r="G2311" i="1"/>
  <c r="G2313" i="1" s="1"/>
  <c r="F2311" i="1"/>
  <c r="F2313" i="1" s="1"/>
  <c r="C2311" i="1"/>
  <c r="Y2308" i="1"/>
  <c r="Y2311" i="1" s="1"/>
  <c r="Y2313" i="1" s="1"/>
  <c r="X2308" i="1"/>
  <c r="W2308" i="1"/>
  <c r="V2308" i="1"/>
  <c r="U2308" i="1"/>
  <c r="U2311" i="1" s="1"/>
  <c r="U2313" i="1" s="1"/>
  <c r="T2308" i="1"/>
  <c r="T2311" i="1" s="1"/>
  <c r="T2313" i="1" s="1"/>
  <c r="S2308" i="1"/>
  <c r="R2308" i="1"/>
  <c r="R2311" i="1" s="1"/>
  <c r="R2313" i="1" s="1"/>
  <c r="Q2308" i="1"/>
  <c r="Q2311" i="1" s="1"/>
  <c r="Q2313" i="1" s="1"/>
  <c r="P2308" i="1"/>
  <c r="O2308" i="1"/>
  <c r="N2308" i="1"/>
  <c r="M2308" i="1"/>
  <c r="M2311" i="1" s="1"/>
  <c r="M2313" i="1" s="1"/>
  <c r="L2308" i="1"/>
  <c r="L2311" i="1" s="1"/>
  <c r="K2308" i="1"/>
  <c r="K2311" i="1" s="1"/>
  <c r="K2313" i="1" s="1"/>
  <c r="J2308" i="1"/>
  <c r="J2311" i="1" s="1"/>
  <c r="J2313" i="1" s="1"/>
  <c r="I2308" i="1"/>
  <c r="I2311" i="1" s="1"/>
  <c r="I2313" i="1" s="1"/>
  <c r="H2308" i="1"/>
  <c r="G2308" i="1"/>
  <c r="F2308" i="1"/>
  <c r="E2308" i="1"/>
  <c r="E2311" i="1" s="1"/>
  <c r="E2313" i="1" s="1"/>
  <c r="D2308" i="1"/>
  <c r="D2311" i="1" s="1"/>
  <c r="D2313" i="1" s="1"/>
  <c r="C2308" i="1"/>
  <c r="B2308" i="1"/>
  <c r="B2311" i="1" s="1"/>
  <c r="B2313" i="1" s="1"/>
  <c r="T2303" i="1"/>
  <c r="M2303" i="1"/>
  <c r="D2303" i="1"/>
  <c r="X2301" i="1"/>
  <c r="X2303" i="1" s="1"/>
  <c r="W2301" i="1"/>
  <c r="W2303" i="1" s="1"/>
  <c r="T2301" i="1"/>
  <c r="P2301" i="1"/>
  <c r="P2303" i="1" s="1"/>
  <c r="O2301" i="1"/>
  <c r="O2303" i="1" s="1"/>
  <c r="H2301" i="1"/>
  <c r="H2303" i="1" s="1"/>
  <c r="G2301" i="1"/>
  <c r="G2303" i="1" s="1"/>
  <c r="D2301" i="1"/>
  <c r="Y2298" i="1"/>
  <c r="Y2301" i="1" s="1"/>
  <c r="Y2303" i="1" s="1"/>
  <c r="X2298" i="1"/>
  <c r="W2298" i="1"/>
  <c r="V2298" i="1"/>
  <c r="V2301" i="1" s="1"/>
  <c r="V2303" i="1" s="1"/>
  <c r="U2298" i="1"/>
  <c r="U2301" i="1" s="1"/>
  <c r="U2303" i="1" s="1"/>
  <c r="T2298" i="1"/>
  <c r="S2298" i="1"/>
  <c r="R2298" i="1"/>
  <c r="R2301" i="1" s="1"/>
  <c r="R2303" i="1" s="1"/>
  <c r="Q2298" i="1"/>
  <c r="Q2301" i="1" s="1"/>
  <c r="Q2303" i="1" s="1"/>
  <c r="P2298" i="1"/>
  <c r="O2298" i="1"/>
  <c r="N2298" i="1"/>
  <c r="N2301" i="1" s="1"/>
  <c r="N2303" i="1" s="1"/>
  <c r="M2298" i="1"/>
  <c r="M2301" i="1" s="1"/>
  <c r="L2298" i="1"/>
  <c r="L2301" i="1" s="1"/>
  <c r="L2303" i="1" s="1"/>
  <c r="K2298" i="1"/>
  <c r="K2301" i="1" s="1"/>
  <c r="K2303" i="1" s="1"/>
  <c r="J2298" i="1"/>
  <c r="J2268" i="1" s="1"/>
  <c r="I2298" i="1"/>
  <c r="I2301" i="1" s="1"/>
  <c r="I2303" i="1" s="1"/>
  <c r="H2298" i="1"/>
  <c r="G2298" i="1"/>
  <c r="F2298" i="1"/>
  <c r="F2301" i="1" s="1"/>
  <c r="F2303" i="1" s="1"/>
  <c r="E2298" i="1"/>
  <c r="E2301" i="1" s="1"/>
  <c r="E2303" i="1" s="1"/>
  <c r="D2298" i="1"/>
  <c r="C2298" i="1"/>
  <c r="C2301" i="1" s="1"/>
  <c r="C2303" i="1" s="1"/>
  <c r="B2298" i="1"/>
  <c r="B2301" i="1" s="1"/>
  <c r="B2303" i="1" s="1"/>
  <c r="U2293" i="1"/>
  <c r="N2293" i="1"/>
  <c r="E2293" i="1"/>
  <c r="Y2291" i="1"/>
  <c r="Y2293" i="1" s="1"/>
  <c r="X2291" i="1"/>
  <c r="X2293" i="1" s="1"/>
  <c r="U2291" i="1"/>
  <c r="Q2291" i="1"/>
  <c r="Q2293" i="1" s="1"/>
  <c r="P2291" i="1"/>
  <c r="P2293" i="1" s="1"/>
  <c r="I2291" i="1"/>
  <c r="I2293" i="1" s="1"/>
  <c r="H2291" i="1"/>
  <c r="H2293" i="1" s="1"/>
  <c r="E2291" i="1"/>
  <c r="Y2288" i="1"/>
  <c r="X2288" i="1"/>
  <c r="W2288" i="1"/>
  <c r="W2291" i="1" s="1"/>
  <c r="W2293" i="1" s="1"/>
  <c r="V2288" i="1"/>
  <c r="V2291" i="1" s="1"/>
  <c r="V2293" i="1" s="1"/>
  <c r="U2288" i="1"/>
  <c r="T2288" i="1"/>
  <c r="T2291" i="1" s="1"/>
  <c r="T2293" i="1" s="1"/>
  <c r="S2288" i="1"/>
  <c r="S2291" i="1" s="1"/>
  <c r="S2293" i="1" s="1"/>
  <c r="R2288" i="1"/>
  <c r="R2291" i="1" s="1"/>
  <c r="R2293" i="1" s="1"/>
  <c r="Q2288" i="1"/>
  <c r="P2288" i="1"/>
  <c r="O2288" i="1"/>
  <c r="O2291" i="1" s="1"/>
  <c r="O2293" i="1" s="1"/>
  <c r="N2288" i="1"/>
  <c r="N2291" i="1" s="1"/>
  <c r="M2288" i="1"/>
  <c r="L2288" i="1"/>
  <c r="L2291" i="1" s="1"/>
  <c r="L2293" i="1" s="1"/>
  <c r="K2288" i="1"/>
  <c r="K2291" i="1" s="1"/>
  <c r="K2293" i="1" s="1"/>
  <c r="J2288" i="1"/>
  <c r="J2291" i="1" s="1"/>
  <c r="J2293" i="1" s="1"/>
  <c r="I2288" i="1"/>
  <c r="H2288" i="1"/>
  <c r="G2288" i="1"/>
  <c r="G2291" i="1" s="1"/>
  <c r="G2293" i="1" s="1"/>
  <c r="F2288" i="1"/>
  <c r="F2291" i="1" s="1"/>
  <c r="F2293" i="1" s="1"/>
  <c r="E2288" i="1"/>
  <c r="D2288" i="1"/>
  <c r="C2288" i="1"/>
  <c r="C2291" i="1" s="1"/>
  <c r="C2293" i="1" s="1"/>
  <c r="B2288" i="1"/>
  <c r="B2291" i="1" s="1"/>
  <c r="B2293" i="1" s="1"/>
  <c r="Z2282" i="1"/>
  <c r="Y2282" i="1"/>
  <c r="X2282" i="1"/>
  <c r="W2282" i="1"/>
  <c r="V2282" i="1"/>
  <c r="U2282" i="1"/>
  <c r="T2282" i="1"/>
  <c r="T2283" i="1" s="1"/>
  <c r="S2282" i="1"/>
  <c r="S2283" i="1" s="1"/>
  <c r="R2282" i="1"/>
  <c r="Q2282" i="1"/>
  <c r="Q2272" i="1" s="1"/>
  <c r="P2282" i="1"/>
  <c r="P2272" i="1" s="1"/>
  <c r="O2282" i="1"/>
  <c r="N2282" i="1"/>
  <c r="M2282" i="1"/>
  <c r="L2282" i="1"/>
  <c r="K2282" i="1"/>
  <c r="J2282" i="1"/>
  <c r="I2282" i="1"/>
  <c r="H2282" i="1"/>
  <c r="G2282" i="1"/>
  <c r="F2282" i="1"/>
  <c r="E2282" i="1"/>
  <c r="D2282" i="1"/>
  <c r="D2283" i="1" s="1"/>
  <c r="C2282" i="1"/>
  <c r="C2283" i="1" s="1"/>
  <c r="B2282" i="1"/>
  <c r="T2281" i="1"/>
  <c r="D2281" i="1"/>
  <c r="Y2280" i="1"/>
  <c r="X2280" i="1"/>
  <c r="W2280" i="1"/>
  <c r="W2270" i="1" s="1"/>
  <c r="V2280" i="1"/>
  <c r="V2270" i="1" s="1"/>
  <c r="U2280" i="1"/>
  <c r="T2280" i="1"/>
  <c r="S2280" i="1"/>
  <c r="R2280" i="1"/>
  <c r="R2270" i="1" s="1"/>
  <c r="Q2280" i="1"/>
  <c r="P2280" i="1"/>
  <c r="O2280" i="1"/>
  <c r="O2270" i="1" s="1"/>
  <c r="N2280" i="1"/>
  <c r="M2280" i="1"/>
  <c r="L2280" i="1"/>
  <c r="K2280" i="1"/>
  <c r="J2280" i="1"/>
  <c r="J2270" i="1" s="1"/>
  <c r="I2280" i="1"/>
  <c r="H2280" i="1"/>
  <c r="G2280" i="1"/>
  <c r="G2270" i="1" s="1"/>
  <c r="F2280" i="1"/>
  <c r="F2270" i="1" s="1"/>
  <c r="E2280" i="1"/>
  <c r="D2280" i="1"/>
  <c r="C2280" i="1"/>
  <c r="B2280" i="1"/>
  <c r="B2270" i="1" s="1"/>
  <c r="Y2279" i="1"/>
  <c r="Y2269" i="1" s="1"/>
  <c r="X2279" i="1"/>
  <c r="X2269" i="1" s="1"/>
  <c r="X2649" i="1" s="1"/>
  <c r="W2279" i="1"/>
  <c r="V2279" i="1"/>
  <c r="U2279" i="1"/>
  <c r="T2279" i="1"/>
  <c r="T2269" i="1" s="1"/>
  <c r="S2279" i="1"/>
  <c r="R2279" i="1"/>
  <c r="Q2279" i="1"/>
  <c r="Q2269" i="1" s="1"/>
  <c r="P2279" i="1"/>
  <c r="P2269" i="1" s="1"/>
  <c r="O2279" i="1"/>
  <c r="N2279" i="1"/>
  <c r="M2279" i="1"/>
  <c r="L2279" i="1"/>
  <c r="L2269" i="1" s="1"/>
  <c r="K2279" i="1"/>
  <c r="J2279" i="1"/>
  <c r="I2279" i="1"/>
  <c r="I2269" i="1" s="1"/>
  <c r="H2279" i="1"/>
  <c r="H2269" i="1" s="1"/>
  <c r="G2279" i="1"/>
  <c r="F2279" i="1"/>
  <c r="E2279" i="1"/>
  <c r="D2279" i="1"/>
  <c r="C2279" i="1"/>
  <c r="B2279" i="1"/>
  <c r="Y2278" i="1"/>
  <c r="X2278" i="1"/>
  <c r="W2278" i="1"/>
  <c r="W2268" i="1" s="1"/>
  <c r="V2278" i="1"/>
  <c r="U2278" i="1"/>
  <c r="T2278" i="1"/>
  <c r="S2278" i="1"/>
  <c r="S2281" i="1" s="1"/>
  <c r="R2278" i="1"/>
  <c r="Q2278" i="1"/>
  <c r="P2278" i="1"/>
  <c r="O2278" i="1"/>
  <c r="O2281" i="1" s="1"/>
  <c r="O2283" i="1" s="1"/>
  <c r="N2278" i="1"/>
  <c r="M2278" i="1"/>
  <c r="Z2278" i="1" s="1"/>
  <c r="L2278" i="1"/>
  <c r="L2268" i="1" s="1"/>
  <c r="K2278" i="1"/>
  <c r="K2268" i="1" s="1"/>
  <c r="J2278" i="1"/>
  <c r="I2278" i="1"/>
  <c r="H2278" i="1"/>
  <c r="G2278" i="1"/>
  <c r="G2268" i="1" s="1"/>
  <c r="F2278" i="1"/>
  <c r="E2278" i="1"/>
  <c r="D2278" i="1"/>
  <c r="C2278" i="1"/>
  <c r="C2281" i="1" s="1"/>
  <c r="B2278" i="1"/>
  <c r="Y2277" i="1"/>
  <c r="Y2281" i="1" s="1"/>
  <c r="X2277" i="1"/>
  <c r="X2281" i="1" s="1"/>
  <c r="W2277" i="1"/>
  <c r="V2277" i="1"/>
  <c r="V2267" i="1" s="1"/>
  <c r="V2271" i="1" s="1"/>
  <c r="U2277" i="1"/>
  <c r="U2267" i="1" s="1"/>
  <c r="U2271" i="1" s="1"/>
  <c r="T2277" i="1"/>
  <c r="S2277" i="1"/>
  <c r="R2277" i="1"/>
  <c r="R2281" i="1" s="1"/>
  <c r="R2283" i="1" s="1"/>
  <c r="Q2277" i="1"/>
  <c r="Q2281" i="1" s="1"/>
  <c r="P2277" i="1"/>
  <c r="P2281" i="1" s="1"/>
  <c r="O2277" i="1"/>
  <c r="N2277" i="1"/>
  <c r="M2277" i="1"/>
  <c r="Z2277" i="1" s="1"/>
  <c r="L2277" i="1"/>
  <c r="K2277" i="1"/>
  <c r="J2277" i="1"/>
  <c r="J2281" i="1" s="1"/>
  <c r="J2283" i="1" s="1"/>
  <c r="I2277" i="1"/>
  <c r="I2281" i="1" s="1"/>
  <c r="H2277" i="1"/>
  <c r="H2281" i="1" s="1"/>
  <c r="G2277" i="1"/>
  <c r="F2277" i="1"/>
  <c r="F2267" i="1" s="1"/>
  <c r="F2271" i="1" s="1"/>
  <c r="E2277" i="1"/>
  <c r="E2267" i="1" s="1"/>
  <c r="E2271" i="1" s="1"/>
  <c r="D2277" i="1"/>
  <c r="C2277" i="1"/>
  <c r="B2277" i="1"/>
  <c r="B2281" i="1" s="1"/>
  <c r="B2283" i="1" s="1"/>
  <c r="Z2272" i="1"/>
  <c r="W2272" i="1"/>
  <c r="V2272" i="1"/>
  <c r="V2273" i="1" s="1"/>
  <c r="U2272" i="1"/>
  <c r="S2272" i="1"/>
  <c r="R2272" i="1"/>
  <c r="O2272" i="1"/>
  <c r="N2272" i="1"/>
  <c r="M2272" i="1"/>
  <c r="K2272" i="1"/>
  <c r="J2272" i="1"/>
  <c r="G2272" i="1"/>
  <c r="F2272" i="1"/>
  <c r="E2272" i="1"/>
  <c r="C2272" i="1"/>
  <c r="B2272" i="1"/>
  <c r="Y2270" i="1"/>
  <c r="X2270" i="1"/>
  <c r="U2270" i="1"/>
  <c r="T2270" i="1"/>
  <c r="S2270" i="1"/>
  <c r="Q2270" i="1"/>
  <c r="P2270" i="1"/>
  <c r="M2270" i="1"/>
  <c r="L2270" i="1"/>
  <c r="K2270" i="1"/>
  <c r="I2270" i="1"/>
  <c r="H2270" i="1"/>
  <c r="E2270" i="1"/>
  <c r="D2270" i="1"/>
  <c r="C2270" i="1"/>
  <c r="W2269" i="1"/>
  <c r="V2269" i="1"/>
  <c r="U2269" i="1"/>
  <c r="S2269" i="1"/>
  <c r="R2269" i="1"/>
  <c r="O2269" i="1"/>
  <c r="N2269" i="1"/>
  <c r="M2269" i="1"/>
  <c r="K2269" i="1"/>
  <c r="J2269" i="1"/>
  <c r="G2269" i="1"/>
  <c r="F2269" i="1"/>
  <c r="E2269" i="1"/>
  <c r="C2269" i="1"/>
  <c r="B2269" i="1"/>
  <c r="Y2268" i="1"/>
  <c r="V2268" i="1"/>
  <c r="U2268" i="1"/>
  <c r="P2268" i="1"/>
  <c r="N2268" i="1"/>
  <c r="M2268" i="1"/>
  <c r="I2268" i="1"/>
  <c r="F2268" i="1"/>
  <c r="E2268" i="1"/>
  <c r="X2267" i="1"/>
  <c r="X2271" i="1" s="1"/>
  <c r="W2267" i="1"/>
  <c r="T2267" i="1"/>
  <c r="S2267" i="1"/>
  <c r="R2267" i="1"/>
  <c r="P2267" i="1"/>
  <c r="O2267" i="1"/>
  <c r="L2267" i="1"/>
  <c r="L2271" i="1" s="1"/>
  <c r="K2267" i="1"/>
  <c r="K2271" i="1" s="1"/>
  <c r="J2267" i="1"/>
  <c r="H2267" i="1"/>
  <c r="G2267" i="1"/>
  <c r="D2267" i="1"/>
  <c r="C2267" i="1"/>
  <c r="B2267" i="1"/>
  <c r="S2263" i="1"/>
  <c r="K2263" i="1"/>
  <c r="C2263" i="1"/>
  <c r="Z2262" i="1"/>
  <c r="AB2262" i="1" s="1"/>
  <c r="X2261" i="1"/>
  <c r="X2263" i="1" s="1"/>
  <c r="S2261" i="1"/>
  <c r="Q2261" i="1"/>
  <c r="Q2263" i="1" s="1"/>
  <c r="P2261" i="1"/>
  <c r="P2263" i="1" s="1"/>
  <c r="L2261" i="1"/>
  <c r="L2263" i="1" s="1"/>
  <c r="K2261" i="1"/>
  <c r="H2261" i="1"/>
  <c r="H2263" i="1" s="1"/>
  <c r="C2261" i="1"/>
  <c r="AA2260" i="1"/>
  <c r="Z2260" i="1"/>
  <c r="Z2259" i="1"/>
  <c r="AA2259" i="1" s="1"/>
  <c r="Z2258" i="1"/>
  <c r="AA2258" i="1" s="1"/>
  <c r="Y2257" i="1"/>
  <c r="Y2261" i="1" s="1"/>
  <c r="Y2263" i="1" s="1"/>
  <c r="X2257" i="1"/>
  <c r="W2257" i="1"/>
  <c r="W2261" i="1" s="1"/>
  <c r="W2263" i="1" s="1"/>
  <c r="V2257" i="1"/>
  <c r="V2261" i="1" s="1"/>
  <c r="V2263" i="1" s="1"/>
  <c r="U2257" i="1"/>
  <c r="U2261" i="1" s="1"/>
  <c r="U2263" i="1" s="1"/>
  <c r="T2257" i="1"/>
  <c r="T2261" i="1" s="1"/>
  <c r="T2263" i="1" s="1"/>
  <c r="S2257" i="1"/>
  <c r="R2257" i="1"/>
  <c r="R2261" i="1" s="1"/>
  <c r="R2263" i="1" s="1"/>
  <c r="Q2257" i="1"/>
  <c r="P2257" i="1"/>
  <c r="O2257" i="1"/>
  <c r="O2261" i="1" s="1"/>
  <c r="O2263" i="1" s="1"/>
  <c r="N2257" i="1"/>
  <c r="N2261" i="1" s="1"/>
  <c r="N2263" i="1" s="1"/>
  <c r="M2257" i="1"/>
  <c r="M2261" i="1" s="1"/>
  <c r="M2263" i="1" s="1"/>
  <c r="L2257" i="1"/>
  <c r="K2257" i="1"/>
  <c r="J2257" i="1"/>
  <c r="J2261" i="1" s="1"/>
  <c r="J2263" i="1" s="1"/>
  <c r="I2257" i="1"/>
  <c r="I2261" i="1" s="1"/>
  <c r="I2263" i="1" s="1"/>
  <c r="H2257" i="1"/>
  <c r="G2257" i="1"/>
  <c r="G2261" i="1" s="1"/>
  <c r="G2263" i="1" s="1"/>
  <c r="F2257" i="1"/>
  <c r="F2261" i="1" s="1"/>
  <c r="F2263" i="1" s="1"/>
  <c r="E2257" i="1"/>
  <c r="E2261" i="1" s="1"/>
  <c r="E2263" i="1" s="1"/>
  <c r="D2257" i="1"/>
  <c r="C2257" i="1"/>
  <c r="B2257" i="1"/>
  <c r="B2261" i="1" s="1"/>
  <c r="B2263" i="1" s="1"/>
  <c r="Y2251" i="1"/>
  <c r="X2251" i="1"/>
  <c r="U2251" i="1"/>
  <c r="T2251" i="1"/>
  <c r="P2251" i="1"/>
  <c r="O2251" i="1"/>
  <c r="M2251" i="1"/>
  <c r="L2251" i="1"/>
  <c r="I2251" i="1"/>
  <c r="H2251" i="1"/>
  <c r="E2251" i="1"/>
  <c r="D2251" i="1"/>
  <c r="Z2250" i="1"/>
  <c r="Z2251" i="1" s="1"/>
  <c r="AB2251" i="1" s="1"/>
  <c r="Z2249" i="1"/>
  <c r="AB2249" i="1" s="1"/>
  <c r="Y2249" i="1"/>
  <c r="X2249" i="1"/>
  <c r="W2249" i="1"/>
  <c r="W2251" i="1" s="1"/>
  <c r="V2249" i="1"/>
  <c r="V2251" i="1" s="1"/>
  <c r="U2249" i="1"/>
  <c r="T2249" i="1"/>
  <c r="S2249" i="1"/>
  <c r="S2251" i="1" s="1"/>
  <c r="R2249" i="1"/>
  <c r="R2251" i="1" s="1"/>
  <c r="Q2249" i="1"/>
  <c r="Q2251" i="1" s="1"/>
  <c r="P2249" i="1"/>
  <c r="O2249" i="1"/>
  <c r="N2249" i="1"/>
  <c r="N2251" i="1" s="1"/>
  <c r="M2249" i="1"/>
  <c r="L2249" i="1"/>
  <c r="K2249" i="1"/>
  <c r="K2251" i="1" s="1"/>
  <c r="J2249" i="1"/>
  <c r="J2251" i="1" s="1"/>
  <c r="I2249" i="1"/>
  <c r="H2249" i="1"/>
  <c r="G2249" i="1"/>
  <c r="G2251" i="1" s="1"/>
  <c r="F2249" i="1"/>
  <c r="F2251" i="1" s="1"/>
  <c r="E2249" i="1"/>
  <c r="D2249" i="1"/>
  <c r="C2249" i="1"/>
  <c r="C2251" i="1" s="1"/>
  <c r="B2249" i="1"/>
  <c r="B2251" i="1" s="1"/>
  <c r="Z2248" i="1"/>
  <c r="AB2248" i="1" s="1"/>
  <c r="AB2247" i="1"/>
  <c r="AA2247" i="1"/>
  <c r="Z2247" i="1"/>
  <c r="AB2246" i="1"/>
  <c r="AA2246" i="1"/>
  <c r="Z2246" i="1"/>
  <c r="Z2245" i="1"/>
  <c r="AB2245" i="1" s="1"/>
  <c r="Y2241" i="1"/>
  <c r="U2241" i="1"/>
  <c r="T2241" i="1"/>
  <c r="R2241" i="1"/>
  <c r="Q2241" i="1"/>
  <c r="N2241" i="1"/>
  <c r="M2241" i="1"/>
  <c r="J2241" i="1"/>
  <c r="I2241" i="1"/>
  <c r="E2241" i="1"/>
  <c r="D2241" i="1"/>
  <c r="B2241" i="1"/>
  <c r="AB2240" i="1"/>
  <c r="Z2240" i="1"/>
  <c r="AA2240" i="1" s="1"/>
  <c r="Y2239" i="1"/>
  <c r="X2239" i="1"/>
  <c r="X2241" i="1" s="1"/>
  <c r="W2239" i="1"/>
  <c r="W2241" i="1" s="1"/>
  <c r="V2239" i="1"/>
  <c r="V2241" i="1" s="1"/>
  <c r="U2239" i="1"/>
  <c r="T2239" i="1"/>
  <c r="S2239" i="1"/>
  <c r="S2241" i="1" s="1"/>
  <c r="R2239" i="1"/>
  <c r="Q2239" i="1"/>
  <c r="P2239" i="1"/>
  <c r="P2241" i="1" s="1"/>
  <c r="O2239" i="1"/>
  <c r="O2241" i="1" s="1"/>
  <c r="N2239" i="1"/>
  <c r="M2239" i="1"/>
  <c r="L2239" i="1"/>
  <c r="L2241" i="1" s="1"/>
  <c r="K2239" i="1"/>
  <c r="K2241" i="1" s="1"/>
  <c r="J2239" i="1"/>
  <c r="I2239" i="1"/>
  <c r="H2239" i="1"/>
  <c r="H2241" i="1" s="1"/>
  <c r="G2239" i="1"/>
  <c r="G2241" i="1" s="1"/>
  <c r="F2239" i="1"/>
  <c r="F2241" i="1" s="1"/>
  <c r="E2239" i="1"/>
  <c r="D2239" i="1"/>
  <c r="C2239" i="1"/>
  <c r="C2241" i="1" s="1"/>
  <c r="B2239" i="1"/>
  <c r="AA2238" i="1"/>
  <c r="Z2238" i="1"/>
  <c r="AB2238" i="1" s="1"/>
  <c r="Z2237" i="1"/>
  <c r="AB2237" i="1" s="1"/>
  <c r="AB2236" i="1"/>
  <c r="AA2236" i="1"/>
  <c r="Z2236" i="1"/>
  <c r="AB2235" i="1"/>
  <c r="AA2235" i="1"/>
  <c r="Z2235" i="1"/>
  <c r="Y2231" i="1"/>
  <c r="W2231" i="1"/>
  <c r="V2231" i="1"/>
  <c r="S2231" i="1"/>
  <c r="R2231" i="1"/>
  <c r="O2231" i="1"/>
  <c r="N2231" i="1"/>
  <c r="J2231" i="1"/>
  <c r="I2231" i="1"/>
  <c r="G2231" i="1"/>
  <c r="F2231" i="1"/>
  <c r="C2231" i="1"/>
  <c r="B2231" i="1"/>
  <c r="Z2230" i="1"/>
  <c r="AB2230" i="1" s="1"/>
  <c r="Y2229" i="1"/>
  <c r="X2229" i="1"/>
  <c r="X2231" i="1" s="1"/>
  <c r="W2229" i="1"/>
  <c r="V2229" i="1"/>
  <c r="U2229" i="1"/>
  <c r="U2231" i="1" s="1"/>
  <c r="T2229" i="1"/>
  <c r="T2231" i="1" s="1"/>
  <c r="S2229" i="1"/>
  <c r="R2229" i="1"/>
  <c r="Q2229" i="1"/>
  <c r="Q2231" i="1" s="1"/>
  <c r="P2229" i="1"/>
  <c r="P2231" i="1" s="1"/>
  <c r="O2229" i="1"/>
  <c r="N2229" i="1"/>
  <c r="M2229" i="1"/>
  <c r="M2231" i="1" s="1"/>
  <c r="L2229" i="1"/>
  <c r="L2231" i="1" s="1"/>
  <c r="K2229" i="1"/>
  <c r="K2231" i="1" s="1"/>
  <c r="J2229" i="1"/>
  <c r="I2229" i="1"/>
  <c r="H2229" i="1"/>
  <c r="H2231" i="1" s="1"/>
  <c r="G2229" i="1"/>
  <c r="F2229" i="1"/>
  <c r="E2229" i="1"/>
  <c r="E2231" i="1" s="1"/>
  <c r="D2229" i="1"/>
  <c r="D2231" i="1" s="1"/>
  <c r="C2229" i="1"/>
  <c r="B2229" i="1"/>
  <c r="AB2228" i="1"/>
  <c r="AA2228" i="1"/>
  <c r="Z2228" i="1"/>
  <c r="Z2227" i="1"/>
  <c r="AB2227" i="1" s="1"/>
  <c r="AA2226" i="1"/>
  <c r="Z2226" i="1"/>
  <c r="AB2226" i="1" s="1"/>
  <c r="AB2225" i="1"/>
  <c r="AA2225" i="1"/>
  <c r="Z2225" i="1"/>
  <c r="Z2229" i="1" s="1"/>
  <c r="AB2229" i="1" s="1"/>
  <c r="X2221" i="1"/>
  <c r="W2221" i="1"/>
  <c r="T2221" i="1"/>
  <c r="S2221" i="1"/>
  <c r="O2221" i="1"/>
  <c r="N2221" i="1"/>
  <c r="L2221" i="1"/>
  <c r="K2221" i="1"/>
  <c r="H2221" i="1"/>
  <c r="G2221" i="1"/>
  <c r="D2221" i="1"/>
  <c r="C2221" i="1"/>
  <c r="Z2220" i="1"/>
  <c r="Z2219" i="1"/>
  <c r="AB2219" i="1" s="1"/>
  <c r="Y2219" i="1"/>
  <c r="Y2221" i="1" s="1"/>
  <c r="X2219" i="1"/>
  <c r="W2219" i="1"/>
  <c r="V2219" i="1"/>
  <c r="V2221" i="1" s="1"/>
  <c r="U2219" i="1"/>
  <c r="U2221" i="1" s="1"/>
  <c r="T2219" i="1"/>
  <c r="S2219" i="1"/>
  <c r="R2219" i="1"/>
  <c r="R2221" i="1" s="1"/>
  <c r="Q2219" i="1"/>
  <c r="Q2221" i="1" s="1"/>
  <c r="P2219" i="1"/>
  <c r="P2221" i="1" s="1"/>
  <c r="O2219" i="1"/>
  <c r="N2219" i="1"/>
  <c r="M2219" i="1"/>
  <c r="M2221" i="1" s="1"/>
  <c r="L2219" i="1"/>
  <c r="K2219" i="1"/>
  <c r="J2219" i="1"/>
  <c r="J2221" i="1" s="1"/>
  <c r="I2219" i="1"/>
  <c r="I2221" i="1" s="1"/>
  <c r="H2219" i="1"/>
  <c r="G2219" i="1"/>
  <c r="F2219" i="1"/>
  <c r="F2221" i="1" s="1"/>
  <c r="E2219" i="1"/>
  <c r="E2221" i="1" s="1"/>
  <c r="D2219" i="1"/>
  <c r="C2219" i="1"/>
  <c r="B2219" i="1"/>
  <c r="B2221" i="1" s="1"/>
  <c r="AB2218" i="1"/>
  <c r="Z2218" i="1"/>
  <c r="AA2218" i="1" s="1"/>
  <c r="Z2217" i="1"/>
  <c r="AB2217" i="1" s="1"/>
  <c r="AA2216" i="1"/>
  <c r="Z2216" i="1"/>
  <c r="AB2216" i="1" s="1"/>
  <c r="Z2215" i="1"/>
  <c r="AB2215" i="1" s="1"/>
  <c r="Y2211" i="1"/>
  <c r="Q2211" i="1"/>
  <c r="I2211" i="1"/>
  <c r="AB2210" i="1"/>
  <c r="AA2210" i="1"/>
  <c r="Z2210" i="1"/>
  <c r="Y2209" i="1"/>
  <c r="W2209" i="1"/>
  <c r="W2211" i="1" s="1"/>
  <c r="V2209" i="1"/>
  <c r="V2211" i="1" s="1"/>
  <c r="Q2209" i="1"/>
  <c r="O2209" i="1"/>
  <c r="O2211" i="1" s="1"/>
  <c r="N2209" i="1"/>
  <c r="N2211" i="1" s="1"/>
  <c r="I2209" i="1"/>
  <c r="G2209" i="1"/>
  <c r="G2211" i="1" s="1"/>
  <c r="F2209" i="1"/>
  <c r="F2211" i="1" s="1"/>
  <c r="Z2208" i="1"/>
  <c r="AB2207" i="1"/>
  <c r="AA2207" i="1"/>
  <c r="Z2207" i="1"/>
  <c r="AB2206" i="1"/>
  <c r="AA2206" i="1"/>
  <c r="Z2206" i="1"/>
  <c r="Y2205" i="1"/>
  <c r="X2205" i="1"/>
  <c r="X2209" i="1" s="1"/>
  <c r="X2211" i="1" s="1"/>
  <c r="W2205" i="1"/>
  <c r="V2205" i="1"/>
  <c r="U2205" i="1"/>
  <c r="U2209" i="1" s="1"/>
  <c r="U2211" i="1" s="1"/>
  <c r="T2205" i="1"/>
  <c r="T2209" i="1" s="1"/>
  <c r="T2211" i="1" s="1"/>
  <c r="S2205" i="1"/>
  <c r="S2209" i="1" s="1"/>
  <c r="S2211" i="1" s="1"/>
  <c r="R2205" i="1"/>
  <c r="Z2205" i="1" s="1"/>
  <c r="Q2205" i="1"/>
  <c r="P2205" i="1"/>
  <c r="P2209" i="1" s="1"/>
  <c r="P2211" i="1" s="1"/>
  <c r="O2205" i="1"/>
  <c r="N2205" i="1"/>
  <c r="M2205" i="1"/>
  <c r="M2209" i="1" s="1"/>
  <c r="M2211" i="1" s="1"/>
  <c r="L2205" i="1"/>
  <c r="L2209" i="1" s="1"/>
  <c r="L2211" i="1" s="1"/>
  <c r="K2205" i="1"/>
  <c r="K2209" i="1" s="1"/>
  <c r="K2211" i="1" s="1"/>
  <c r="J2205" i="1"/>
  <c r="J2209" i="1" s="1"/>
  <c r="J2211" i="1" s="1"/>
  <c r="I2205" i="1"/>
  <c r="H2205" i="1"/>
  <c r="H2209" i="1" s="1"/>
  <c r="H2211" i="1" s="1"/>
  <c r="G2205" i="1"/>
  <c r="F2205" i="1"/>
  <c r="E2205" i="1"/>
  <c r="E2209" i="1" s="1"/>
  <c r="E2211" i="1" s="1"/>
  <c r="D2205" i="1"/>
  <c r="D2209" i="1" s="1"/>
  <c r="D2211" i="1" s="1"/>
  <c r="C2205" i="1"/>
  <c r="C2209" i="1" s="1"/>
  <c r="C2211" i="1" s="1"/>
  <c r="B2205" i="1"/>
  <c r="B2209" i="1" s="1"/>
  <c r="B2211" i="1" s="1"/>
  <c r="V2201" i="1"/>
  <c r="U2201" i="1"/>
  <c r="N2201" i="1"/>
  <c r="M2201" i="1"/>
  <c r="AB2200" i="1"/>
  <c r="AA2200" i="1"/>
  <c r="Z2200" i="1"/>
  <c r="V2199" i="1"/>
  <c r="T2199" i="1"/>
  <c r="T2201" i="1" s="1"/>
  <c r="S2199" i="1"/>
  <c r="S2201" i="1" s="1"/>
  <c r="N2199" i="1"/>
  <c r="L2199" i="1"/>
  <c r="L2201" i="1" s="1"/>
  <c r="K2199" i="1"/>
  <c r="K2201" i="1" s="1"/>
  <c r="D2199" i="1"/>
  <c r="D2201" i="1" s="1"/>
  <c r="C2199" i="1"/>
  <c r="C2201" i="1" s="1"/>
  <c r="Z2198" i="1"/>
  <c r="AB2198" i="1" s="1"/>
  <c r="Z2197" i="1"/>
  <c r="AB2196" i="1"/>
  <c r="Z2196" i="1"/>
  <c r="AA2196" i="1" s="1"/>
  <c r="AB2195" i="1"/>
  <c r="AA2195" i="1"/>
  <c r="Z2195" i="1"/>
  <c r="Y2195" i="1"/>
  <c r="Y2199" i="1" s="1"/>
  <c r="Y2201" i="1" s="1"/>
  <c r="X2195" i="1"/>
  <c r="X2199" i="1" s="1"/>
  <c r="X2201" i="1" s="1"/>
  <c r="W2195" i="1"/>
  <c r="W2199" i="1" s="1"/>
  <c r="W2201" i="1" s="1"/>
  <c r="V2195" i="1"/>
  <c r="U2195" i="1"/>
  <c r="U2199" i="1" s="1"/>
  <c r="T2195" i="1"/>
  <c r="S2195" i="1"/>
  <c r="R2195" i="1"/>
  <c r="R2199" i="1" s="1"/>
  <c r="R2201" i="1" s="1"/>
  <c r="Q2195" i="1"/>
  <c r="Q2199" i="1" s="1"/>
  <c r="Q2201" i="1" s="1"/>
  <c r="P2195" i="1"/>
  <c r="P2199" i="1" s="1"/>
  <c r="P2201" i="1" s="1"/>
  <c r="O2195" i="1"/>
  <c r="N2195" i="1"/>
  <c r="M2195" i="1"/>
  <c r="M2199" i="1" s="1"/>
  <c r="L2195" i="1"/>
  <c r="K2195" i="1"/>
  <c r="J2195" i="1"/>
  <c r="J2199" i="1" s="1"/>
  <c r="J2201" i="1" s="1"/>
  <c r="I2195" i="1"/>
  <c r="I2199" i="1" s="1"/>
  <c r="I2201" i="1" s="1"/>
  <c r="H2195" i="1"/>
  <c r="H2199" i="1" s="1"/>
  <c r="H2201" i="1" s="1"/>
  <c r="G2195" i="1"/>
  <c r="G2199" i="1" s="1"/>
  <c r="G2201" i="1" s="1"/>
  <c r="F2195" i="1"/>
  <c r="F2199" i="1" s="1"/>
  <c r="F2201" i="1" s="1"/>
  <c r="E2195" i="1"/>
  <c r="E2199" i="1" s="1"/>
  <c r="E2201" i="1" s="1"/>
  <c r="D2195" i="1"/>
  <c r="C2195" i="1"/>
  <c r="B2195" i="1"/>
  <c r="B2199" i="1" s="1"/>
  <c r="B2201" i="1" s="1"/>
  <c r="R2191" i="1"/>
  <c r="Z2190" i="1"/>
  <c r="AA2190" i="1" s="1"/>
  <c r="X2189" i="1"/>
  <c r="X2191" i="1" s="1"/>
  <c r="W2189" i="1"/>
  <c r="W2191" i="1" s="1"/>
  <c r="S2189" i="1"/>
  <c r="S2191" i="1" s="1"/>
  <c r="O2189" i="1"/>
  <c r="O2191" i="1" s="1"/>
  <c r="H2189" i="1"/>
  <c r="H2191" i="1" s="1"/>
  <c r="G2189" i="1"/>
  <c r="G2191" i="1" s="1"/>
  <c r="C2189" i="1"/>
  <c r="C2191" i="1" s="1"/>
  <c r="Z2188" i="1"/>
  <c r="AA2188" i="1" s="1"/>
  <c r="AA2187" i="1"/>
  <c r="Z2187" i="1"/>
  <c r="AA2186" i="1"/>
  <c r="Z2186" i="1"/>
  <c r="Y2185" i="1"/>
  <c r="Y2189" i="1" s="1"/>
  <c r="Y2191" i="1" s="1"/>
  <c r="X2185" i="1"/>
  <c r="W2185" i="1"/>
  <c r="V2185" i="1"/>
  <c r="V2189" i="1" s="1"/>
  <c r="V2191" i="1" s="1"/>
  <c r="U2185" i="1"/>
  <c r="U2189" i="1" s="1"/>
  <c r="U2191" i="1" s="1"/>
  <c r="T2185" i="1"/>
  <c r="T2189" i="1" s="1"/>
  <c r="T2191" i="1" s="1"/>
  <c r="S2185" i="1"/>
  <c r="R2185" i="1"/>
  <c r="R2189" i="1" s="1"/>
  <c r="Q2185" i="1"/>
  <c r="Q2189" i="1" s="1"/>
  <c r="Q2191" i="1" s="1"/>
  <c r="P2185" i="1"/>
  <c r="P2189" i="1" s="1"/>
  <c r="P2191" i="1" s="1"/>
  <c r="O2185" i="1"/>
  <c r="N2185" i="1"/>
  <c r="N2189" i="1" s="1"/>
  <c r="N2191" i="1" s="1"/>
  <c r="M2185" i="1"/>
  <c r="M2189" i="1" s="1"/>
  <c r="M2191" i="1" s="1"/>
  <c r="L2185" i="1"/>
  <c r="L2189" i="1" s="1"/>
  <c r="L2191" i="1" s="1"/>
  <c r="K2185" i="1"/>
  <c r="K2189" i="1" s="1"/>
  <c r="K2191" i="1" s="1"/>
  <c r="J2185" i="1"/>
  <c r="J2189" i="1" s="1"/>
  <c r="J2191" i="1" s="1"/>
  <c r="I2185" i="1"/>
  <c r="I2189" i="1" s="1"/>
  <c r="I2191" i="1" s="1"/>
  <c r="H2185" i="1"/>
  <c r="G2185" i="1"/>
  <c r="F2185" i="1"/>
  <c r="F2189" i="1" s="1"/>
  <c r="F2191" i="1" s="1"/>
  <c r="E2185" i="1"/>
  <c r="E2189" i="1" s="1"/>
  <c r="E2191" i="1" s="1"/>
  <c r="D2185" i="1"/>
  <c r="D2189" i="1" s="1"/>
  <c r="D2191" i="1" s="1"/>
  <c r="C2185" i="1"/>
  <c r="B2185" i="1"/>
  <c r="B2189" i="1" s="1"/>
  <c r="B2191" i="1" s="1"/>
  <c r="K2181" i="1"/>
  <c r="C2181" i="1"/>
  <c r="Z2180" i="1"/>
  <c r="AA2180" i="1" s="1"/>
  <c r="X2179" i="1"/>
  <c r="X2181" i="1" s="1"/>
  <c r="P2179" i="1"/>
  <c r="P2181" i="1" s="1"/>
  <c r="L2179" i="1"/>
  <c r="L2181" i="1" s="1"/>
  <c r="H2179" i="1"/>
  <c r="H2181" i="1" s="1"/>
  <c r="Z2178" i="1"/>
  <c r="AA2178" i="1" s="1"/>
  <c r="Z2177" i="1"/>
  <c r="AA2177" i="1" s="1"/>
  <c r="Z2176" i="1"/>
  <c r="AA2176" i="1" s="1"/>
  <c r="Y2175" i="1"/>
  <c r="Y2179" i="1" s="1"/>
  <c r="Y2181" i="1" s="1"/>
  <c r="X2175" i="1"/>
  <c r="W2175" i="1"/>
  <c r="W2179" i="1" s="1"/>
  <c r="W2181" i="1" s="1"/>
  <c r="V2175" i="1"/>
  <c r="V2179" i="1" s="1"/>
  <c r="V2181" i="1" s="1"/>
  <c r="U2175" i="1"/>
  <c r="U2179" i="1" s="1"/>
  <c r="U2181" i="1" s="1"/>
  <c r="T2175" i="1"/>
  <c r="T2179" i="1" s="1"/>
  <c r="T2181" i="1" s="1"/>
  <c r="S2175" i="1"/>
  <c r="S2179" i="1" s="1"/>
  <c r="S2181" i="1" s="1"/>
  <c r="R2175" i="1"/>
  <c r="Q2175" i="1"/>
  <c r="Q2179" i="1" s="1"/>
  <c r="Q2181" i="1" s="1"/>
  <c r="P2175" i="1"/>
  <c r="O2175" i="1"/>
  <c r="O2179" i="1" s="1"/>
  <c r="O2181" i="1" s="1"/>
  <c r="N2175" i="1"/>
  <c r="N2179" i="1" s="1"/>
  <c r="N2181" i="1" s="1"/>
  <c r="M2175" i="1"/>
  <c r="M2179" i="1" s="1"/>
  <c r="M2181" i="1" s="1"/>
  <c r="L2175" i="1"/>
  <c r="K2175" i="1"/>
  <c r="K2179" i="1" s="1"/>
  <c r="J2175" i="1"/>
  <c r="J2179" i="1" s="1"/>
  <c r="J2181" i="1" s="1"/>
  <c r="I2175" i="1"/>
  <c r="I2179" i="1" s="1"/>
  <c r="I2181" i="1" s="1"/>
  <c r="H2175" i="1"/>
  <c r="G2175" i="1"/>
  <c r="G2179" i="1" s="1"/>
  <c r="G2181" i="1" s="1"/>
  <c r="F2175" i="1"/>
  <c r="F2179" i="1" s="1"/>
  <c r="F2181" i="1" s="1"/>
  <c r="E2175" i="1"/>
  <c r="E2179" i="1" s="1"/>
  <c r="E2181" i="1" s="1"/>
  <c r="D2175" i="1"/>
  <c r="C2175" i="1"/>
  <c r="C2179" i="1" s="1"/>
  <c r="B2175" i="1"/>
  <c r="D2171" i="1"/>
  <c r="Z2170" i="1"/>
  <c r="Y2169" i="1"/>
  <c r="Y2171" i="1" s="1"/>
  <c r="Q2169" i="1"/>
  <c r="Q2171" i="1" s="1"/>
  <c r="J2169" i="1"/>
  <c r="J2171" i="1" s="1"/>
  <c r="I2169" i="1"/>
  <c r="I2171" i="1" s="1"/>
  <c r="AA2168" i="1"/>
  <c r="Z2168" i="1"/>
  <c r="AA2167" i="1"/>
  <c r="Z2167" i="1"/>
  <c r="Z2166" i="1"/>
  <c r="AA2166" i="1" s="1"/>
  <c r="Y2165" i="1"/>
  <c r="X2165" i="1"/>
  <c r="X2169" i="1" s="1"/>
  <c r="X2171" i="1" s="1"/>
  <c r="W2165" i="1"/>
  <c r="W2169" i="1" s="1"/>
  <c r="W2171" i="1" s="1"/>
  <c r="V2165" i="1"/>
  <c r="V2169" i="1" s="1"/>
  <c r="V2171" i="1" s="1"/>
  <c r="U2165" i="1"/>
  <c r="U2169" i="1" s="1"/>
  <c r="U2171" i="1" s="1"/>
  <c r="T2165" i="1"/>
  <c r="T2169" i="1" s="1"/>
  <c r="T2171" i="1" s="1"/>
  <c r="S2165" i="1"/>
  <c r="S2169" i="1" s="1"/>
  <c r="S2171" i="1" s="1"/>
  <c r="R2165" i="1"/>
  <c r="R2169" i="1" s="1"/>
  <c r="R2171" i="1" s="1"/>
  <c r="Q2165" i="1"/>
  <c r="P2165" i="1"/>
  <c r="P2169" i="1" s="1"/>
  <c r="P2171" i="1" s="1"/>
  <c r="O2165" i="1"/>
  <c r="O2169" i="1" s="1"/>
  <c r="O2171" i="1" s="1"/>
  <c r="N2165" i="1"/>
  <c r="N2169" i="1" s="1"/>
  <c r="N2171" i="1" s="1"/>
  <c r="M2165" i="1"/>
  <c r="M2169" i="1" s="1"/>
  <c r="M2171" i="1" s="1"/>
  <c r="L2165" i="1"/>
  <c r="L2169" i="1" s="1"/>
  <c r="L2171" i="1" s="1"/>
  <c r="K2165" i="1"/>
  <c r="K2169" i="1" s="1"/>
  <c r="K2171" i="1" s="1"/>
  <c r="J2165" i="1"/>
  <c r="I2165" i="1"/>
  <c r="H2165" i="1"/>
  <c r="H2169" i="1" s="1"/>
  <c r="H2171" i="1" s="1"/>
  <c r="G2165" i="1"/>
  <c r="G2169" i="1" s="1"/>
  <c r="G2171" i="1" s="1"/>
  <c r="F2165" i="1"/>
  <c r="F2169" i="1" s="1"/>
  <c r="F2171" i="1" s="1"/>
  <c r="E2165" i="1"/>
  <c r="E2169" i="1" s="1"/>
  <c r="E2171" i="1" s="1"/>
  <c r="D2165" i="1"/>
  <c r="D2169" i="1" s="1"/>
  <c r="C2165" i="1"/>
  <c r="C2169" i="1" s="1"/>
  <c r="C2171" i="1" s="1"/>
  <c r="B2165" i="1"/>
  <c r="B2169" i="1" s="1"/>
  <c r="B2171" i="1" s="1"/>
  <c r="E2161" i="1"/>
  <c r="Z2160" i="1"/>
  <c r="AA2160" i="1" s="1"/>
  <c r="O2159" i="1"/>
  <c r="O2161" i="1" s="1"/>
  <c r="Z2158" i="1"/>
  <c r="AA2158" i="1" s="1"/>
  <c r="AA2157" i="1"/>
  <c r="Z2157" i="1"/>
  <c r="Y2156" i="1"/>
  <c r="X2156" i="1"/>
  <c r="W2156" i="1"/>
  <c r="W2146" i="1" s="1"/>
  <c r="V2156" i="1"/>
  <c r="U2156" i="1"/>
  <c r="T2156" i="1"/>
  <c r="S2156" i="1"/>
  <c r="R2156" i="1"/>
  <c r="R2159" i="1" s="1"/>
  <c r="R2161" i="1" s="1"/>
  <c r="Q2156" i="1"/>
  <c r="P2156" i="1"/>
  <c r="O2156" i="1"/>
  <c r="N2156" i="1"/>
  <c r="M2156" i="1"/>
  <c r="L2156" i="1"/>
  <c r="K2156" i="1"/>
  <c r="J2156" i="1"/>
  <c r="I2156" i="1"/>
  <c r="H2156" i="1"/>
  <c r="G2156" i="1"/>
  <c r="G2146" i="1" s="1"/>
  <c r="F2156" i="1"/>
  <c r="E2156" i="1"/>
  <c r="D2156" i="1"/>
  <c r="C2156" i="1"/>
  <c r="B2156" i="1"/>
  <c r="Y2155" i="1"/>
  <c r="X2155" i="1"/>
  <c r="X2159" i="1" s="1"/>
  <c r="X2161" i="1" s="1"/>
  <c r="W2155" i="1"/>
  <c r="V2155" i="1"/>
  <c r="U2155" i="1"/>
  <c r="U2159" i="1" s="1"/>
  <c r="U2161" i="1" s="1"/>
  <c r="T2155" i="1"/>
  <c r="T2159" i="1" s="1"/>
  <c r="T2161" i="1" s="1"/>
  <c r="S2155" i="1"/>
  <c r="S2159" i="1" s="1"/>
  <c r="S2161" i="1" s="1"/>
  <c r="R2155" i="1"/>
  <c r="Q2155" i="1"/>
  <c r="P2155" i="1"/>
  <c r="P2159" i="1" s="1"/>
  <c r="P2161" i="1" s="1"/>
  <c r="O2155" i="1"/>
  <c r="N2155" i="1"/>
  <c r="M2155" i="1"/>
  <c r="M2159" i="1" s="1"/>
  <c r="M2161" i="1" s="1"/>
  <c r="L2155" i="1"/>
  <c r="L2159" i="1" s="1"/>
  <c r="L2161" i="1" s="1"/>
  <c r="K2155" i="1"/>
  <c r="K2159" i="1" s="1"/>
  <c r="K2161" i="1" s="1"/>
  <c r="J2155" i="1"/>
  <c r="J2159" i="1" s="1"/>
  <c r="J2161" i="1" s="1"/>
  <c r="I2155" i="1"/>
  <c r="H2155" i="1"/>
  <c r="H2159" i="1" s="1"/>
  <c r="H2161" i="1" s="1"/>
  <c r="G2155" i="1"/>
  <c r="F2155" i="1"/>
  <c r="E2155" i="1"/>
  <c r="E2159" i="1" s="1"/>
  <c r="D2155" i="1"/>
  <c r="D2159" i="1" s="1"/>
  <c r="D2161" i="1" s="1"/>
  <c r="C2155" i="1"/>
  <c r="C2145" i="1" s="1"/>
  <c r="C2149" i="1" s="1"/>
  <c r="C2151" i="1" s="1"/>
  <c r="B2155" i="1"/>
  <c r="B2159" i="1" s="1"/>
  <c r="B2161" i="1" s="1"/>
  <c r="Y2150" i="1"/>
  <c r="X2150" i="1"/>
  <c r="X2151" i="1" s="1"/>
  <c r="W2150" i="1"/>
  <c r="V2150" i="1"/>
  <c r="U2150" i="1"/>
  <c r="T2150" i="1"/>
  <c r="S2150" i="1"/>
  <c r="R2150" i="1"/>
  <c r="Q2150" i="1"/>
  <c r="P2150" i="1"/>
  <c r="P2151" i="1" s="1"/>
  <c r="O2150" i="1"/>
  <c r="N2150" i="1"/>
  <c r="M2150" i="1"/>
  <c r="L2150" i="1"/>
  <c r="K2150" i="1"/>
  <c r="J2150" i="1"/>
  <c r="I2150" i="1"/>
  <c r="H2150" i="1"/>
  <c r="G2150" i="1"/>
  <c r="F2150" i="1"/>
  <c r="F2151" i="1" s="1"/>
  <c r="E2150" i="1"/>
  <c r="D2150" i="1"/>
  <c r="C2150" i="1"/>
  <c r="B2150" i="1"/>
  <c r="Y2148" i="1"/>
  <c r="X2148" i="1"/>
  <c r="W2148" i="1"/>
  <c r="V2148" i="1"/>
  <c r="U2148" i="1"/>
  <c r="T2148" i="1"/>
  <c r="S2148" i="1"/>
  <c r="R2148" i="1"/>
  <c r="Q2148" i="1"/>
  <c r="P2148" i="1"/>
  <c r="O2148" i="1"/>
  <c r="N2148" i="1"/>
  <c r="M2148" i="1"/>
  <c r="Z2148" i="1" s="1"/>
  <c r="AA2148" i="1" s="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AA2147" i="1" s="1"/>
  <c r="L2147" i="1"/>
  <c r="K2147" i="1"/>
  <c r="J2147" i="1"/>
  <c r="I2147" i="1"/>
  <c r="H2147" i="1"/>
  <c r="G2147" i="1"/>
  <c r="F2147" i="1"/>
  <c r="E2147" i="1"/>
  <c r="D2147" i="1"/>
  <c r="C2147" i="1"/>
  <c r="B2147" i="1"/>
  <c r="Y2146" i="1"/>
  <c r="X2146" i="1"/>
  <c r="V2146" i="1"/>
  <c r="U2146" i="1"/>
  <c r="T2146" i="1"/>
  <c r="S2146" i="1"/>
  <c r="R2146" i="1"/>
  <c r="Q2146" i="1"/>
  <c r="P2146" i="1"/>
  <c r="O2146" i="1"/>
  <c r="N2146" i="1"/>
  <c r="L2146" i="1"/>
  <c r="K2146" i="1"/>
  <c r="J2146" i="1"/>
  <c r="I2146" i="1"/>
  <c r="H2146" i="1"/>
  <c r="F2146" i="1"/>
  <c r="E2146" i="1"/>
  <c r="D2146" i="1"/>
  <c r="C2146" i="1"/>
  <c r="B2146" i="1"/>
  <c r="X2145" i="1"/>
  <c r="X2149" i="1" s="1"/>
  <c r="V2145" i="1"/>
  <c r="V2149" i="1" s="1"/>
  <c r="U2145" i="1"/>
  <c r="T2145" i="1"/>
  <c r="T2149" i="1" s="1"/>
  <c r="T2151" i="1" s="1"/>
  <c r="P2145" i="1"/>
  <c r="P2149" i="1" s="1"/>
  <c r="N2145" i="1"/>
  <c r="N2149" i="1" s="1"/>
  <c r="N2151" i="1" s="1"/>
  <c r="M2145" i="1"/>
  <c r="L2145" i="1"/>
  <c r="L2149" i="1" s="1"/>
  <c r="L2151" i="1" s="1"/>
  <c r="J2145" i="1"/>
  <c r="J2149" i="1" s="1"/>
  <c r="H2145" i="1"/>
  <c r="H2149" i="1" s="1"/>
  <c r="F2145" i="1"/>
  <c r="F2149" i="1" s="1"/>
  <c r="E2145" i="1"/>
  <c r="D2145" i="1"/>
  <c r="D2149" i="1" s="1"/>
  <c r="D2151" i="1" s="1"/>
  <c r="Y2135" i="1"/>
  <c r="U2135" i="1"/>
  <c r="Q2135" i="1"/>
  <c r="M2135" i="1"/>
  <c r="K2135" i="1"/>
  <c r="I2135" i="1"/>
  <c r="E2135" i="1"/>
  <c r="W2134" i="1"/>
  <c r="U2134" i="1"/>
  <c r="S2134" i="1"/>
  <c r="O2134" i="1"/>
  <c r="K2134" i="1"/>
  <c r="G2134" i="1"/>
  <c r="E2134" i="1"/>
  <c r="C2134" i="1"/>
  <c r="V2133" i="1"/>
  <c r="N2133" i="1"/>
  <c r="M2133" i="1"/>
  <c r="J2133" i="1"/>
  <c r="F2133" i="1"/>
  <c r="X2132" i="1"/>
  <c r="W2132" i="1"/>
  <c r="T2132" i="1"/>
  <c r="P2132" i="1"/>
  <c r="O2132" i="1"/>
  <c r="H2132" i="1"/>
  <c r="G2132" i="1"/>
  <c r="D2132" i="1"/>
  <c r="R2128" i="1"/>
  <c r="O2128" i="1"/>
  <c r="B2128" i="1"/>
  <c r="AB2127" i="1"/>
  <c r="AA2127" i="1"/>
  <c r="X2126" i="1"/>
  <c r="X2128" i="1" s="1"/>
  <c r="W2126" i="1"/>
  <c r="W2128" i="1" s="1"/>
  <c r="V2126" i="1"/>
  <c r="V2128" i="1" s="1"/>
  <c r="R2126" i="1"/>
  <c r="P2126" i="1"/>
  <c r="P2128" i="1" s="1"/>
  <c r="O2126" i="1"/>
  <c r="N2126" i="1"/>
  <c r="N2128" i="1" s="1"/>
  <c r="L2126" i="1"/>
  <c r="L2128" i="1" s="1"/>
  <c r="H2126" i="1"/>
  <c r="H2128" i="1" s="1"/>
  <c r="G2126" i="1"/>
  <c r="G2128" i="1" s="1"/>
  <c r="F2126" i="1"/>
  <c r="F2128" i="1" s="1"/>
  <c r="B2126" i="1"/>
  <c r="AA2125" i="1"/>
  <c r="AA2124" i="1"/>
  <c r="Y2123" i="1"/>
  <c r="X2123" i="1"/>
  <c r="W2123" i="1"/>
  <c r="W2133" i="1" s="1"/>
  <c r="V2123" i="1"/>
  <c r="U2123" i="1"/>
  <c r="U2133" i="1" s="1"/>
  <c r="T2123" i="1"/>
  <c r="T2126" i="1" s="1"/>
  <c r="T2128" i="1" s="1"/>
  <c r="S2123" i="1"/>
  <c r="S2133" i="1" s="1"/>
  <c r="R2123" i="1"/>
  <c r="Q2123" i="1"/>
  <c r="Q2133" i="1" s="1"/>
  <c r="P2123" i="1"/>
  <c r="O2123" i="1"/>
  <c r="O2133" i="1" s="1"/>
  <c r="N2123" i="1"/>
  <c r="M2123" i="1"/>
  <c r="M2126" i="1" s="1"/>
  <c r="M2128" i="1" s="1"/>
  <c r="L2123" i="1"/>
  <c r="L2133" i="1" s="1"/>
  <c r="K2123" i="1"/>
  <c r="K2126" i="1" s="1"/>
  <c r="K2128" i="1" s="1"/>
  <c r="J2123" i="1"/>
  <c r="J2126" i="1" s="1"/>
  <c r="J2128" i="1" s="1"/>
  <c r="I2123" i="1"/>
  <c r="H2123" i="1"/>
  <c r="G2123" i="1"/>
  <c r="G2133" i="1" s="1"/>
  <c r="F2123" i="1"/>
  <c r="E2123" i="1"/>
  <c r="E2133" i="1" s="1"/>
  <c r="D2123" i="1"/>
  <c r="D2126" i="1" s="1"/>
  <c r="D2128" i="1" s="1"/>
  <c r="C2123" i="1"/>
  <c r="C2133" i="1" s="1"/>
  <c r="B2123" i="1"/>
  <c r="AA2122" i="1"/>
  <c r="Y2118" i="1"/>
  <c r="X2118" i="1"/>
  <c r="W2118" i="1"/>
  <c r="U2118" i="1"/>
  <c r="Q2118" i="1"/>
  <c r="O2118" i="1"/>
  <c r="I2118" i="1"/>
  <c r="H2118" i="1"/>
  <c r="G2118" i="1"/>
  <c r="E2118" i="1"/>
  <c r="Z2117" i="1"/>
  <c r="AB2117" i="1" s="1"/>
  <c r="Y2117" i="1"/>
  <c r="X2117" i="1"/>
  <c r="W2117" i="1"/>
  <c r="V2117" i="1"/>
  <c r="V2118" i="1" s="1"/>
  <c r="U2117" i="1"/>
  <c r="T2117" i="1"/>
  <c r="T2118" i="1" s="1"/>
  <c r="S2117" i="1"/>
  <c r="S2118" i="1" s="1"/>
  <c r="R2117" i="1"/>
  <c r="R2118" i="1" s="1"/>
  <c r="Q2117" i="1"/>
  <c r="P2117" i="1"/>
  <c r="P2118" i="1" s="1"/>
  <c r="O2117" i="1"/>
  <c r="N2117" i="1"/>
  <c r="N2118" i="1" s="1"/>
  <c r="M2117" i="1"/>
  <c r="L2117" i="1"/>
  <c r="L2118" i="1" s="1"/>
  <c r="K2117" i="1"/>
  <c r="K2118" i="1" s="1"/>
  <c r="J2117" i="1"/>
  <c r="J2118" i="1" s="1"/>
  <c r="I2117" i="1"/>
  <c r="H2117" i="1"/>
  <c r="G2117" i="1"/>
  <c r="F2117" i="1"/>
  <c r="F2118" i="1" s="1"/>
  <c r="E2117" i="1"/>
  <c r="D2117" i="1"/>
  <c r="D2118" i="1" s="1"/>
  <c r="C2117" i="1"/>
  <c r="C2118" i="1" s="1"/>
  <c r="B2117" i="1"/>
  <c r="B2118" i="1" s="1"/>
  <c r="Y2116" i="1"/>
  <c r="X2116" i="1"/>
  <c r="W2116" i="1"/>
  <c r="V2116" i="1"/>
  <c r="U2116" i="1"/>
  <c r="T2116" i="1"/>
  <c r="S2116" i="1"/>
  <c r="R2116" i="1"/>
  <c r="Q2116" i="1"/>
  <c r="P2116" i="1"/>
  <c r="O2116" i="1"/>
  <c r="N2116" i="1"/>
  <c r="M2116" i="1"/>
  <c r="M2118" i="1" s="1"/>
  <c r="L2116" i="1"/>
  <c r="K2116" i="1"/>
  <c r="J2116" i="1"/>
  <c r="I2116" i="1"/>
  <c r="H2116" i="1"/>
  <c r="G2116" i="1"/>
  <c r="F2116" i="1"/>
  <c r="E2116" i="1"/>
  <c r="D2116" i="1"/>
  <c r="C2116" i="1"/>
  <c r="B2116" i="1"/>
  <c r="Z2115" i="1"/>
  <c r="AA2115" i="1" s="1"/>
  <c r="Z2114" i="1"/>
  <c r="AA2114" i="1" s="1"/>
  <c r="AA2113" i="1"/>
  <c r="Z2113" i="1"/>
  <c r="Z2112" i="1"/>
  <c r="AA2112" i="1" s="1"/>
  <c r="Y2108" i="1"/>
  <c r="W2108" i="1"/>
  <c r="Q2108" i="1"/>
  <c r="P2108" i="1"/>
  <c r="O2108" i="1"/>
  <c r="M2108" i="1"/>
  <c r="I2108" i="1"/>
  <c r="G2108" i="1"/>
  <c r="Y2107" i="1"/>
  <c r="X2107" i="1"/>
  <c r="W2107" i="1"/>
  <c r="V2107" i="1"/>
  <c r="V2108" i="1" s="1"/>
  <c r="U2107" i="1"/>
  <c r="T2107" i="1"/>
  <c r="T2108" i="1" s="1"/>
  <c r="S2107" i="1"/>
  <c r="S2108" i="1" s="1"/>
  <c r="R2107" i="1"/>
  <c r="R2108" i="1" s="1"/>
  <c r="Q2107" i="1"/>
  <c r="P2107" i="1"/>
  <c r="O2107" i="1"/>
  <c r="N2107" i="1"/>
  <c r="N2097" i="1" s="1"/>
  <c r="M2107" i="1"/>
  <c r="L2107" i="1"/>
  <c r="L2108" i="1" s="1"/>
  <c r="K2107" i="1"/>
  <c r="K2108" i="1" s="1"/>
  <c r="J2107" i="1"/>
  <c r="J2108" i="1" s="1"/>
  <c r="I2107" i="1"/>
  <c r="H2107" i="1"/>
  <c r="G2107" i="1"/>
  <c r="F2107" i="1"/>
  <c r="F2108" i="1" s="1"/>
  <c r="E2107" i="1"/>
  <c r="D2107" i="1"/>
  <c r="D2108" i="1" s="1"/>
  <c r="C2107" i="1"/>
  <c r="C2108" i="1" s="1"/>
  <c r="B2107" i="1"/>
  <c r="B2108" i="1" s="1"/>
  <c r="Y2106" i="1"/>
  <c r="X2106" i="1"/>
  <c r="W2106" i="1"/>
  <c r="V2106" i="1"/>
  <c r="U2106" i="1"/>
  <c r="U2108" i="1" s="1"/>
  <c r="T2106" i="1"/>
  <c r="S2106" i="1"/>
  <c r="R2106" i="1"/>
  <c r="Q2106" i="1"/>
  <c r="P2106" i="1"/>
  <c r="O2106" i="1"/>
  <c r="N2106" i="1"/>
  <c r="M2106" i="1"/>
  <c r="L2106" i="1"/>
  <c r="K2106" i="1"/>
  <c r="J2106" i="1"/>
  <c r="I2106" i="1"/>
  <c r="H2106" i="1"/>
  <c r="G2106" i="1"/>
  <c r="F2106" i="1"/>
  <c r="E2106" i="1"/>
  <c r="E2108" i="1" s="1"/>
  <c r="D2106" i="1"/>
  <c r="C2106" i="1"/>
  <c r="B2106" i="1"/>
  <c r="Z2105" i="1"/>
  <c r="AA2105" i="1" s="1"/>
  <c r="Z2104" i="1"/>
  <c r="AA2104" i="1" s="1"/>
  <c r="Z2103" i="1"/>
  <c r="AA2103" i="1" s="1"/>
  <c r="Z2102" i="1"/>
  <c r="AA2102" i="1" s="1"/>
  <c r="AA2106" i="1" s="1"/>
  <c r="Y2097" i="1"/>
  <c r="Y2137" i="1" s="1"/>
  <c r="W2097" i="1"/>
  <c r="W2137" i="1" s="1"/>
  <c r="V2097" i="1"/>
  <c r="V2137" i="1" s="1"/>
  <c r="U2097" i="1"/>
  <c r="U2137" i="1" s="1"/>
  <c r="T2097" i="1"/>
  <c r="S2097" i="1"/>
  <c r="Q2097" i="1"/>
  <c r="Q2137" i="1" s="1"/>
  <c r="Q2138" i="1" s="1"/>
  <c r="O2097" i="1"/>
  <c r="O2137" i="1" s="1"/>
  <c r="M2097" i="1"/>
  <c r="M2137" i="1" s="1"/>
  <c r="J2097" i="1"/>
  <c r="J2137" i="1" s="1"/>
  <c r="J2138" i="1" s="1"/>
  <c r="I2097" i="1"/>
  <c r="I2137" i="1" s="1"/>
  <c r="G2097" i="1"/>
  <c r="G2137" i="1" s="1"/>
  <c r="F2097" i="1"/>
  <c r="F2137" i="1" s="1"/>
  <c r="E2097" i="1"/>
  <c r="E2137" i="1" s="1"/>
  <c r="D2097" i="1"/>
  <c r="C2097" i="1"/>
  <c r="M2096" i="1"/>
  <c r="M2098" i="1" s="1"/>
  <c r="J2096" i="1"/>
  <c r="Y2095" i="1"/>
  <c r="X2095" i="1"/>
  <c r="X2135" i="1" s="1"/>
  <c r="W2095" i="1"/>
  <c r="W2135" i="1" s="1"/>
  <c r="V2095" i="1"/>
  <c r="V2135" i="1" s="1"/>
  <c r="U2095" i="1"/>
  <c r="T2095" i="1"/>
  <c r="S2095" i="1"/>
  <c r="S2135" i="1" s="1"/>
  <c r="R2095" i="1"/>
  <c r="R2135" i="1" s="1"/>
  <c r="Q2095" i="1"/>
  <c r="P2095" i="1"/>
  <c r="P2135" i="1" s="1"/>
  <c r="O2095" i="1"/>
  <c r="O2135" i="1" s="1"/>
  <c r="N2095" i="1"/>
  <c r="M2095" i="1"/>
  <c r="L2095" i="1"/>
  <c r="L2135" i="1" s="1"/>
  <c r="K2095" i="1"/>
  <c r="J2095" i="1"/>
  <c r="J2135" i="1" s="1"/>
  <c r="I2095" i="1"/>
  <c r="H2095" i="1"/>
  <c r="H2135" i="1" s="1"/>
  <c r="G2095" i="1"/>
  <c r="G2135" i="1" s="1"/>
  <c r="F2095" i="1"/>
  <c r="F2135" i="1" s="1"/>
  <c r="E2095" i="1"/>
  <c r="D2095" i="1"/>
  <c r="C2095" i="1"/>
  <c r="C2135" i="1" s="1"/>
  <c r="B2095" i="1"/>
  <c r="B2135" i="1" s="1"/>
  <c r="Y2094" i="1"/>
  <c r="Y2134" i="1" s="1"/>
  <c r="X2094" i="1"/>
  <c r="X2134" i="1" s="1"/>
  <c r="W2094" i="1"/>
  <c r="V2094" i="1"/>
  <c r="V2134" i="1" s="1"/>
  <c r="U2094" i="1"/>
  <c r="T2094" i="1"/>
  <c r="T2134" i="1" s="1"/>
  <c r="S2094" i="1"/>
  <c r="R2094" i="1"/>
  <c r="R2134" i="1" s="1"/>
  <c r="Q2094" i="1"/>
  <c r="Q2134" i="1" s="1"/>
  <c r="P2094" i="1"/>
  <c r="P2134" i="1" s="1"/>
  <c r="O2094" i="1"/>
  <c r="N2094" i="1"/>
  <c r="M2094" i="1"/>
  <c r="M2134" i="1" s="1"/>
  <c r="L2094" i="1"/>
  <c r="L2134" i="1" s="1"/>
  <c r="K2094" i="1"/>
  <c r="J2094" i="1"/>
  <c r="J2134" i="1" s="1"/>
  <c r="I2094" i="1"/>
  <c r="I2134" i="1" s="1"/>
  <c r="H2094" i="1"/>
  <c r="H2134" i="1" s="1"/>
  <c r="G2094" i="1"/>
  <c r="F2094" i="1"/>
  <c r="F2134" i="1" s="1"/>
  <c r="E2094" i="1"/>
  <c r="D2094" i="1"/>
  <c r="C2094" i="1"/>
  <c r="B2094" i="1"/>
  <c r="B2134" i="1" s="1"/>
  <c r="Y2093" i="1"/>
  <c r="X2093" i="1"/>
  <c r="W2093" i="1"/>
  <c r="V2093" i="1"/>
  <c r="U2093" i="1"/>
  <c r="T2093" i="1"/>
  <c r="T2133" i="1" s="1"/>
  <c r="S2093" i="1"/>
  <c r="R2093" i="1"/>
  <c r="Q2093" i="1"/>
  <c r="P2093" i="1"/>
  <c r="P2133" i="1" s="1"/>
  <c r="O2093" i="1"/>
  <c r="N2093" i="1"/>
  <c r="M2093" i="1"/>
  <c r="L2093" i="1"/>
  <c r="K2093" i="1"/>
  <c r="J2093" i="1"/>
  <c r="I2093" i="1"/>
  <c r="H2093" i="1"/>
  <c r="G2093" i="1"/>
  <c r="F2093" i="1"/>
  <c r="E2093" i="1"/>
  <c r="D2093" i="1"/>
  <c r="D2133" i="1" s="1"/>
  <c r="C2093" i="1"/>
  <c r="B2093" i="1"/>
  <c r="B2133" i="1" s="1"/>
  <c r="Y2092" i="1"/>
  <c r="Y2096" i="1" s="1"/>
  <c r="Y2098" i="1" s="1"/>
  <c r="X2092" i="1"/>
  <c r="W2092" i="1"/>
  <c r="V2092" i="1"/>
  <c r="V2096" i="1" s="1"/>
  <c r="U2092" i="1"/>
  <c r="T2092" i="1"/>
  <c r="S2092" i="1"/>
  <c r="S2132" i="1" s="1"/>
  <c r="R2092" i="1"/>
  <c r="Q2092" i="1"/>
  <c r="Q2132" i="1" s="1"/>
  <c r="Q2136" i="1" s="1"/>
  <c r="P2092" i="1"/>
  <c r="O2092" i="1"/>
  <c r="O2096" i="1" s="1"/>
  <c r="O2098" i="1" s="1"/>
  <c r="N2092" i="1"/>
  <c r="N2132" i="1" s="1"/>
  <c r="M2092" i="1"/>
  <c r="M2132" i="1" s="1"/>
  <c r="L2092" i="1"/>
  <c r="K2092" i="1"/>
  <c r="K2132" i="1" s="1"/>
  <c r="J2092" i="1"/>
  <c r="J2132" i="1" s="1"/>
  <c r="J2136" i="1" s="1"/>
  <c r="I2092" i="1"/>
  <c r="I2096" i="1" s="1"/>
  <c r="I2098" i="1" s="1"/>
  <c r="H2092" i="1"/>
  <c r="G2092" i="1"/>
  <c r="F2092" i="1"/>
  <c r="F2096" i="1" s="1"/>
  <c r="E2092" i="1"/>
  <c r="D2092" i="1"/>
  <c r="C2092" i="1"/>
  <c r="C2132" i="1" s="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Z2066" i="1"/>
  <c r="AB2066" i="1" s="1"/>
  <c r="Y2066" i="1"/>
  <c r="W2066" i="1"/>
  <c r="R2066" i="1"/>
  <c r="I2066" i="1"/>
  <c r="G2066" i="1"/>
  <c r="B2066" i="1"/>
  <c r="AA2065" i="1"/>
  <c r="Y2064" i="1"/>
  <c r="W2064" i="1"/>
  <c r="V2064" i="1"/>
  <c r="V2066" i="1" s="1"/>
  <c r="U2064" i="1"/>
  <c r="U2066" i="1" s="1"/>
  <c r="S2064" i="1"/>
  <c r="S2066" i="1" s="1"/>
  <c r="O2064" i="1"/>
  <c r="O2066" i="1" s="1"/>
  <c r="N2064" i="1"/>
  <c r="N2066" i="1" s="1"/>
  <c r="M2064" i="1"/>
  <c r="M2066" i="1" s="1"/>
  <c r="I2064" i="1"/>
  <c r="G2064" i="1"/>
  <c r="F2064" i="1"/>
  <c r="F2066" i="1" s="1"/>
  <c r="E2064" i="1"/>
  <c r="E2066" i="1" s="1"/>
  <c r="C2064" i="1"/>
  <c r="C2066" i="1" s="1"/>
  <c r="AA2063" i="1"/>
  <c r="AA2062" i="1"/>
  <c r="Z2061" i="1"/>
  <c r="Z2064" i="1" s="1"/>
  <c r="AB2064" i="1" s="1"/>
  <c r="Y2061" i="1"/>
  <c r="X2061" i="1"/>
  <c r="X2064" i="1" s="1"/>
  <c r="X2066" i="1" s="1"/>
  <c r="W2061" i="1"/>
  <c r="V2061" i="1"/>
  <c r="U2061" i="1"/>
  <c r="T2061" i="1"/>
  <c r="T2064" i="1" s="1"/>
  <c r="T2066" i="1" s="1"/>
  <c r="S2061" i="1"/>
  <c r="R2061" i="1"/>
  <c r="R2064" i="1" s="1"/>
  <c r="Q2061" i="1"/>
  <c r="Q2064" i="1" s="1"/>
  <c r="Q2066" i="1" s="1"/>
  <c r="P2061" i="1"/>
  <c r="P2064" i="1" s="1"/>
  <c r="P2066" i="1" s="1"/>
  <c r="O2061" i="1"/>
  <c r="N2061" i="1"/>
  <c r="M2061" i="1"/>
  <c r="L2061" i="1"/>
  <c r="L2064" i="1" s="1"/>
  <c r="L2066" i="1" s="1"/>
  <c r="K2061" i="1"/>
  <c r="K2064" i="1" s="1"/>
  <c r="K2066" i="1" s="1"/>
  <c r="J2061" i="1"/>
  <c r="J2064" i="1" s="1"/>
  <c r="J2066" i="1" s="1"/>
  <c r="I2061" i="1"/>
  <c r="H2061" i="1"/>
  <c r="H2064" i="1" s="1"/>
  <c r="H2066" i="1" s="1"/>
  <c r="G2061" i="1"/>
  <c r="F2061" i="1"/>
  <c r="E2061" i="1"/>
  <c r="D2061" i="1"/>
  <c r="D2064" i="1" s="1"/>
  <c r="D2066" i="1" s="1"/>
  <c r="C2061" i="1"/>
  <c r="B2061" i="1"/>
  <c r="B2064" i="1" s="1"/>
  <c r="AA2060" i="1"/>
  <c r="X2056" i="1"/>
  <c r="W2056" i="1"/>
  <c r="O2056" i="1"/>
  <c r="H2056" i="1"/>
  <c r="Z2055" i="1"/>
  <c r="Y2054" i="1"/>
  <c r="Y2056" i="1" s="1"/>
  <c r="U2054" i="1"/>
  <c r="U2056" i="1" s="1"/>
  <c r="T2054" i="1"/>
  <c r="T2056" i="1" s="1"/>
  <c r="S2054" i="1"/>
  <c r="S2056" i="1" s="1"/>
  <c r="Q2054" i="1"/>
  <c r="Q2056" i="1" s="1"/>
  <c r="O2054" i="1"/>
  <c r="M2054" i="1"/>
  <c r="M2056" i="1" s="1"/>
  <c r="I2054" i="1"/>
  <c r="I2056" i="1" s="1"/>
  <c r="E2054" i="1"/>
  <c r="E2056" i="1" s="1"/>
  <c r="D2054" i="1"/>
  <c r="D2056" i="1" s="1"/>
  <c r="AA2053" i="1"/>
  <c r="Z2053" i="1"/>
  <c r="AA2052" i="1"/>
  <c r="Z2052" i="1"/>
  <c r="AB2051" i="1"/>
  <c r="AA2051" i="1"/>
  <c r="Z2051" i="1"/>
  <c r="Y2051" i="1"/>
  <c r="X2051" i="1"/>
  <c r="X2054" i="1" s="1"/>
  <c r="W2051" i="1"/>
  <c r="W2054" i="1" s="1"/>
  <c r="V2051" i="1"/>
  <c r="V2054" i="1" s="1"/>
  <c r="V2056" i="1" s="1"/>
  <c r="U2051" i="1"/>
  <c r="T2051" i="1"/>
  <c r="S2051" i="1"/>
  <c r="R2051" i="1"/>
  <c r="R2054" i="1" s="1"/>
  <c r="R2056" i="1" s="1"/>
  <c r="Q2051" i="1"/>
  <c r="P2051" i="1"/>
  <c r="P2054" i="1" s="1"/>
  <c r="P2056" i="1" s="1"/>
  <c r="O2051" i="1"/>
  <c r="N2051" i="1"/>
  <c r="N2054" i="1" s="1"/>
  <c r="N2056" i="1" s="1"/>
  <c r="M2051" i="1"/>
  <c r="L2051" i="1"/>
  <c r="L2054" i="1" s="1"/>
  <c r="L2056" i="1" s="1"/>
  <c r="K2051" i="1"/>
  <c r="K2054" i="1" s="1"/>
  <c r="K2056" i="1" s="1"/>
  <c r="J2051" i="1"/>
  <c r="J2054" i="1" s="1"/>
  <c r="J2056" i="1" s="1"/>
  <c r="I2051" i="1"/>
  <c r="H2051" i="1"/>
  <c r="H2054" i="1" s="1"/>
  <c r="G2051" i="1"/>
  <c r="G2054" i="1" s="1"/>
  <c r="G2056" i="1" s="1"/>
  <c r="F2051" i="1"/>
  <c r="F2054" i="1" s="1"/>
  <c r="F2056" i="1" s="1"/>
  <c r="E2051" i="1"/>
  <c r="D2051" i="1"/>
  <c r="C2051" i="1"/>
  <c r="C2054" i="1" s="1"/>
  <c r="C2056" i="1" s="1"/>
  <c r="B2051" i="1"/>
  <c r="B2054" i="1" s="1"/>
  <c r="B2056" i="1" s="1"/>
  <c r="Z2050" i="1"/>
  <c r="X2046" i="1"/>
  <c r="W2046" i="1"/>
  <c r="P2046" i="1"/>
  <c r="O2046" i="1"/>
  <c r="H2046" i="1"/>
  <c r="Z2045" i="1"/>
  <c r="X2044" i="1"/>
  <c r="V2044" i="1"/>
  <c r="V2046" i="1" s="1"/>
  <c r="U2044" i="1"/>
  <c r="U2046" i="1" s="1"/>
  <c r="T2044" i="1"/>
  <c r="T2046" i="1" s="1"/>
  <c r="R2044" i="1"/>
  <c r="R2046" i="1" s="1"/>
  <c r="N2044" i="1"/>
  <c r="N2046" i="1" s="1"/>
  <c r="J2044" i="1"/>
  <c r="J2046" i="1" s="1"/>
  <c r="H2044" i="1"/>
  <c r="F2044" i="1"/>
  <c r="F2046" i="1" s="1"/>
  <c r="E2044" i="1"/>
  <c r="E2046" i="1" s="1"/>
  <c r="B2044" i="1"/>
  <c r="B2046" i="1" s="1"/>
  <c r="Z2043" i="1"/>
  <c r="AA2043" i="1" s="1"/>
  <c r="Z2042" i="1"/>
  <c r="AA2042" i="1" s="1"/>
  <c r="Y2041" i="1"/>
  <c r="Y2044" i="1" s="1"/>
  <c r="Y2046" i="1" s="1"/>
  <c r="X2041" i="1"/>
  <c r="W2041" i="1"/>
  <c r="W2044" i="1" s="1"/>
  <c r="V2041" i="1"/>
  <c r="U2041" i="1"/>
  <c r="T2041" i="1"/>
  <c r="S2041" i="1"/>
  <c r="S2044" i="1" s="1"/>
  <c r="S2046" i="1" s="1"/>
  <c r="R2041" i="1"/>
  <c r="Q2041" i="1"/>
  <c r="Q2044" i="1" s="1"/>
  <c r="Q2046" i="1" s="1"/>
  <c r="P2041" i="1"/>
  <c r="P2044" i="1" s="1"/>
  <c r="O2041" i="1"/>
  <c r="O2044" i="1" s="1"/>
  <c r="N2041" i="1"/>
  <c r="M2041" i="1"/>
  <c r="Z2041" i="1" s="1"/>
  <c r="Z2044" i="1" s="1"/>
  <c r="L2041" i="1"/>
  <c r="L2044" i="1" s="1"/>
  <c r="L2046" i="1" s="1"/>
  <c r="K2041" i="1"/>
  <c r="K2044" i="1" s="1"/>
  <c r="K2046" i="1" s="1"/>
  <c r="J2041" i="1"/>
  <c r="I2041" i="1"/>
  <c r="I2044" i="1" s="1"/>
  <c r="I2046" i="1" s="1"/>
  <c r="H2041" i="1"/>
  <c r="G2041" i="1"/>
  <c r="G2044" i="1" s="1"/>
  <c r="G2046" i="1" s="1"/>
  <c r="F2041" i="1"/>
  <c r="E2041" i="1"/>
  <c r="D2041" i="1"/>
  <c r="AA2041" i="1" s="1"/>
  <c r="C2041" i="1"/>
  <c r="C2044" i="1" s="1"/>
  <c r="C2046" i="1" s="1"/>
  <c r="B2041" i="1"/>
  <c r="AA2040" i="1"/>
  <c r="Z2040" i="1"/>
  <c r="Y2036" i="1"/>
  <c r="X2036" i="1"/>
  <c r="Q2036" i="1"/>
  <c r="P2036" i="1"/>
  <c r="J2036" i="1"/>
  <c r="I2036" i="1"/>
  <c r="H2036" i="1"/>
  <c r="Z2035" i="1"/>
  <c r="AA2035" i="1" s="1"/>
  <c r="W2034" i="1"/>
  <c r="W2036" i="1" s="1"/>
  <c r="S2034" i="1"/>
  <c r="S2036" i="1" s="1"/>
  <c r="Q2034" i="1"/>
  <c r="O2034" i="1"/>
  <c r="O2036" i="1" s="1"/>
  <c r="N2034" i="1"/>
  <c r="N2036" i="1" s="1"/>
  <c r="K2034" i="1"/>
  <c r="K2036" i="1" s="1"/>
  <c r="G2034" i="1"/>
  <c r="G2036" i="1" s="1"/>
  <c r="C2034" i="1"/>
  <c r="C2036" i="1" s="1"/>
  <c r="AA2033" i="1"/>
  <c r="Z2033" i="1"/>
  <c r="AA2032" i="1"/>
  <c r="Z2032" i="1"/>
  <c r="Y2031" i="1"/>
  <c r="Y2034" i="1" s="1"/>
  <c r="X2031" i="1"/>
  <c r="X2034" i="1" s="1"/>
  <c r="W2031" i="1"/>
  <c r="V2031" i="1"/>
  <c r="V2034" i="1" s="1"/>
  <c r="V2036" i="1" s="1"/>
  <c r="U2031" i="1"/>
  <c r="U2034" i="1" s="1"/>
  <c r="U2036" i="1" s="1"/>
  <c r="T2031" i="1"/>
  <c r="T2034" i="1" s="1"/>
  <c r="T2036" i="1" s="1"/>
  <c r="S2031" i="1"/>
  <c r="R2031" i="1"/>
  <c r="R2034" i="1" s="1"/>
  <c r="R2036" i="1" s="1"/>
  <c r="Q2031" i="1"/>
  <c r="P2031" i="1"/>
  <c r="P2034" i="1" s="1"/>
  <c r="O2031" i="1"/>
  <c r="N2031" i="1"/>
  <c r="M2031" i="1"/>
  <c r="Z2031" i="1" s="1"/>
  <c r="AB2031" i="1" s="1"/>
  <c r="L2031" i="1"/>
  <c r="L2034" i="1" s="1"/>
  <c r="L2036" i="1" s="1"/>
  <c r="K2031" i="1"/>
  <c r="J2031" i="1"/>
  <c r="J2034" i="1" s="1"/>
  <c r="I2031" i="1"/>
  <c r="I2034" i="1" s="1"/>
  <c r="H2031" i="1"/>
  <c r="H2034" i="1" s="1"/>
  <c r="G2031" i="1"/>
  <c r="F2031" i="1"/>
  <c r="F2034" i="1" s="1"/>
  <c r="F2036" i="1" s="1"/>
  <c r="E2031" i="1"/>
  <c r="E2034" i="1" s="1"/>
  <c r="E2036" i="1" s="1"/>
  <c r="D2031" i="1"/>
  <c r="C2031" i="1"/>
  <c r="B2031" i="1"/>
  <c r="B2034" i="1" s="1"/>
  <c r="B2036" i="1" s="1"/>
  <c r="AA2030" i="1"/>
  <c r="Z2030" i="1"/>
  <c r="T2026" i="1"/>
  <c r="S2026" i="1"/>
  <c r="K2026" i="1"/>
  <c r="J2026" i="1"/>
  <c r="C2026" i="1"/>
  <c r="Z2025" i="1"/>
  <c r="AA2025" i="1" s="1"/>
  <c r="Y2024" i="1"/>
  <c r="Y2026" i="1" s="1"/>
  <c r="W2024" i="1"/>
  <c r="W2026" i="1" s="1"/>
  <c r="U2024" i="1"/>
  <c r="U2026" i="1" s="1"/>
  <c r="Q2024" i="1"/>
  <c r="Q2026" i="1" s="1"/>
  <c r="M2024" i="1"/>
  <c r="M2026" i="1" s="1"/>
  <c r="I2024" i="1"/>
  <c r="I2026" i="1" s="1"/>
  <c r="H2024" i="1"/>
  <c r="H2026" i="1" s="1"/>
  <c r="G2024" i="1"/>
  <c r="G2026" i="1" s="1"/>
  <c r="E2024" i="1"/>
  <c r="E2026" i="1" s="1"/>
  <c r="AA2023" i="1"/>
  <c r="Z2023" i="1"/>
  <c r="AA2022" i="1"/>
  <c r="Z2022" i="1"/>
  <c r="Y2021" i="1"/>
  <c r="X2021" i="1"/>
  <c r="X2024" i="1" s="1"/>
  <c r="X2026" i="1" s="1"/>
  <c r="W2021" i="1"/>
  <c r="V2021" i="1"/>
  <c r="V2024" i="1" s="1"/>
  <c r="V2026" i="1" s="1"/>
  <c r="U2021" i="1"/>
  <c r="T2021" i="1"/>
  <c r="T2024" i="1" s="1"/>
  <c r="S2021" i="1"/>
  <c r="S2024" i="1" s="1"/>
  <c r="R2021" i="1"/>
  <c r="R2024" i="1" s="1"/>
  <c r="R2026" i="1" s="1"/>
  <c r="Q2021" i="1"/>
  <c r="P2021" i="1"/>
  <c r="P2024" i="1" s="1"/>
  <c r="P2026" i="1" s="1"/>
  <c r="O2021" i="1"/>
  <c r="O2024" i="1" s="1"/>
  <c r="O2026" i="1" s="1"/>
  <c r="N2021" i="1"/>
  <c r="N2024" i="1" s="1"/>
  <c r="N2026" i="1" s="1"/>
  <c r="M2021" i="1"/>
  <c r="Z2021" i="1" s="1"/>
  <c r="AB2021" i="1" s="1"/>
  <c r="L2021" i="1"/>
  <c r="L2024" i="1" s="1"/>
  <c r="L2026" i="1" s="1"/>
  <c r="K2021" i="1"/>
  <c r="K2024" i="1" s="1"/>
  <c r="J2021" i="1"/>
  <c r="J2024" i="1" s="1"/>
  <c r="I2021" i="1"/>
  <c r="H2021" i="1"/>
  <c r="G2021" i="1"/>
  <c r="F2021" i="1"/>
  <c r="F2024" i="1" s="1"/>
  <c r="F2026" i="1" s="1"/>
  <c r="E2021" i="1"/>
  <c r="D2021" i="1"/>
  <c r="C2021" i="1"/>
  <c r="C2024" i="1" s="1"/>
  <c r="B2021" i="1"/>
  <c r="B2024" i="1" s="1"/>
  <c r="B2026" i="1" s="1"/>
  <c r="Z2020" i="1"/>
  <c r="D2016" i="1"/>
  <c r="AA2015" i="1"/>
  <c r="Z2015" i="1"/>
  <c r="X2014" i="1"/>
  <c r="X2016" i="1" s="1"/>
  <c r="W2014" i="1"/>
  <c r="W2016" i="1" s="1"/>
  <c r="T2014" i="1"/>
  <c r="T2016" i="1" s="1"/>
  <c r="S2014" i="1"/>
  <c r="S2016" i="1" s="1"/>
  <c r="Q2014" i="1"/>
  <c r="Q2016" i="1" s="1"/>
  <c r="P2014" i="1"/>
  <c r="P2016" i="1" s="1"/>
  <c r="L2014" i="1"/>
  <c r="L2016" i="1" s="1"/>
  <c r="K2014" i="1"/>
  <c r="K2016" i="1" s="1"/>
  <c r="J2014" i="1"/>
  <c r="J2016" i="1" s="1"/>
  <c r="H2014" i="1"/>
  <c r="H2016" i="1" s="1"/>
  <c r="G2014" i="1"/>
  <c r="G2016" i="1" s="1"/>
  <c r="D2014" i="1"/>
  <c r="C2014" i="1"/>
  <c r="C2016" i="1" s="1"/>
  <c r="Z2013" i="1"/>
  <c r="AA2013" i="1" s="1"/>
  <c r="AA2012" i="1"/>
  <c r="Z2012" i="1"/>
  <c r="Z2011" i="1"/>
  <c r="AB2011" i="1" s="1"/>
  <c r="Y2011" i="1"/>
  <c r="Y2014" i="1" s="1"/>
  <c r="Y2016" i="1" s="1"/>
  <c r="X2011" i="1"/>
  <c r="W2011" i="1"/>
  <c r="V2011" i="1"/>
  <c r="V2014" i="1" s="1"/>
  <c r="V2016" i="1" s="1"/>
  <c r="U2011" i="1"/>
  <c r="U2014" i="1" s="1"/>
  <c r="U2016" i="1" s="1"/>
  <c r="T2011" i="1"/>
  <c r="S2011" i="1"/>
  <c r="R2011" i="1"/>
  <c r="R2014" i="1" s="1"/>
  <c r="R2016" i="1" s="1"/>
  <c r="Q2011" i="1"/>
  <c r="P2011" i="1"/>
  <c r="O2011" i="1"/>
  <c r="O2014" i="1" s="1"/>
  <c r="O2016" i="1" s="1"/>
  <c r="N2011" i="1"/>
  <c r="N2014" i="1" s="1"/>
  <c r="N2016" i="1" s="1"/>
  <c r="M2011" i="1"/>
  <c r="M2014" i="1" s="1"/>
  <c r="M2016" i="1" s="1"/>
  <c r="L2011" i="1"/>
  <c r="K2011" i="1"/>
  <c r="J2011" i="1"/>
  <c r="I2011" i="1"/>
  <c r="I2014" i="1" s="1"/>
  <c r="I2016" i="1" s="1"/>
  <c r="H2011" i="1"/>
  <c r="G2011" i="1"/>
  <c r="F2011" i="1"/>
  <c r="F2014" i="1" s="1"/>
  <c r="F2016" i="1" s="1"/>
  <c r="E2011" i="1"/>
  <c r="E2014" i="1" s="1"/>
  <c r="E2016" i="1" s="1"/>
  <c r="D2011" i="1"/>
  <c r="C2011" i="1"/>
  <c r="B2011" i="1"/>
  <c r="B2014" i="1" s="1"/>
  <c r="B2016" i="1" s="1"/>
  <c r="Z2010" i="1"/>
  <c r="AA2010" i="1" s="1"/>
  <c r="M2006" i="1"/>
  <c r="Z2005" i="1"/>
  <c r="AA2005" i="1" s="1"/>
  <c r="AA2006" i="1" s="1"/>
  <c r="AB2004" i="1"/>
  <c r="Z2004" i="1"/>
  <c r="Y2004" i="1"/>
  <c r="Y2006" i="1" s="1"/>
  <c r="U2004" i="1"/>
  <c r="U2006" i="1" s="1"/>
  <c r="T2004" i="1"/>
  <c r="T2006" i="1" s="1"/>
  <c r="S2004" i="1"/>
  <c r="S2006" i="1" s="1"/>
  <c r="Q2004" i="1"/>
  <c r="Q2006" i="1" s="1"/>
  <c r="P2004" i="1"/>
  <c r="P2006" i="1" s="1"/>
  <c r="M2004" i="1"/>
  <c r="L2004" i="1"/>
  <c r="L2006" i="1" s="1"/>
  <c r="J2004" i="1"/>
  <c r="J2006" i="1" s="1"/>
  <c r="I2004" i="1"/>
  <c r="I2006" i="1" s="1"/>
  <c r="E2004" i="1"/>
  <c r="E2006" i="1" s="1"/>
  <c r="D2004" i="1"/>
  <c r="D2006" i="1" s="1"/>
  <c r="C2004" i="1"/>
  <c r="C2006" i="1" s="1"/>
  <c r="Z2003" i="1"/>
  <c r="AA2003" i="1" s="1"/>
  <c r="AA2002" i="1"/>
  <c r="Z2002" i="1"/>
  <c r="AA2001" i="1"/>
  <c r="Z2001" i="1"/>
  <c r="AB2001" i="1" s="1"/>
  <c r="Y2001" i="1"/>
  <c r="X2001" i="1"/>
  <c r="X2004" i="1" s="1"/>
  <c r="X2006" i="1" s="1"/>
  <c r="W2001" i="1"/>
  <c r="W2004" i="1" s="1"/>
  <c r="W2006" i="1" s="1"/>
  <c r="V2001" i="1"/>
  <c r="V2004" i="1" s="1"/>
  <c r="V2006" i="1" s="1"/>
  <c r="U2001" i="1"/>
  <c r="T2001" i="1"/>
  <c r="S2001" i="1"/>
  <c r="R2001" i="1"/>
  <c r="R2004" i="1" s="1"/>
  <c r="R2006" i="1" s="1"/>
  <c r="Q2001" i="1"/>
  <c r="P2001" i="1"/>
  <c r="O2001" i="1"/>
  <c r="O2004" i="1" s="1"/>
  <c r="O2006" i="1" s="1"/>
  <c r="N2001" i="1"/>
  <c r="N2004" i="1" s="1"/>
  <c r="N2006" i="1" s="1"/>
  <c r="M2001" i="1"/>
  <c r="L2001" i="1"/>
  <c r="K2001" i="1"/>
  <c r="K2004" i="1" s="1"/>
  <c r="K2006" i="1" s="1"/>
  <c r="J2001" i="1"/>
  <c r="I2001" i="1"/>
  <c r="H2001" i="1"/>
  <c r="H2004" i="1" s="1"/>
  <c r="H2006" i="1" s="1"/>
  <c r="G2001" i="1"/>
  <c r="G2004" i="1" s="1"/>
  <c r="G2006" i="1" s="1"/>
  <c r="F2001" i="1"/>
  <c r="F2004" i="1" s="1"/>
  <c r="F2006" i="1" s="1"/>
  <c r="E2001" i="1"/>
  <c r="D2001" i="1"/>
  <c r="C2001" i="1"/>
  <c r="B2001" i="1"/>
  <c r="B2004" i="1" s="1"/>
  <c r="B2006" i="1" s="1"/>
  <c r="Z2000" i="1"/>
  <c r="AA2000" i="1" s="1"/>
  <c r="AA2004" i="1" s="1"/>
  <c r="Z1995" i="1"/>
  <c r="Y1994" i="1"/>
  <c r="Y1996" i="1" s="1"/>
  <c r="U1994" i="1"/>
  <c r="U1996" i="1" s="1"/>
  <c r="S1994" i="1"/>
  <c r="S1996" i="1" s="1"/>
  <c r="R1994" i="1"/>
  <c r="R1996" i="1" s="1"/>
  <c r="N1994" i="1"/>
  <c r="N1996" i="1" s="1"/>
  <c r="M1994" i="1"/>
  <c r="M1996" i="1" s="1"/>
  <c r="L1994" i="1"/>
  <c r="L1996" i="1" s="1"/>
  <c r="J1994" i="1"/>
  <c r="J1996" i="1" s="1"/>
  <c r="I1994" i="1"/>
  <c r="I1996" i="1" s="1"/>
  <c r="E1994" i="1"/>
  <c r="E1996" i="1" s="1"/>
  <c r="C1994" i="1"/>
  <c r="C1996" i="1" s="1"/>
  <c r="B1994" i="1"/>
  <c r="B1996" i="1" s="1"/>
  <c r="AA1993" i="1"/>
  <c r="Z1993" i="1"/>
  <c r="Z1992" i="1"/>
  <c r="AA1992" i="1" s="1"/>
  <c r="Y1991" i="1"/>
  <c r="X1991" i="1"/>
  <c r="X1994" i="1" s="1"/>
  <c r="X1996" i="1" s="1"/>
  <c r="W1991" i="1"/>
  <c r="W1994" i="1" s="1"/>
  <c r="W1996" i="1" s="1"/>
  <c r="V1991" i="1"/>
  <c r="V1994" i="1" s="1"/>
  <c r="V1996" i="1" s="1"/>
  <c r="U1991" i="1"/>
  <c r="T1991" i="1"/>
  <c r="T1994" i="1" s="1"/>
  <c r="T1996" i="1" s="1"/>
  <c r="S1991" i="1"/>
  <c r="R1991" i="1"/>
  <c r="Q1991" i="1"/>
  <c r="Q1994" i="1" s="1"/>
  <c r="Q1996" i="1" s="1"/>
  <c r="P1991" i="1"/>
  <c r="P1994" i="1" s="1"/>
  <c r="P1996" i="1" s="1"/>
  <c r="O1991" i="1"/>
  <c r="O1994" i="1" s="1"/>
  <c r="O1996" i="1" s="1"/>
  <c r="N1991" i="1"/>
  <c r="M1991" i="1"/>
  <c r="Z1991" i="1" s="1"/>
  <c r="AB1991" i="1" s="1"/>
  <c r="L1991" i="1"/>
  <c r="K1991" i="1"/>
  <c r="K1994" i="1" s="1"/>
  <c r="K1996" i="1" s="1"/>
  <c r="J1991" i="1"/>
  <c r="I1991" i="1"/>
  <c r="H1991" i="1"/>
  <c r="H1994" i="1" s="1"/>
  <c r="H1996" i="1" s="1"/>
  <c r="G1991" i="1"/>
  <c r="G1994" i="1" s="1"/>
  <c r="G1996" i="1" s="1"/>
  <c r="F1991" i="1"/>
  <c r="F1994" i="1" s="1"/>
  <c r="F1996" i="1" s="1"/>
  <c r="E1991" i="1"/>
  <c r="D1991" i="1"/>
  <c r="D1994" i="1" s="1"/>
  <c r="D1996" i="1" s="1"/>
  <c r="C1991" i="1"/>
  <c r="B1991" i="1"/>
  <c r="AA1990" i="1"/>
  <c r="Z1990" i="1"/>
  <c r="Z1994" i="1" s="1"/>
  <c r="K1986" i="1"/>
  <c r="AA1985" i="1"/>
  <c r="Z1985" i="1"/>
  <c r="X1984" i="1"/>
  <c r="X1986" i="1" s="1"/>
  <c r="V1984" i="1"/>
  <c r="V1986" i="1" s="1"/>
  <c r="U1984" i="1"/>
  <c r="U1986" i="1" s="1"/>
  <c r="S1984" i="1"/>
  <c r="S1986" i="1" s="1"/>
  <c r="R1984" i="1"/>
  <c r="R1986" i="1" s="1"/>
  <c r="N1984" i="1"/>
  <c r="N1986" i="1" s="1"/>
  <c r="L1984" i="1"/>
  <c r="L1986" i="1" s="1"/>
  <c r="K1984" i="1"/>
  <c r="H1984" i="1"/>
  <c r="H1986" i="1" s="1"/>
  <c r="F1984" i="1"/>
  <c r="F1986" i="1" s="1"/>
  <c r="E1984" i="1"/>
  <c r="E1986" i="1" s="1"/>
  <c r="C1984" i="1"/>
  <c r="C1986" i="1" s="1"/>
  <c r="B1984" i="1"/>
  <c r="B1986" i="1" s="1"/>
  <c r="Z1983" i="1"/>
  <c r="AA1983" i="1" s="1"/>
  <c r="Z1982" i="1"/>
  <c r="AA1982" i="1" s="1"/>
  <c r="Y1981" i="1"/>
  <c r="Y1984" i="1" s="1"/>
  <c r="Y1986" i="1" s="1"/>
  <c r="X1981" i="1"/>
  <c r="W1981" i="1"/>
  <c r="W1984" i="1" s="1"/>
  <c r="W1986" i="1" s="1"/>
  <c r="V1981" i="1"/>
  <c r="U1981" i="1"/>
  <c r="T1981" i="1"/>
  <c r="T1984" i="1" s="1"/>
  <c r="T1986" i="1" s="1"/>
  <c r="S1981" i="1"/>
  <c r="R1981" i="1"/>
  <c r="Q1981" i="1"/>
  <c r="Q1984" i="1" s="1"/>
  <c r="Q1986" i="1" s="1"/>
  <c r="P1981" i="1"/>
  <c r="P1984" i="1" s="1"/>
  <c r="P1986" i="1" s="1"/>
  <c r="O1981" i="1"/>
  <c r="O1984" i="1" s="1"/>
  <c r="O1986" i="1" s="1"/>
  <c r="N1981" i="1"/>
  <c r="M1981" i="1"/>
  <c r="M1984" i="1" s="1"/>
  <c r="M1986" i="1" s="1"/>
  <c r="L1981" i="1"/>
  <c r="K1981" i="1"/>
  <c r="J1981" i="1"/>
  <c r="J1984" i="1" s="1"/>
  <c r="J1986" i="1" s="1"/>
  <c r="I1981" i="1"/>
  <c r="I1984" i="1" s="1"/>
  <c r="I1986" i="1" s="1"/>
  <c r="H1981" i="1"/>
  <c r="G1981" i="1"/>
  <c r="G1984" i="1" s="1"/>
  <c r="G1986" i="1" s="1"/>
  <c r="F1981" i="1"/>
  <c r="E1981" i="1"/>
  <c r="D1981" i="1"/>
  <c r="C1981" i="1"/>
  <c r="B1981" i="1"/>
  <c r="AA1980" i="1"/>
  <c r="Z1980" i="1"/>
  <c r="T1976" i="1"/>
  <c r="D1976" i="1"/>
  <c r="AA1975" i="1"/>
  <c r="Z1975" i="1"/>
  <c r="W1974" i="1"/>
  <c r="W1976" i="1" s="1"/>
  <c r="U1974" i="1"/>
  <c r="U1976" i="1" s="1"/>
  <c r="T1974" i="1"/>
  <c r="Q1974" i="1"/>
  <c r="Q1976" i="1" s="1"/>
  <c r="O1974" i="1"/>
  <c r="O1976" i="1" s="1"/>
  <c r="N1974" i="1"/>
  <c r="N1976" i="1" s="1"/>
  <c r="K1974" i="1"/>
  <c r="K1976" i="1" s="1"/>
  <c r="G1974" i="1"/>
  <c r="G1976" i="1" s="1"/>
  <c r="E1974" i="1"/>
  <c r="E1976" i="1" s="1"/>
  <c r="D1974" i="1"/>
  <c r="AA1973" i="1"/>
  <c r="Z1973" i="1"/>
  <c r="Z1972" i="1"/>
  <c r="AA1972" i="1" s="1"/>
  <c r="Y1971" i="1"/>
  <c r="Y1974" i="1" s="1"/>
  <c r="Y1976" i="1" s="1"/>
  <c r="X1971" i="1"/>
  <c r="X1974" i="1" s="1"/>
  <c r="X1976" i="1" s="1"/>
  <c r="W1971" i="1"/>
  <c r="V1971" i="1"/>
  <c r="V1974" i="1" s="1"/>
  <c r="V1976" i="1" s="1"/>
  <c r="U1971" i="1"/>
  <c r="T1971" i="1"/>
  <c r="S1971" i="1"/>
  <c r="S1974" i="1" s="1"/>
  <c r="S1976" i="1" s="1"/>
  <c r="R1971" i="1"/>
  <c r="R1974" i="1" s="1"/>
  <c r="R1976" i="1" s="1"/>
  <c r="Q1971" i="1"/>
  <c r="P1971" i="1"/>
  <c r="P1974" i="1" s="1"/>
  <c r="P1976" i="1" s="1"/>
  <c r="O1971" i="1"/>
  <c r="N1971" i="1"/>
  <c r="M1971" i="1"/>
  <c r="Z1971" i="1" s="1"/>
  <c r="AB1971" i="1" s="1"/>
  <c r="L1971" i="1"/>
  <c r="L1974" i="1" s="1"/>
  <c r="L1976" i="1" s="1"/>
  <c r="K1971" i="1"/>
  <c r="J1971" i="1"/>
  <c r="J1974" i="1" s="1"/>
  <c r="J1976" i="1" s="1"/>
  <c r="I1971" i="1"/>
  <c r="I1974" i="1" s="1"/>
  <c r="I1976" i="1" s="1"/>
  <c r="H1971" i="1"/>
  <c r="H1974" i="1" s="1"/>
  <c r="H1976" i="1" s="1"/>
  <c r="G1971" i="1"/>
  <c r="F1971" i="1"/>
  <c r="F1974" i="1" s="1"/>
  <c r="F1976" i="1" s="1"/>
  <c r="E1971" i="1"/>
  <c r="D1971" i="1"/>
  <c r="C1971" i="1"/>
  <c r="C1974" i="1" s="1"/>
  <c r="C1976" i="1" s="1"/>
  <c r="B1971" i="1"/>
  <c r="B1974" i="1" s="1"/>
  <c r="B1976" i="1" s="1"/>
  <c r="AA1970" i="1"/>
  <c r="Z1970" i="1"/>
  <c r="N1966" i="1"/>
  <c r="AA1965" i="1"/>
  <c r="Z1965" i="1"/>
  <c r="Y1964" i="1"/>
  <c r="Y1966" i="1" s="1"/>
  <c r="X1964" i="1"/>
  <c r="X1966" i="1" s="1"/>
  <c r="U1964" i="1"/>
  <c r="U1966" i="1" s="1"/>
  <c r="Q1964" i="1"/>
  <c r="Q1966" i="1" s="1"/>
  <c r="O1964" i="1"/>
  <c r="O1966" i="1" s="1"/>
  <c r="N1964" i="1"/>
  <c r="K1964" i="1"/>
  <c r="K1966" i="1" s="1"/>
  <c r="I1964" i="1"/>
  <c r="I1966" i="1" s="1"/>
  <c r="H1964" i="1"/>
  <c r="H1966" i="1" s="1"/>
  <c r="E1964" i="1"/>
  <c r="E1966" i="1" s="1"/>
  <c r="AA1963" i="1"/>
  <c r="Z1963" i="1"/>
  <c r="Z1962" i="1"/>
  <c r="AA1962" i="1" s="1"/>
  <c r="Z1961" i="1"/>
  <c r="AB1961" i="1" s="1"/>
  <c r="Y1961" i="1"/>
  <c r="X1961" i="1"/>
  <c r="W1961" i="1"/>
  <c r="W1964" i="1" s="1"/>
  <c r="W1966" i="1" s="1"/>
  <c r="V1961" i="1"/>
  <c r="V1964" i="1" s="1"/>
  <c r="V1966" i="1" s="1"/>
  <c r="U1961" i="1"/>
  <c r="T1961" i="1"/>
  <c r="T1964" i="1" s="1"/>
  <c r="T1966" i="1" s="1"/>
  <c r="S1961" i="1"/>
  <c r="S1964" i="1" s="1"/>
  <c r="S1966" i="1" s="1"/>
  <c r="R1961" i="1"/>
  <c r="R1964" i="1" s="1"/>
  <c r="R1966" i="1" s="1"/>
  <c r="Q1961" i="1"/>
  <c r="P1961" i="1"/>
  <c r="P1964" i="1" s="1"/>
  <c r="P1966" i="1" s="1"/>
  <c r="O1961" i="1"/>
  <c r="N1961" i="1"/>
  <c r="M1961" i="1"/>
  <c r="M1964" i="1" s="1"/>
  <c r="M1966" i="1" s="1"/>
  <c r="L1961" i="1"/>
  <c r="L1964" i="1" s="1"/>
  <c r="L1966" i="1" s="1"/>
  <c r="K1961" i="1"/>
  <c r="J1961" i="1"/>
  <c r="J1964" i="1" s="1"/>
  <c r="J1966" i="1" s="1"/>
  <c r="I1961" i="1"/>
  <c r="H1961" i="1"/>
  <c r="G1961" i="1"/>
  <c r="G1964" i="1" s="1"/>
  <c r="G1966" i="1" s="1"/>
  <c r="F1961" i="1"/>
  <c r="F1964" i="1" s="1"/>
  <c r="F1966" i="1" s="1"/>
  <c r="E1961" i="1"/>
  <c r="D1961" i="1"/>
  <c r="D1964" i="1" s="1"/>
  <c r="D1966" i="1" s="1"/>
  <c r="C1961" i="1"/>
  <c r="C1964" i="1" s="1"/>
  <c r="C1966" i="1" s="1"/>
  <c r="B1961" i="1"/>
  <c r="B1964" i="1" s="1"/>
  <c r="B1966" i="1" s="1"/>
  <c r="AA1960" i="1"/>
  <c r="Z1960" i="1"/>
  <c r="AB1960" i="1" s="1"/>
  <c r="X1956" i="1"/>
  <c r="H1956" i="1"/>
  <c r="Z1955" i="1"/>
  <c r="AA1955" i="1" s="1"/>
  <c r="Y1954" i="1"/>
  <c r="Y1956" i="1" s="1"/>
  <c r="X1954" i="1"/>
  <c r="U1954" i="1"/>
  <c r="U1956" i="1" s="1"/>
  <c r="S1954" i="1"/>
  <c r="S1956" i="1" s="1"/>
  <c r="R1954" i="1"/>
  <c r="R1956" i="1" s="1"/>
  <c r="O1954" i="1"/>
  <c r="O1956" i="1" s="1"/>
  <c r="K1954" i="1"/>
  <c r="K1956" i="1" s="1"/>
  <c r="I1954" i="1"/>
  <c r="I1956" i="1" s="1"/>
  <c r="H1954" i="1"/>
  <c r="E1954" i="1"/>
  <c r="E1956" i="1" s="1"/>
  <c r="C1954" i="1"/>
  <c r="C1956" i="1" s="1"/>
  <c r="B1954" i="1"/>
  <c r="B1956" i="1" s="1"/>
  <c r="Z1953" i="1"/>
  <c r="AA1953" i="1" s="1"/>
  <c r="AA1952" i="1"/>
  <c r="Z1952" i="1"/>
  <c r="Z1951" i="1"/>
  <c r="Y1951" i="1"/>
  <c r="X1951" i="1"/>
  <c r="W1951" i="1"/>
  <c r="W1954" i="1" s="1"/>
  <c r="W1956" i="1" s="1"/>
  <c r="V1951" i="1"/>
  <c r="V1954" i="1" s="1"/>
  <c r="V1956" i="1" s="1"/>
  <c r="U1951" i="1"/>
  <c r="T1951" i="1"/>
  <c r="T1954" i="1" s="1"/>
  <c r="T1956" i="1" s="1"/>
  <c r="S1951" i="1"/>
  <c r="R1951" i="1"/>
  <c r="Q1951" i="1"/>
  <c r="Q1954" i="1" s="1"/>
  <c r="Q1956" i="1" s="1"/>
  <c r="P1951" i="1"/>
  <c r="P1954" i="1" s="1"/>
  <c r="P1956" i="1" s="1"/>
  <c r="O1951" i="1"/>
  <c r="N1951" i="1"/>
  <c r="N1954" i="1" s="1"/>
  <c r="N1956" i="1" s="1"/>
  <c r="M1951" i="1"/>
  <c r="M1954" i="1" s="1"/>
  <c r="M1956" i="1" s="1"/>
  <c r="L1951" i="1"/>
  <c r="L1954" i="1" s="1"/>
  <c r="L1956" i="1" s="1"/>
  <c r="K1951" i="1"/>
  <c r="J1951" i="1"/>
  <c r="J1954" i="1" s="1"/>
  <c r="J1956" i="1" s="1"/>
  <c r="I1951" i="1"/>
  <c r="H1951" i="1"/>
  <c r="G1951" i="1"/>
  <c r="G1954" i="1" s="1"/>
  <c r="G1956" i="1" s="1"/>
  <c r="F1951" i="1"/>
  <c r="F1954" i="1" s="1"/>
  <c r="F1956" i="1" s="1"/>
  <c r="E1951" i="1"/>
  <c r="D1951" i="1"/>
  <c r="C1951" i="1"/>
  <c r="B1951" i="1"/>
  <c r="AB1950" i="1"/>
  <c r="Z1950" i="1"/>
  <c r="AA1950" i="1" s="1"/>
  <c r="R1946" i="1"/>
  <c r="B1946" i="1"/>
  <c r="Z1945" i="1"/>
  <c r="Y1944" i="1"/>
  <c r="Y1946" i="1" s="1"/>
  <c r="U1944" i="1"/>
  <c r="U1946" i="1" s="1"/>
  <c r="S1944" i="1"/>
  <c r="S1946" i="1" s="1"/>
  <c r="R1944" i="1"/>
  <c r="O1944" i="1"/>
  <c r="O1946" i="1" s="1"/>
  <c r="M1944" i="1"/>
  <c r="M1946" i="1" s="1"/>
  <c r="L1944" i="1"/>
  <c r="L1946" i="1" s="1"/>
  <c r="I1944" i="1"/>
  <c r="I1946" i="1" s="1"/>
  <c r="E1944" i="1"/>
  <c r="E1946" i="1" s="1"/>
  <c r="C1944" i="1"/>
  <c r="C1946" i="1" s="1"/>
  <c r="B1944" i="1"/>
  <c r="AA1943" i="1"/>
  <c r="Z1943" i="1"/>
  <c r="AA1942" i="1"/>
  <c r="Z1942" i="1"/>
  <c r="Y1941" i="1"/>
  <c r="X1941" i="1"/>
  <c r="X1944" i="1" s="1"/>
  <c r="X1946" i="1" s="1"/>
  <c r="W1941" i="1"/>
  <c r="W1944" i="1" s="1"/>
  <c r="W1946" i="1" s="1"/>
  <c r="V1941" i="1"/>
  <c r="V1944" i="1" s="1"/>
  <c r="V1946" i="1" s="1"/>
  <c r="U1941" i="1"/>
  <c r="T1941" i="1"/>
  <c r="T1944" i="1" s="1"/>
  <c r="T1946" i="1" s="1"/>
  <c r="S1941" i="1"/>
  <c r="R1941" i="1"/>
  <c r="Q1941" i="1"/>
  <c r="Q1944" i="1" s="1"/>
  <c r="Q1946" i="1" s="1"/>
  <c r="P1941" i="1"/>
  <c r="P1944" i="1" s="1"/>
  <c r="P1946" i="1" s="1"/>
  <c r="O1941" i="1"/>
  <c r="N1941" i="1"/>
  <c r="N1944" i="1" s="1"/>
  <c r="N1946" i="1" s="1"/>
  <c r="M1941" i="1"/>
  <c r="Z1941" i="1" s="1"/>
  <c r="AB1941" i="1" s="1"/>
  <c r="L1941" i="1"/>
  <c r="K1941" i="1"/>
  <c r="K1944" i="1" s="1"/>
  <c r="K1946" i="1" s="1"/>
  <c r="J1941" i="1"/>
  <c r="J1944" i="1" s="1"/>
  <c r="J1946" i="1" s="1"/>
  <c r="I1941" i="1"/>
  <c r="H1941" i="1"/>
  <c r="H1944" i="1" s="1"/>
  <c r="H1946" i="1" s="1"/>
  <c r="G1941" i="1"/>
  <c r="G1944" i="1" s="1"/>
  <c r="G1946" i="1" s="1"/>
  <c r="F1941" i="1"/>
  <c r="F1944" i="1" s="1"/>
  <c r="F1946" i="1" s="1"/>
  <c r="E1941" i="1"/>
  <c r="D1941" i="1"/>
  <c r="D1944" i="1" s="1"/>
  <c r="D1946" i="1" s="1"/>
  <c r="C1941" i="1"/>
  <c r="B1941" i="1"/>
  <c r="AB1940" i="1"/>
  <c r="AA1940" i="1"/>
  <c r="Z1940" i="1"/>
  <c r="Z1944" i="1" s="1"/>
  <c r="AB1944" i="1" s="1"/>
  <c r="L1936" i="1"/>
  <c r="Z1935" i="1"/>
  <c r="AA1935" i="1" s="1"/>
  <c r="Y1934" i="1"/>
  <c r="Y1936" i="1" s="1"/>
  <c r="W1934" i="1"/>
  <c r="W1936" i="1" s="1"/>
  <c r="V1934" i="1"/>
  <c r="V1936" i="1" s="1"/>
  <c r="S1934" i="1"/>
  <c r="S1936" i="1" s="1"/>
  <c r="O1934" i="1"/>
  <c r="O1936" i="1" s="1"/>
  <c r="M1934" i="1"/>
  <c r="M1936" i="1" s="1"/>
  <c r="L1934" i="1"/>
  <c r="I1934" i="1"/>
  <c r="I1936" i="1" s="1"/>
  <c r="G1934" i="1"/>
  <c r="G1936" i="1" s="1"/>
  <c r="F1934" i="1"/>
  <c r="F1936" i="1" s="1"/>
  <c r="C1934" i="1"/>
  <c r="C1936" i="1" s="1"/>
  <c r="AA1933" i="1"/>
  <c r="Z1933" i="1"/>
  <c r="AA1932" i="1"/>
  <c r="Z1932" i="1"/>
  <c r="Y1931" i="1"/>
  <c r="X1931" i="1"/>
  <c r="X1934" i="1" s="1"/>
  <c r="X1936" i="1" s="1"/>
  <c r="W1931" i="1"/>
  <c r="V1931" i="1"/>
  <c r="U1931" i="1"/>
  <c r="U1934" i="1" s="1"/>
  <c r="U1936" i="1" s="1"/>
  <c r="T1931" i="1"/>
  <c r="T1934" i="1" s="1"/>
  <c r="T1936" i="1" s="1"/>
  <c r="S1931" i="1"/>
  <c r="R1931" i="1"/>
  <c r="R1934" i="1" s="1"/>
  <c r="R1936" i="1" s="1"/>
  <c r="Q1931" i="1"/>
  <c r="Q1934" i="1" s="1"/>
  <c r="Q1936" i="1" s="1"/>
  <c r="P1931" i="1"/>
  <c r="P1934" i="1" s="1"/>
  <c r="P1936" i="1" s="1"/>
  <c r="O1931" i="1"/>
  <c r="N1931" i="1"/>
  <c r="N1934" i="1" s="1"/>
  <c r="N1936" i="1" s="1"/>
  <c r="M1931" i="1"/>
  <c r="Z1931" i="1" s="1"/>
  <c r="L1931" i="1"/>
  <c r="K1931" i="1"/>
  <c r="K1934" i="1" s="1"/>
  <c r="K1936" i="1" s="1"/>
  <c r="J1931" i="1"/>
  <c r="J1934" i="1" s="1"/>
  <c r="J1936" i="1" s="1"/>
  <c r="I1931" i="1"/>
  <c r="H1931" i="1"/>
  <c r="H1934" i="1" s="1"/>
  <c r="H1936" i="1" s="1"/>
  <c r="G1931" i="1"/>
  <c r="F1931" i="1"/>
  <c r="E1931" i="1"/>
  <c r="E1934" i="1" s="1"/>
  <c r="E1936" i="1" s="1"/>
  <c r="D1931" i="1"/>
  <c r="D1934" i="1" s="1"/>
  <c r="D1936" i="1" s="1"/>
  <c r="C1931" i="1"/>
  <c r="B1931" i="1"/>
  <c r="B1934" i="1" s="1"/>
  <c r="B1936" i="1" s="1"/>
  <c r="AA1930" i="1"/>
  <c r="Z1930" i="1"/>
  <c r="AB1930" i="1" s="1"/>
  <c r="V1926" i="1"/>
  <c r="F1926" i="1"/>
  <c r="Z1925" i="1"/>
  <c r="AA1925" i="1" s="1"/>
  <c r="Y1924" i="1"/>
  <c r="Y1926" i="1" s="1"/>
  <c r="W1924" i="1"/>
  <c r="W1926" i="1" s="1"/>
  <c r="V1924" i="1"/>
  <c r="S1924" i="1"/>
  <c r="S1926" i="1" s="1"/>
  <c r="Q1924" i="1"/>
  <c r="Q1926" i="1" s="1"/>
  <c r="P1924" i="1"/>
  <c r="P1926" i="1" s="1"/>
  <c r="M1924" i="1"/>
  <c r="M1926" i="1" s="1"/>
  <c r="I1924" i="1"/>
  <c r="I1926" i="1" s="1"/>
  <c r="G1924" i="1"/>
  <c r="G1926" i="1" s="1"/>
  <c r="F1924" i="1"/>
  <c r="C1924" i="1"/>
  <c r="C1926" i="1" s="1"/>
  <c r="Z1923" i="1"/>
  <c r="AA1923" i="1" s="1"/>
  <c r="Z1922" i="1"/>
  <c r="AA1922" i="1" s="1"/>
  <c r="Y1921" i="1"/>
  <c r="X1921" i="1"/>
  <c r="X1924" i="1" s="1"/>
  <c r="X1926" i="1" s="1"/>
  <c r="W1921" i="1"/>
  <c r="V1921" i="1"/>
  <c r="U1921" i="1"/>
  <c r="U1924" i="1" s="1"/>
  <c r="U1926" i="1" s="1"/>
  <c r="T1921" i="1"/>
  <c r="T1924" i="1" s="1"/>
  <c r="T1926" i="1" s="1"/>
  <c r="S1921" i="1"/>
  <c r="R1921" i="1"/>
  <c r="R1924" i="1" s="1"/>
  <c r="R1926" i="1" s="1"/>
  <c r="Q1921" i="1"/>
  <c r="P1921" i="1"/>
  <c r="O1921" i="1"/>
  <c r="O1924" i="1" s="1"/>
  <c r="O1926" i="1" s="1"/>
  <c r="N1921" i="1"/>
  <c r="N1924" i="1" s="1"/>
  <c r="N1926" i="1" s="1"/>
  <c r="M1921" i="1"/>
  <c r="Z1921" i="1" s="1"/>
  <c r="AB1921" i="1" s="1"/>
  <c r="L1921" i="1"/>
  <c r="L1924" i="1" s="1"/>
  <c r="L1926" i="1" s="1"/>
  <c r="K1921" i="1"/>
  <c r="K1924" i="1" s="1"/>
  <c r="K1926" i="1" s="1"/>
  <c r="J1921" i="1"/>
  <c r="J1924" i="1" s="1"/>
  <c r="J1926" i="1" s="1"/>
  <c r="I1921" i="1"/>
  <c r="H1921" i="1"/>
  <c r="H1924" i="1" s="1"/>
  <c r="H1926" i="1" s="1"/>
  <c r="G1921" i="1"/>
  <c r="F1921" i="1"/>
  <c r="E1921" i="1"/>
  <c r="E1924" i="1" s="1"/>
  <c r="E1926" i="1" s="1"/>
  <c r="D1921" i="1"/>
  <c r="AA1921" i="1" s="1"/>
  <c r="C1921" i="1"/>
  <c r="B1921" i="1"/>
  <c r="B1924" i="1" s="1"/>
  <c r="B1926" i="1" s="1"/>
  <c r="Z1920" i="1"/>
  <c r="Z1924" i="1" s="1"/>
  <c r="P1916" i="1"/>
  <c r="Z1915" i="1"/>
  <c r="W1914" i="1"/>
  <c r="W1916" i="1" s="1"/>
  <c r="S1914" i="1"/>
  <c r="S1916" i="1" s="1"/>
  <c r="Q1914" i="1"/>
  <c r="Q1916" i="1" s="1"/>
  <c r="P1914" i="1"/>
  <c r="M1914" i="1"/>
  <c r="M1916" i="1" s="1"/>
  <c r="K1914" i="1"/>
  <c r="K1916" i="1" s="1"/>
  <c r="J1914" i="1"/>
  <c r="J1916" i="1" s="1"/>
  <c r="G1914" i="1"/>
  <c r="G1916" i="1" s="1"/>
  <c r="C1914" i="1"/>
  <c r="C1916" i="1" s="1"/>
  <c r="Z1913" i="1"/>
  <c r="AA1913" i="1" s="1"/>
  <c r="AA1912" i="1"/>
  <c r="Z1912" i="1"/>
  <c r="AB1911" i="1"/>
  <c r="Z1911" i="1"/>
  <c r="Y1911" i="1"/>
  <c r="Y1914" i="1" s="1"/>
  <c r="Y1916" i="1" s="1"/>
  <c r="X1911" i="1"/>
  <c r="X1914" i="1" s="1"/>
  <c r="X1916" i="1" s="1"/>
  <c r="W1911" i="1"/>
  <c r="V1911" i="1"/>
  <c r="V1914" i="1" s="1"/>
  <c r="V1916" i="1" s="1"/>
  <c r="U1911" i="1"/>
  <c r="U1914" i="1" s="1"/>
  <c r="U1916" i="1" s="1"/>
  <c r="T1911" i="1"/>
  <c r="T1914" i="1" s="1"/>
  <c r="T1916" i="1" s="1"/>
  <c r="S1911" i="1"/>
  <c r="R1911" i="1"/>
  <c r="R1914" i="1" s="1"/>
  <c r="R1916" i="1" s="1"/>
  <c r="Q1911" i="1"/>
  <c r="P1911" i="1"/>
  <c r="O1911" i="1"/>
  <c r="O1914" i="1" s="1"/>
  <c r="O1916" i="1" s="1"/>
  <c r="N1911" i="1"/>
  <c r="N1914" i="1" s="1"/>
  <c r="N1916" i="1" s="1"/>
  <c r="M1911" i="1"/>
  <c r="L1911" i="1"/>
  <c r="L1914" i="1" s="1"/>
  <c r="L1916" i="1" s="1"/>
  <c r="K1911" i="1"/>
  <c r="J1911" i="1"/>
  <c r="I1911" i="1"/>
  <c r="I1914" i="1" s="1"/>
  <c r="I1916" i="1" s="1"/>
  <c r="H1911" i="1"/>
  <c r="H1914" i="1" s="1"/>
  <c r="H1916" i="1" s="1"/>
  <c r="G1911" i="1"/>
  <c r="F1911" i="1"/>
  <c r="F1914" i="1" s="1"/>
  <c r="F1916" i="1" s="1"/>
  <c r="E1911" i="1"/>
  <c r="E1914" i="1" s="1"/>
  <c r="E1916" i="1" s="1"/>
  <c r="D1911" i="1"/>
  <c r="D1914" i="1" s="1"/>
  <c r="D1916" i="1" s="1"/>
  <c r="C1911" i="1"/>
  <c r="B1911" i="1"/>
  <c r="B1914" i="1" s="1"/>
  <c r="B1916" i="1" s="1"/>
  <c r="Z1910" i="1"/>
  <c r="AB1910" i="1" s="1"/>
  <c r="M1906" i="1"/>
  <c r="Z1905" i="1"/>
  <c r="Y1905" i="1"/>
  <c r="Y1906" i="1" s="1"/>
  <c r="X1905" i="1"/>
  <c r="X1906" i="1" s="1"/>
  <c r="W1905" i="1"/>
  <c r="V1905" i="1"/>
  <c r="U1905" i="1"/>
  <c r="U1906" i="1" s="1"/>
  <c r="T1905" i="1"/>
  <c r="T1906" i="1" s="1"/>
  <c r="S1905" i="1"/>
  <c r="S1906" i="1" s="1"/>
  <c r="R1905" i="1"/>
  <c r="R1906" i="1" s="1"/>
  <c r="Q1905" i="1"/>
  <c r="Q1906" i="1" s="1"/>
  <c r="P1905" i="1"/>
  <c r="O1905" i="1"/>
  <c r="N1905" i="1"/>
  <c r="M1905" i="1"/>
  <c r="L1905" i="1"/>
  <c r="K1905" i="1"/>
  <c r="J1905" i="1"/>
  <c r="I1905" i="1"/>
  <c r="I1906" i="1" s="1"/>
  <c r="H1905" i="1"/>
  <c r="H1906" i="1" s="1"/>
  <c r="G1905" i="1"/>
  <c r="F1905" i="1"/>
  <c r="E1905" i="1"/>
  <c r="E1906" i="1" s="1"/>
  <c r="D1905" i="1"/>
  <c r="C1905" i="1"/>
  <c r="C1906" i="1" s="1"/>
  <c r="B1905" i="1"/>
  <c r="B1906" i="1" s="1"/>
  <c r="Y1904" i="1"/>
  <c r="U1904" i="1"/>
  <c r="S1904" i="1"/>
  <c r="R1904" i="1"/>
  <c r="O1904" i="1"/>
  <c r="O1906" i="1" s="1"/>
  <c r="M1904" i="1"/>
  <c r="L1904" i="1"/>
  <c r="L1906" i="1" s="1"/>
  <c r="I1904" i="1"/>
  <c r="E1904" i="1"/>
  <c r="C1904" i="1"/>
  <c r="B1904" i="1"/>
  <c r="AA1903" i="1"/>
  <c r="Z1903" i="1"/>
  <c r="AA1902" i="1"/>
  <c r="Z1902" i="1"/>
  <c r="Y1901" i="1"/>
  <c r="X1901" i="1"/>
  <c r="X1904" i="1" s="1"/>
  <c r="W1901" i="1"/>
  <c r="W1904" i="1" s="1"/>
  <c r="V1901" i="1"/>
  <c r="V1904" i="1" s="1"/>
  <c r="U1901" i="1"/>
  <c r="T1901" i="1"/>
  <c r="T1904" i="1" s="1"/>
  <c r="S1901" i="1"/>
  <c r="R1901" i="1"/>
  <c r="Q1901" i="1"/>
  <c r="Q1904" i="1" s="1"/>
  <c r="P1901" i="1"/>
  <c r="P1904" i="1" s="1"/>
  <c r="P1906" i="1" s="1"/>
  <c r="O1901" i="1"/>
  <c r="N1901" i="1"/>
  <c r="N1904" i="1" s="1"/>
  <c r="N1906" i="1" s="1"/>
  <c r="M1901" i="1"/>
  <c r="Z1901" i="1" s="1"/>
  <c r="AB1901" i="1" s="1"/>
  <c r="L1901" i="1"/>
  <c r="K1901" i="1"/>
  <c r="K1904" i="1" s="1"/>
  <c r="J1901" i="1"/>
  <c r="J1904" i="1" s="1"/>
  <c r="J1906" i="1" s="1"/>
  <c r="I1901" i="1"/>
  <c r="H1901" i="1"/>
  <c r="H1904" i="1" s="1"/>
  <c r="G1901" i="1"/>
  <c r="G1904" i="1" s="1"/>
  <c r="F1901" i="1"/>
  <c r="F1904" i="1" s="1"/>
  <c r="E1901" i="1"/>
  <c r="D1901" i="1"/>
  <c r="D1904" i="1" s="1"/>
  <c r="C1901" i="1"/>
  <c r="B1901" i="1"/>
  <c r="AA1900" i="1"/>
  <c r="Z1900" i="1"/>
  <c r="K1896" i="1"/>
  <c r="AA1895" i="1"/>
  <c r="Z1895" i="1"/>
  <c r="X1894" i="1"/>
  <c r="X1896" i="1" s="1"/>
  <c r="V1894" i="1"/>
  <c r="V1896" i="1" s="1"/>
  <c r="U1894" i="1"/>
  <c r="U1896" i="1" s="1"/>
  <c r="M1894" i="1"/>
  <c r="M1896" i="1" s="1"/>
  <c r="L1894" i="1"/>
  <c r="L1896" i="1" s="1"/>
  <c r="K1894" i="1"/>
  <c r="J1894" i="1"/>
  <c r="J1896" i="1" s="1"/>
  <c r="H1894" i="1"/>
  <c r="H1896" i="1" s="1"/>
  <c r="F1894" i="1"/>
  <c r="F1896" i="1" s="1"/>
  <c r="E1894" i="1"/>
  <c r="E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Y1891" i="1"/>
  <c r="Y1894" i="1" s="1"/>
  <c r="Y1896" i="1" s="1"/>
  <c r="X1891" i="1"/>
  <c r="W1891" i="1"/>
  <c r="W1894" i="1" s="1"/>
  <c r="W1896" i="1" s="1"/>
  <c r="V1891" i="1"/>
  <c r="U1891" i="1"/>
  <c r="T1891" i="1"/>
  <c r="T1894" i="1" s="1"/>
  <c r="T1896" i="1" s="1"/>
  <c r="S1891" i="1"/>
  <c r="S1894" i="1" s="1"/>
  <c r="S1896" i="1" s="1"/>
  <c r="R1891" i="1"/>
  <c r="R1894" i="1" s="1"/>
  <c r="R1896" i="1" s="1"/>
  <c r="Q1891" i="1"/>
  <c r="Q1894" i="1" s="1"/>
  <c r="Q1896" i="1" s="1"/>
  <c r="P1891" i="1"/>
  <c r="P1894" i="1" s="1"/>
  <c r="P1896" i="1" s="1"/>
  <c r="O1891" i="1"/>
  <c r="O1894" i="1" s="1"/>
  <c r="O1896" i="1" s="1"/>
  <c r="N1891" i="1"/>
  <c r="N1894" i="1" s="1"/>
  <c r="N1896" i="1" s="1"/>
  <c r="M1891" i="1"/>
  <c r="L1891" i="1"/>
  <c r="K1891" i="1"/>
  <c r="J1891" i="1"/>
  <c r="I1891" i="1"/>
  <c r="I1894" i="1" s="1"/>
  <c r="I1896" i="1" s="1"/>
  <c r="H1891" i="1"/>
  <c r="G1891" i="1"/>
  <c r="G1894" i="1" s="1"/>
  <c r="G1896" i="1" s="1"/>
  <c r="F1891" i="1"/>
  <c r="E1891" i="1"/>
  <c r="D1891" i="1"/>
  <c r="AB1891" i="1" s="1"/>
  <c r="C1891" i="1"/>
  <c r="C1894" i="1" s="1"/>
  <c r="C1896" i="1" s="1"/>
  <c r="B1891" i="1"/>
  <c r="B1894" i="1" s="1"/>
  <c r="B1896" i="1" s="1"/>
  <c r="AA1890" i="1"/>
  <c r="Z1890" i="1"/>
  <c r="Z1894" i="1" s="1"/>
  <c r="K1886" i="1"/>
  <c r="Y1885" i="1"/>
  <c r="X1885" i="1"/>
  <c r="W1885" i="1"/>
  <c r="V1885" i="1"/>
  <c r="V1886" i="1" s="1"/>
  <c r="U1885" i="1"/>
  <c r="T1885" i="1"/>
  <c r="S1885" i="1"/>
  <c r="R1885" i="1"/>
  <c r="R1886" i="1" s="1"/>
  <c r="Q1885" i="1"/>
  <c r="P1885" i="1"/>
  <c r="O1885" i="1"/>
  <c r="N1885" i="1"/>
  <c r="M1885" i="1"/>
  <c r="L1885" i="1"/>
  <c r="K1885" i="1"/>
  <c r="J1885" i="1"/>
  <c r="J1886" i="1" s="1"/>
  <c r="I1885" i="1"/>
  <c r="H1885" i="1"/>
  <c r="G1885" i="1"/>
  <c r="F1885" i="1"/>
  <c r="F1886" i="1" s="1"/>
  <c r="E1885" i="1"/>
  <c r="D1885" i="1"/>
  <c r="C1885" i="1"/>
  <c r="B1885" i="1"/>
  <c r="B1886" i="1" s="1"/>
  <c r="Y1883" i="1"/>
  <c r="X1883" i="1"/>
  <c r="W1883" i="1"/>
  <c r="V1883" i="1"/>
  <c r="U1883" i="1"/>
  <c r="T1883" i="1"/>
  <c r="S1883" i="1"/>
  <c r="R1883" i="1"/>
  <c r="Q1883" i="1"/>
  <c r="P1883" i="1"/>
  <c r="O1883" i="1"/>
  <c r="Z1883" i="1" s="1"/>
  <c r="AB1883" i="1" s="1"/>
  <c r="N1883" i="1"/>
  <c r="M1883" i="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N1882" i="1"/>
  <c r="M1882" i="1"/>
  <c r="L1882" i="1"/>
  <c r="K1882" i="1"/>
  <c r="J1882" i="1"/>
  <c r="I1882" i="1"/>
  <c r="H1882" i="1"/>
  <c r="G1882" i="1"/>
  <c r="F1882" i="1"/>
  <c r="E1882" i="1"/>
  <c r="D1882" i="1"/>
  <c r="C1882" i="1"/>
  <c r="B1882" i="1"/>
  <c r="Y1881" i="1"/>
  <c r="X1881" i="1"/>
  <c r="W1881" i="1"/>
  <c r="W1884" i="1" s="1"/>
  <c r="V1881" i="1"/>
  <c r="V1884" i="1" s="1"/>
  <c r="U1881" i="1"/>
  <c r="U1884" i="1" s="1"/>
  <c r="U1886" i="1" s="1"/>
  <c r="T1881" i="1"/>
  <c r="T1884" i="1" s="1"/>
  <c r="S1881" i="1"/>
  <c r="S1884" i="1" s="1"/>
  <c r="R1881" i="1"/>
  <c r="Q1881" i="1"/>
  <c r="Q1884" i="1" s="1"/>
  <c r="Q1886" i="1" s="1"/>
  <c r="P1881" i="1"/>
  <c r="O1881" i="1"/>
  <c r="N1881" i="1"/>
  <c r="N1884" i="1" s="1"/>
  <c r="N1886" i="1" s="1"/>
  <c r="M1881" i="1"/>
  <c r="Z1881" i="1" s="1"/>
  <c r="AB1881" i="1" s="1"/>
  <c r="L1881" i="1"/>
  <c r="K1881" i="1"/>
  <c r="K1884" i="1" s="1"/>
  <c r="J1881" i="1"/>
  <c r="I1881" i="1"/>
  <c r="H1881" i="1"/>
  <c r="G1881" i="1"/>
  <c r="G1884" i="1" s="1"/>
  <c r="F1881" i="1"/>
  <c r="F1884" i="1" s="1"/>
  <c r="E1881" i="1"/>
  <c r="E1884" i="1" s="1"/>
  <c r="E1886" i="1" s="1"/>
  <c r="D1881" i="1"/>
  <c r="AA1881" i="1" s="1"/>
  <c r="C1881" i="1"/>
  <c r="C1884" i="1" s="1"/>
  <c r="B1881" i="1"/>
  <c r="Y1880" i="1"/>
  <c r="Y1884" i="1" s="1"/>
  <c r="X1880" i="1"/>
  <c r="X1884" i="1" s="1"/>
  <c r="X1886" i="1" s="1"/>
  <c r="W1880" i="1"/>
  <c r="V1880" i="1"/>
  <c r="U1880" i="1"/>
  <c r="T1880" i="1"/>
  <c r="S1880" i="1"/>
  <c r="R1880" i="1"/>
  <c r="R1884" i="1" s="1"/>
  <c r="Q1880" i="1"/>
  <c r="P1880" i="1"/>
  <c r="P1884" i="1" s="1"/>
  <c r="P1886" i="1" s="1"/>
  <c r="O1880" i="1"/>
  <c r="O1884" i="1" s="1"/>
  <c r="O1886" i="1" s="1"/>
  <c r="N1880" i="1"/>
  <c r="M1880" i="1"/>
  <c r="M1884" i="1" s="1"/>
  <c r="M1886" i="1" s="1"/>
  <c r="L1880" i="1"/>
  <c r="K1880" i="1"/>
  <c r="J1880" i="1"/>
  <c r="J1884" i="1" s="1"/>
  <c r="I1880" i="1"/>
  <c r="I1884" i="1" s="1"/>
  <c r="H1880" i="1"/>
  <c r="H1884" i="1" s="1"/>
  <c r="H1886" i="1" s="1"/>
  <c r="G1880" i="1"/>
  <c r="F1880" i="1"/>
  <c r="E1880" i="1"/>
  <c r="D1880" i="1"/>
  <c r="C1880" i="1"/>
  <c r="B1880" i="1"/>
  <c r="B1884" i="1" s="1"/>
  <c r="Y1875" i="1"/>
  <c r="X1875" i="1"/>
  <c r="W1875" i="1"/>
  <c r="V1875" i="1"/>
  <c r="U1875" i="1"/>
  <c r="T1875" i="1"/>
  <c r="S1875" i="1"/>
  <c r="S1876" i="1" s="1"/>
  <c r="R1875" i="1"/>
  <c r="R1876" i="1" s="1"/>
  <c r="Q1875" i="1"/>
  <c r="P1875" i="1"/>
  <c r="P1876" i="1" s="1"/>
  <c r="O1875" i="1"/>
  <c r="N1875" i="1"/>
  <c r="M1875" i="1"/>
  <c r="L1875" i="1"/>
  <c r="K1875" i="1"/>
  <c r="J1875" i="1"/>
  <c r="I1875" i="1"/>
  <c r="H1875" i="1"/>
  <c r="G1875" i="1"/>
  <c r="F1875" i="1"/>
  <c r="E1875" i="1"/>
  <c r="D1875" i="1"/>
  <c r="C1875" i="1"/>
  <c r="C1876" i="1" s="1"/>
  <c r="B1875" i="1"/>
  <c r="B1876" i="1" s="1"/>
  <c r="S1874" i="1"/>
  <c r="P1874" i="1"/>
  <c r="M1874" i="1"/>
  <c r="M1876" i="1" s="1"/>
  <c r="C1874"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Z1872" i="1" s="1"/>
  <c r="L1872" i="1"/>
  <c r="K1872" i="1"/>
  <c r="J1872" i="1"/>
  <c r="I1872" i="1"/>
  <c r="H1872" i="1"/>
  <c r="G1872" i="1"/>
  <c r="F1872" i="1"/>
  <c r="E1872" i="1"/>
  <c r="D1872" i="1"/>
  <c r="C1872" i="1"/>
  <c r="B1872" i="1"/>
  <c r="Y1871" i="1"/>
  <c r="X1871" i="1"/>
  <c r="W1871" i="1"/>
  <c r="V1871" i="1"/>
  <c r="U1871" i="1"/>
  <c r="T1871" i="1"/>
  <c r="S1871" i="1"/>
  <c r="R1871" i="1"/>
  <c r="R1874" i="1" s="1"/>
  <c r="Q1871" i="1"/>
  <c r="Q1874" i="1" s="1"/>
  <c r="Q1876" i="1" s="1"/>
  <c r="P1871" i="1"/>
  <c r="O1871" i="1"/>
  <c r="Z1871" i="1" s="1"/>
  <c r="AB1871" i="1" s="1"/>
  <c r="N1871" i="1"/>
  <c r="M1871" i="1"/>
  <c r="L1871" i="1"/>
  <c r="K1871" i="1"/>
  <c r="J1871" i="1"/>
  <c r="I1871" i="1"/>
  <c r="H1871" i="1"/>
  <c r="G1871" i="1"/>
  <c r="F1871" i="1"/>
  <c r="E1871" i="1"/>
  <c r="D1871" i="1"/>
  <c r="C1871" i="1"/>
  <c r="B1871" i="1"/>
  <c r="B1874" i="1" s="1"/>
  <c r="Y1870" i="1"/>
  <c r="Y1874" i="1" s="1"/>
  <c r="Y1876" i="1" s="1"/>
  <c r="X1870" i="1"/>
  <c r="X1874" i="1" s="1"/>
  <c r="W1870" i="1"/>
  <c r="W1874" i="1" s="1"/>
  <c r="W1876" i="1" s="1"/>
  <c r="V1870" i="1"/>
  <c r="V1874" i="1" s="1"/>
  <c r="U1870" i="1"/>
  <c r="U1874" i="1" s="1"/>
  <c r="T1870" i="1"/>
  <c r="T1874" i="1" s="1"/>
  <c r="T1876" i="1" s="1"/>
  <c r="S1870" i="1"/>
  <c r="R1870" i="1"/>
  <c r="Q1870" i="1"/>
  <c r="P1870" i="1"/>
  <c r="O1870" i="1"/>
  <c r="O1874" i="1" s="1"/>
  <c r="N1870" i="1"/>
  <c r="N1874" i="1" s="1"/>
  <c r="M1870" i="1"/>
  <c r="L1870" i="1"/>
  <c r="L1874" i="1" s="1"/>
  <c r="L1876" i="1" s="1"/>
  <c r="K1870" i="1"/>
  <c r="K1874" i="1" s="1"/>
  <c r="K1876" i="1" s="1"/>
  <c r="J1870" i="1"/>
  <c r="J1874" i="1" s="1"/>
  <c r="J1876" i="1" s="1"/>
  <c r="I1870" i="1"/>
  <c r="I1874" i="1" s="1"/>
  <c r="I1876" i="1" s="1"/>
  <c r="H1870" i="1"/>
  <c r="H1874" i="1" s="1"/>
  <c r="G1870" i="1"/>
  <c r="G1874" i="1" s="1"/>
  <c r="G1876" i="1" s="1"/>
  <c r="F1870" i="1"/>
  <c r="F1874" i="1" s="1"/>
  <c r="E1870" i="1"/>
  <c r="E1874" i="1" s="1"/>
  <c r="D1870" i="1"/>
  <c r="D1874" i="1" s="1"/>
  <c r="D1876" i="1" s="1"/>
  <c r="C1870" i="1"/>
  <c r="B1870" i="1"/>
  <c r="Y1865" i="1"/>
  <c r="Y1866" i="1" s="1"/>
  <c r="X1865" i="1"/>
  <c r="W1865" i="1"/>
  <c r="V1865" i="1"/>
  <c r="U1865" i="1"/>
  <c r="T1865" i="1"/>
  <c r="S1865" i="1"/>
  <c r="R1865" i="1"/>
  <c r="Q1865" i="1"/>
  <c r="Q1866" i="1" s="1"/>
  <c r="P1865" i="1"/>
  <c r="O1865" i="1"/>
  <c r="N1865" i="1"/>
  <c r="N1866" i="1" s="1"/>
  <c r="M1865" i="1"/>
  <c r="L1865" i="1"/>
  <c r="K1865" i="1"/>
  <c r="J1865" i="1"/>
  <c r="I1865" i="1"/>
  <c r="I1866" i="1" s="1"/>
  <c r="H1865" i="1"/>
  <c r="G1865" i="1"/>
  <c r="F1865" i="1"/>
  <c r="E1865" i="1"/>
  <c r="D1865" i="1"/>
  <c r="C1865" i="1"/>
  <c r="B1865" i="1"/>
  <c r="X1864" i="1"/>
  <c r="X1866" i="1" s="1"/>
  <c r="H1864" i="1"/>
  <c r="H1866" i="1" s="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AA1862" i="1" s="1"/>
  <c r="C1862" i="1"/>
  <c r="B1862" i="1"/>
  <c r="Y1861" i="1"/>
  <c r="X1861" i="1"/>
  <c r="W1861" i="1"/>
  <c r="V1861" i="1"/>
  <c r="U1861" i="1"/>
  <c r="T1861" i="1"/>
  <c r="S1861" i="1"/>
  <c r="R1861" i="1"/>
  <c r="Q1861" i="1"/>
  <c r="P1861" i="1"/>
  <c r="O1861" i="1"/>
  <c r="N1861" i="1"/>
  <c r="M1861" i="1"/>
  <c r="Z1861" i="1" s="1"/>
  <c r="AB1861" i="1" s="1"/>
  <c r="L1861" i="1"/>
  <c r="K1861" i="1"/>
  <c r="J1861" i="1"/>
  <c r="I1861" i="1"/>
  <c r="H1861" i="1"/>
  <c r="G1861" i="1"/>
  <c r="F1861" i="1"/>
  <c r="E1861" i="1"/>
  <c r="D1861" i="1"/>
  <c r="AA1861" i="1" s="1"/>
  <c r="C1861" i="1"/>
  <c r="B1861" i="1"/>
  <c r="Y1860" i="1"/>
  <c r="Y1864" i="1" s="1"/>
  <c r="X1860" i="1"/>
  <c r="W1860" i="1"/>
  <c r="W1864" i="1" s="1"/>
  <c r="W1866" i="1" s="1"/>
  <c r="V1860" i="1"/>
  <c r="V1864" i="1" s="1"/>
  <c r="V1866" i="1" s="1"/>
  <c r="U1860" i="1"/>
  <c r="U1864" i="1" s="1"/>
  <c r="U1866" i="1" s="1"/>
  <c r="T1860" i="1"/>
  <c r="T1864" i="1" s="1"/>
  <c r="S1860" i="1"/>
  <c r="S1864" i="1" s="1"/>
  <c r="R1860" i="1"/>
  <c r="Q1860" i="1"/>
  <c r="Q1864" i="1" s="1"/>
  <c r="P1860" i="1"/>
  <c r="P1864" i="1" s="1"/>
  <c r="O1860" i="1"/>
  <c r="O1864" i="1" s="1"/>
  <c r="O1866" i="1" s="1"/>
  <c r="N1860" i="1"/>
  <c r="N1864" i="1" s="1"/>
  <c r="M1860" i="1"/>
  <c r="L1860" i="1"/>
  <c r="L1864" i="1" s="1"/>
  <c r="K1860" i="1"/>
  <c r="K1864" i="1" s="1"/>
  <c r="J1860" i="1"/>
  <c r="J1864" i="1" s="1"/>
  <c r="I1860" i="1"/>
  <c r="I1864" i="1" s="1"/>
  <c r="H1860" i="1"/>
  <c r="G1860" i="1"/>
  <c r="G1864" i="1" s="1"/>
  <c r="G1866" i="1" s="1"/>
  <c r="F1860" i="1"/>
  <c r="F1864" i="1" s="1"/>
  <c r="F1866" i="1" s="1"/>
  <c r="E1860" i="1"/>
  <c r="E1864" i="1" s="1"/>
  <c r="E1866" i="1" s="1"/>
  <c r="D1860" i="1"/>
  <c r="C1860" i="1"/>
  <c r="C1864" i="1" s="1"/>
  <c r="B1860" i="1"/>
  <c r="Y1855" i="1"/>
  <c r="X1855" i="1"/>
  <c r="W1855" i="1"/>
  <c r="V1855" i="1"/>
  <c r="U1855" i="1"/>
  <c r="T1855" i="1"/>
  <c r="T1856" i="1" s="1"/>
  <c r="S1855" i="1"/>
  <c r="R1855" i="1"/>
  <c r="Q1855" i="1"/>
  <c r="P1855" i="1"/>
  <c r="O1855" i="1"/>
  <c r="N1855" i="1"/>
  <c r="M1855" i="1"/>
  <c r="Z1855" i="1" s="1"/>
  <c r="L1855" i="1"/>
  <c r="K1855" i="1"/>
  <c r="J1855" i="1"/>
  <c r="I1855" i="1"/>
  <c r="I1856" i="1" s="1"/>
  <c r="H1855" i="1"/>
  <c r="G1855" i="1"/>
  <c r="F1855" i="1"/>
  <c r="E1855" i="1"/>
  <c r="D1855" i="1"/>
  <c r="C1855" i="1"/>
  <c r="C1856" i="1" s="1"/>
  <c r="B1855" i="1"/>
  <c r="W1854" i="1"/>
  <c r="L1854" i="1"/>
  <c r="G1854" i="1"/>
  <c r="Y1853" i="1"/>
  <c r="X1853" i="1"/>
  <c r="W1853" i="1"/>
  <c r="V1853" i="1"/>
  <c r="U1853" i="1"/>
  <c r="T1853" i="1"/>
  <c r="S1853" i="1"/>
  <c r="R1853" i="1"/>
  <c r="Q1853" i="1"/>
  <c r="P1853" i="1"/>
  <c r="O1853" i="1"/>
  <c r="N1853" i="1"/>
  <c r="Z1853" i="1" s="1"/>
  <c r="M1853" i="1"/>
  <c r="L1853" i="1"/>
  <c r="K1853" i="1"/>
  <c r="J1853" i="1"/>
  <c r="I1853" i="1"/>
  <c r="H1853" i="1"/>
  <c r="G1853" i="1"/>
  <c r="F1853" i="1"/>
  <c r="E1853" i="1"/>
  <c r="D1853" i="1"/>
  <c r="AA1853" i="1" s="1"/>
  <c r="C1853" i="1"/>
  <c r="B1853" i="1"/>
  <c r="Y1852" i="1"/>
  <c r="X1852" i="1"/>
  <c r="W1852" i="1"/>
  <c r="V1852" i="1"/>
  <c r="U1852" i="1"/>
  <c r="T1852" i="1"/>
  <c r="T1854" i="1" s="1"/>
  <c r="S1852" i="1"/>
  <c r="R1852" i="1"/>
  <c r="Q1852" i="1"/>
  <c r="P1852" i="1"/>
  <c r="Z1852" i="1" s="1"/>
  <c r="O1852" i="1"/>
  <c r="N1852" i="1"/>
  <c r="M1852" i="1"/>
  <c r="L1852" i="1"/>
  <c r="K1852" i="1"/>
  <c r="J1852" i="1"/>
  <c r="I1852" i="1"/>
  <c r="H1852" i="1"/>
  <c r="G1852" i="1"/>
  <c r="F1852" i="1"/>
  <c r="E1852" i="1"/>
  <c r="D1852" i="1"/>
  <c r="AA1852" i="1" s="1"/>
  <c r="C1852" i="1"/>
  <c r="B1852" i="1"/>
  <c r="Y1851" i="1"/>
  <c r="X1851" i="1"/>
  <c r="W1851" i="1"/>
  <c r="V1851" i="1"/>
  <c r="U1851" i="1"/>
  <c r="T1851" i="1"/>
  <c r="S1851" i="1"/>
  <c r="R1851" i="1"/>
  <c r="Q1851" i="1"/>
  <c r="P1851" i="1"/>
  <c r="O1851" i="1"/>
  <c r="O1854" i="1" s="1"/>
  <c r="N1851" i="1"/>
  <c r="M1851" i="1"/>
  <c r="Z1851" i="1" s="1"/>
  <c r="L1851" i="1"/>
  <c r="K1851" i="1"/>
  <c r="J1851" i="1"/>
  <c r="I1851" i="1"/>
  <c r="H1851" i="1"/>
  <c r="G1851" i="1"/>
  <c r="F1851" i="1"/>
  <c r="E1851" i="1"/>
  <c r="D1851" i="1"/>
  <c r="C1851" i="1"/>
  <c r="B1851" i="1"/>
  <c r="Y1850" i="1"/>
  <c r="Y1854" i="1" s="1"/>
  <c r="X1850" i="1"/>
  <c r="X1854" i="1" s="1"/>
  <c r="W1850" i="1"/>
  <c r="V1850" i="1"/>
  <c r="V1854" i="1" s="1"/>
  <c r="U1850" i="1"/>
  <c r="U1854" i="1" s="1"/>
  <c r="T1850" i="1"/>
  <c r="S1850" i="1"/>
  <c r="S1854" i="1" s="1"/>
  <c r="R1850" i="1"/>
  <c r="R1854" i="1" s="1"/>
  <c r="Q1850" i="1"/>
  <c r="Q1854" i="1" s="1"/>
  <c r="P1850" i="1"/>
  <c r="P1854" i="1" s="1"/>
  <c r="O1850" i="1"/>
  <c r="N1850" i="1"/>
  <c r="N1854" i="1" s="1"/>
  <c r="M1850" i="1"/>
  <c r="M1854" i="1" s="1"/>
  <c r="M1856" i="1" s="1"/>
  <c r="L1850" i="1"/>
  <c r="K1850" i="1"/>
  <c r="K1854" i="1" s="1"/>
  <c r="J1850" i="1"/>
  <c r="J1854" i="1" s="1"/>
  <c r="I1850" i="1"/>
  <c r="I1854" i="1" s="1"/>
  <c r="H1850" i="1"/>
  <c r="H1854" i="1" s="1"/>
  <c r="G1850" i="1"/>
  <c r="F1850" i="1"/>
  <c r="F1854" i="1" s="1"/>
  <c r="E1850" i="1"/>
  <c r="E1854" i="1" s="1"/>
  <c r="D1850" i="1"/>
  <c r="C1850" i="1"/>
  <c r="C1854" i="1" s="1"/>
  <c r="B1850" i="1"/>
  <c r="B1854" i="1" s="1"/>
  <c r="B1856" i="1" s="1"/>
  <c r="Y1845" i="1"/>
  <c r="X1845" i="1"/>
  <c r="W1845" i="1"/>
  <c r="W1846" i="1" s="1"/>
  <c r="V1845" i="1"/>
  <c r="V1846" i="1" s="1"/>
  <c r="U1845" i="1"/>
  <c r="T1845" i="1"/>
  <c r="S1845" i="1"/>
  <c r="R1845" i="1"/>
  <c r="R1846" i="1" s="1"/>
  <c r="Q1845" i="1"/>
  <c r="P1845" i="1"/>
  <c r="P1846" i="1" s="1"/>
  <c r="O1845" i="1"/>
  <c r="O1846" i="1" s="1"/>
  <c r="N1845" i="1"/>
  <c r="M1845" i="1"/>
  <c r="Z1845" i="1" s="1"/>
  <c r="L1845" i="1"/>
  <c r="K1845" i="1"/>
  <c r="J1845" i="1"/>
  <c r="J1846" i="1" s="1"/>
  <c r="I1845" i="1"/>
  <c r="H1845" i="1"/>
  <c r="G1845" i="1"/>
  <c r="G1846" i="1" s="1"/>
  <c r="F1845" i="1"/>
  <c r="F1846" i="1" s="1"/>
  <c r="E1845" i="1"/>
  <c r="D1845" i="1"/>
  <c r="AA1845" i="1" s="1"/>
  <c r="C1845" i="1"/>
  <c r="B1845" i="1"/>
  <c r="B1846" i="1" s="1"/>
  <c r="W1844" i="1"/>
  <c r="R1844" i="1"/>
  <c r="G1844" i="1"/>
  <c r="B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AA1843" i="1" s="1"/>
  <c r="C1843" i="1"/>
  <c r="B1843" i="1"/>
  <c r="Y1842" i="1"/>
  <c r="X1842" i="1"/>
  <c r="W1842" i="1"/>
  <c r="V1842" i="1"/>
  <c r="U1842" i="1"/>
  <c r="T1842" i="1"/>
  <c r="S1842" i="1"/>
  <c r="R1842" i="1"/>
  <c r="Q1842" i="1"/>
  <c r="P1842" i="1"/>
  <c r="O1842" i="1"/>
  <c r="O1844" i="1" s="1"/>
  <c r="N1842" i="1"/>
  <c r="M1842" i="1"/>
  <c r="Z1842" i="1" s="1"/>
  <c r="AA1842" i="1" s="1"/>
  <c r="L1842" i="1"/>
  <c r="K1842" i="1"/>
  <c r="J1842" i="1"/>
  <c r="I1842" i="1"/>
  <c r="H1842" i="1"/>
  <c r="G1842" i="1"/>
  <c r="F1842" i="1"/>
  <c r="E1842" i="1"/>
  <c r="D1842" i="1"/>
  <c r="C1842" i="1"/>
  <c r="B1842" i="1"/>
  <c r="Y1841" i="1"/>
  <c r="X1841" i="1"/>
  <c r="W1841" i="1"/>
  <c r="V1841" i="1"/>
  <c r="U1841" i="1"/>
  <c r="T1841" i="1"/>
  <c r="S1841" i="1"/>
  <c r="R1841" i="1"/>
  <c r="Q1841" i="1"/>
  <c r="P1841" i="1"/>
  <c r="Z1841" i="1" s="1"/>
  <c r="AB1841" i="1" s="1"/>
  <c r="O1841" i="1"/>
  <c r="N1841" i="1"/>
  <c r="M1841" i="1"/>
  <c r="L1841" i="1"/>
  <c r="K1841" i="1"/>
  <c r="J1841" i="1"/>
  <c r="J1844" i="1" s="1"/>
  <c r="I1841" i="1"/>
  <c r="H1841" i="1"/>
  <c r="G1841" i="1"/>
  <c r="F1841" i="1"/>
  <c r="E1841" i="1"/>
  <c r="D1841" i="1"/>
  <c r="C1841" i="1"/>
  <c r="B1841" i="1"/>
  <c r="Y1840" i="1"/>
  <c r="Y1844" i="1" s="1"/>
  <c r="Y1846" i="1" s="1"/>
  <c r="X1840" i="1"/>
  <c r="X1844" i="1" s="1"/>
  <c r="W1840" i="1"/>
  <c r="V1840" i="1"/>
  <c r="V1844" i="1" s="1"/>
  <c r="U1840" i="1"/>
  <c r="U1844" i="1" s="1"/>
  <c r="U1846" i="1" s="1"/>
  <c r="T1840" i="1"/>
  <c r="T1844" i="1" s="1"/>
  <c r="T1846" i="1" s="1"/>
  <c r="S1840" i="1"/>
  <c r="S1844" i="1" s="1"/>
  <c r="S1846" i="1" s="1"/>
  <c r="R1840" i="1"/>
  <c r="Q1840" i="1"/>
  <c r="Q1844" i="1" s="1"/>
  <c r="Q1846" i="1" s="1"/>
  <c r="P1840" i="1"/>
  <c r="P1844" i="1" s="1"/>
  <c r="O1840" i="1"/>
  <c r="N1840" i="1"/>
  <c r="N1844" i="1" s="1"/>
  <c r="M1840" i="1"/>
  <c r="Z1840" i="1" s="1"/>
  <c r="L1840" i="1"/>
  <c r="L1844" i="1" s="1"/>
  <c r="K1840" i="1"/>
  <c r="K1844" i="1" s="1"/>
  <c r="K1846" i="1" s="1"/>
  <c r="J1840" i="1"/>
  <c r="I1840" i="1"/>
  <c r="I1844" i="1" s="1"/>
  <c r="I1846" i="1" s="1"/>
  <c r="H1840" i="1"/>
  <c r="H1844" i="1" s="1"/>
  <c r="G1840" i="1"/>
  <c r="F1840" i="1"/>
  <c r="F1844" i="1" s="1"/>
  <c r="E1840" i="1"/>
  <c r="E1844" i="1" s="1"/>
  <c r="E1846" i="1" s="1"/>
  <c r="D1840" i="1"/>
  <c r="D1844" i="1" s="1"/>
  <c r="D1846" i="1" s="1"/>
  <c r="C1840" i="1"/>
  <c r="C1844" i="1" s="1"/>
  <c r="C1846" i="1" s="1"/>
  <c r="B1840" i="1"/>
  <c r="Z1835" i="1"/>
  <c r="Y1835" i="1"/>
  <c r="Y1836" i="1" s="1"/>
  <c r="X1835" i="1"/>
  <c r="W1835" i="1"/>
  <c r="V1835" i="1"/>
  <c r="U1835" i="1"/>
  <c r="T1835" i="1"/>
  <c r="S1835" i="1"/>
  <c r="S1836" i="1" s="1"/>
  <c r="R1835" i="1"/>
  <c r="R1836" i="1" s="1"/>
  <c r="Q1835" i="1"/>
  <c r="Q1836" i="1" s="1"/>
  <c r="P1835" i="1"/>
  <c r="O1835" i="1"/>
  <c r="N1835" i="1"/>
  <c r="M1835" i="1"/>
  <c r="M1836" i="1" s="1"/>
  <c r="L1835" i="1"/>
  <c r="K1835" i="1"/>
  <c r="K1836" i="1" s="1"/>
  <c r="J1835" i="1"/>
  <c r="I1835" i="1"/>
  <c r="I1836" i="1" s="1"/>
  <c r="H1835" i="1"/>
  <c r="G1835" i="1"/>
  <c r="F1835" i="1"/>
  <c r="E1835" i="1"/>
  <c r="D1835" i="1"/>
  <c r="C1835" i="1"/>
  <c r="C1836" i="1" s="1"/>
  <c r="B1835" i="1"/>
  <c r="B1836" i="1" s="1"/>
  <c r="R1834" i="1"/>
  <c r="M1834" i="1"/>
  <c r="B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Q1832" i="1"/>
  <c r="P1832" i="1"/>
  <c r="Z1832" i="1" s="1"/>
  <c r="O1832" i="1"/>
  <c r="N1832" i="1"/>
  <c r="M1832" i="1"/>
  <c r="L1832" i="1"/>
  <c r="K1832" i="1"/>
  <c r="J1832" i="1"/>
  <c r="J1834" i="1" s="1"/>
  <c r="I1832" i="1"/>
  <c r="H1832" i="1"/>
  <c r="G1832" i="1"/>
  <c r="F1832" i="1"/>
  <c r="E1832" i="1"/>
  <c r="D1832" i="1"/>
  <c r="C1832" i="1"/>
  <c r="B1832" i="1"/>
  <c r="Y1831" i="1"/>
  <c r="X1831" i="1"/>
  <c r="W1831" i="1"/>
  <c r="V1831" i="1"/>
  <c r="U1831" i="1"/>
  <c r="U1834" i="1" s="1"/>
  <c r="T1831" i="1"/>
  <c r="S1831" i="1"/>
  <c r="R1831" i="1"/>
  <c r="Q1831" i="1"/>
  <c r="P1831" i="1"/>
  <c r="O1831" i="1"/>
  <c r="N1831" i="1"/>
  <c r="M1831" i="1"/>
  <c r="Z1831" i="1" s="1"/>
  <c r="AB1831" i="1" s="1"/>
  <c r="L1831" i="1"/>
  <c r="K1831" i="1"/>
  <c r="J1831" i="1"/>
  <c r="I1831" i="1"/>
  <c r="H1831" i="1"/>
  <c r="G1831" i="1"/>
  <c r="F1831" i="1"/>
  <c r="E1831" i="1"/>
  <c r="E1834" i="1" s="1"/>
  <c r="D1831" i="1"/>
  <c r="AA1831" i="1" s="1"/>
  <c r="C1831" i="1"/>
  <c r="B1831" i="1"/>
  <c r="Y1830" i="1"/>
  <c r="Y1834" i="1" s="1"/>
  <c r="X1830" i="1"/>
  <c r="X1834" i="1" s="1"/>
  <c r="X1836" i="1" s="1"/>
  <c r="W1830" i="1"/>
  <c r="W1834" i="1" s="1"/>
  <c r="V1830" i="1"/>
  <c r="V1834" i="1" s="1"/>
  <c r="V1836" i="1" s="1"/>
  <c r="U1830" i="1"/>
  <c r="T1830" i="1"/>
  <c r="T1834" i="1" s="1"/>
  <c r="T1836" i="1" s="1"/>
  <c r="S1830" i="1"/>
  <c r="S1834" i="1" s="1"/>
  <c r="R1830" i="1"/>
  <c r="Q1830" i="1"/>
  <c r="Q1834" i="1" s="1"/>
  <c r="P1830" i="1"/>
  <c r="P1834" i="1" s="1"/>
  <c r="P1836" i="1" s="1"/>
  <c r="O1830" i="1"/>
  <c r="O1834" i="1" s="1"/>
  <c r="O1836" i="1" s="1"/>
  <c r="N1830" i="1"/>
  <c r="N1834" i="1" s="1"/>
  <c r="N1836" i="1" s="1"/>
  <c r="M1830" i="1"/>
  <c r="Z1830" i="1" s="1"/>
  <c r="L1830" i="1"/>
  <c r="L1834" i="1" s="1"/>
  <c r="L1836" i="1" s="1"/>
  <c r="K1830" i="1"/>
  <c r="K1834" i="1" s="1"/>
  <c r="J1830" i="1"/>
  <c r="I1830" i="1"/>
  <c r="I1834" i="1" s="1"/>
  <c r="H1830" i="1"/>
  <c r="H1834" i="1" s="1"/>
  <c r="H1836" i="1" s="1"/>
  <c r="G1830" i="1"/>
  <c r="G1834" i="1" s="1"/>
  <c r="F1830" i="1"/>
  <c r="F1834" i="1" s="1"/>
  <c r="F1836" i="1" s="1"/>
  <c r="E1830" i="1"/>
  <c r="D1830" i="1"/>
  <c r="AA1830" i="1" s="1"/>
  <c r="C1830" i="1"/>
  <c r="C1834" i="1" s="1"/>
  <c r="B1830" i="1"/>
  <c r="Y1825" i="1"/>
  <c r="X1825" i="1"/>
  <c r="W1825" i="1"/>
  <c r="V1825" i="1"/>
  <c r="U1825" i="1"/>
  <c r="T1825" i="1"/>
  <c r="S1825" i="1"/>
  <c r="R1825" i="1"/>
  <c r="Q1825" i="1"/>
  <c r="P1825" i="1"/>
  <c r="O1825" i="1"/>
  <c r="N1825" i="1"/>
  <c r="M1825" i="1"/>
  <c r="Z1825" i="1" s="1"/>
  <c r="L1825" i="1"/>
  <c r="K1825" i="1"/>
  <c r="J1825" i="1"/>
  <c r="I1825" i="1"/>
  <c r="H1825" i="1"/>
  <c r="G1825" i="1"/>
  <c r="F1825" i="1"/>
  <c r="E1825" i="1"/>
  <c r="D1825" i="1"/>
  <c r="C1825" i="1"/>
  <c r="B1825" i="1"/>
  <c r="Y1823" i="1"/>
  <c r="X1823" i="1"/>
  <c r="W1823" i="1"/>
  <c r="V1823" i="1"/>
  <c r="U1823" i="1"/>
  <c r="T1823" i="1"/>
  <c r="S1823" i="1"/>
  <c r="R1823" i="1"/>
  <c r="Q1823" i="1"/>
  <c r="Z1823" i="1" s="1"/>
  <c r="AA1823" i="1" s="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AA1822" i="1" s="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AA1821" i="1" s="1"/>
  <c r="C1821" i="1"/>
  <c r="B1821" i="1"/>
  <c r="Y1820" i="1"/>
  <c r="Y1824" i="1" s="1"/>
  <c r="X1820" i="1"/>
  <c r="X1824" i="1" s="1"/>
  <c r="W1820" i="1"/>
  <c r="W1824" i="1" s="1"/>
  <c r="V1820" i="1"/>
  <c r="V1824" i="1" s="1"/>
  <c r="U1820" i="1"/>
  <c r="U1824" i="1" s="1"/>
  <c r="T1820" i="1"/>
  <c r="T1824" i="1" s="1"/>
  <c r="S1820" i="1"/>
  <c r="S1824" i="1" s="1"/>
  <c r="R1820" i="1"/>
  <c r="R1824" i="1" s="1"/>
  <c r="Q1820" i="1"/>
  <c r="Q1824" i="1" s="1"/>
  <c r="Q1826" i="1" s="1"/>
  <c r="P1820" i="1"/>
  <c r="P1824" i="1" s="1"/>
  <c r="O1820" i="1"/>
  <c r="O1824" i="1" s="1"/>
  <c r="N1820" i="1"/>
  <c r="N1824" i="1" s="1"/>
  <c r="M1820" i="1"/>
  <c r="M1824" i="1" s="1"/>
  <c r="L1820" i="1"/>
  <c r="L1824" i="1" s="1"/>
  <c r="K1820" i="1"/>
  <c r="K1824" i="1" s="1"/>
  <c r="K1826" i="1" s="1"/>
  <c r="J1820" i="1"/>
  <c r="J1824" i="1" s="1"/>
  <c r="J1826" i="1" s="1"/>
  <c r="I1820" i="1"/>
  <c r="I1824" i="1" s="1"/>
  <c r="H1820" i="1"/>
  <c r="H1824" i="1" s="1"/>
  <c r="G1820" i="1"/>
  <c r="G1824" i="1" s="1"/>
  <c r="F1820" i="1"/>
  <c r="F1824" i="1" s="1"/>
  <c r="E1820" i="1"/>
  <c r="E1824" i="1" s="1"/>
  <c r="D1820" i="1"/>
  <c r="D1824" i="1" s="1"/>
  <c r="C1820" i="1"/>
  <c r="C1824" i="1" s="1"/>
  <c r="B1820" i="1"/>
  <c r="B1824" i="1" s="1"/>
  <c r="Y1815" i="1"/>
  <c r="X1815" i="1"/>
  <c r="W1815" i="1"/>
  <c r="V1815" i="1"/>
  <c r="U1815" i="1"/>
  <c r="T1815" i="1"/>
  <c r="S1815" i="1"/>
  <c r="R1815" i="1"/>
  <c r="Q1815" i="1"/>
  <c r="P1815" i="1"/>
  <c r="O1815" i="1"/>
  <c r="N1815" i="1"/>
  <c r="M1815" i="1"/>
  <c r="Z1815" i="1" s="1"/>
  <c r="L1815" i="1"/>
  <c r="K1815" i="1"/>
  <c r="J1815" i="1"/>
  <c r="I1815" i="1"/>
  <c r="H1815" i="1"/>
  <c r="G1815" i="1"/>
  <c r="F1815" i="1"/>
  <c r="E1815" i="1"/>
  <c r="D1815" i="1"/>
  <c r="AA1815" i="1" s="1"/>
  <c r="C1815" i="1"/>
  <c r="B1815" i="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AA1811" i="1" s="1"/>
  <c r="C1811" i="1"/>
  <c r="B1811" i="1"/>
  <c r="Y1810" i="1"/>
  <c r="Y1814" i="1" s="1"/>
  <c r="X1810" i="1"/>
  <c r="X1814" i="1" s="1"/>
  <c r="W1810" i="1"/>
  <c r="W1814" i="1" s="1"/>
  <c r="V1810" i="1"/>
  <c r="V1814" i="1" s="1"/>
  <c r="U1810" i="1"/>
  <c r="U1814" i="1" s="1"/>
  <c r="T1810" i="1"/>
  <c r="T1814" i="1" s="1"/>
  <c r="S1810" i="1"/>
  <c r="S1814" i="1" s="1"/>
  <c r="R1810" i="1"/>
  <c r="R1814" i="1" s="1"/>
  <c r="Q1810" i="1"/>
  <c r="Q1814" i="1" s="1"/>
  <c r="P1810" i="1"/>
  <c r="P1814" i="1" s="1"/>
  <c r="O1810" i="1"/>
  <c r="O1814" i="1" s="1"/>
  <c r="N1810" i="1"/>
  <c r="N1814" i="1" s="1"/>
  <c r="M1810" i="1"/>
  <c r="Z1810" i="1" s="1"/>
  <c r="L1810" i="1"/>
  <c r="L1814" i="1" s="1"/>
  <c r="K1810" i="1"/>
  <c r="K1814" i="1" s="1"/>
  <c r="J1810" i="1"/>
  <c r="J1814" i="1" s="1"/>
  <c r="I1810" i="1"/>
  <c r="I1814" i="1" s="1"/>
  <c r="H1810" i="1"/>
  <c r="H1814" i="1" s="1"/>
  <c r="G1810" i="1"/>
  <c r="G1814" i="1" s="1"/>
  <c r="F1810" i="1"/>
  <c r="F1814" i="1" s="1"/>
  <c r="E1810" i="1"/>
  <c r="E1814" i="1" s="1"/>
  <c r="D1810" i="1"/>
  <c r="D1814" i="1" s="1"/>
  <c r="C1810" i="1"/>
  <c r="C1814" i="1" s="1"/>
  <c r="B1810" i="1"/>
  <c r="B1814" i="1" s="1"/>
  <c r="Y1805" i="1"/>
  <c r="X1805" i="1"/>
  <c r="W1805" i="1"/>
  <c r="V1805" i="1"/>
  <c r="U1805" i="1"/>
  <c r="T1805" i="1"/>
  <c r="S1805" i="1"/>
  <c r="R1805" i="1"/>
  <c r="Q1805" i="1"/>
  <c r="P1805" i="1"/>
  <c r="O1805" i="1"/>
  <c r="N1805" i="1"/>
  <c r="M1805" i="1"/>
  <c r="L1805" i="1"/>
  <c r="K1805" i="1"/>
  <c r="J1805" i="1"/>
  <c r="I1805" i="1"/>
  <c r="H1805" i="1"/>
  <c r="G1805" i="1"/>
  <c r="F1805" i="1"/>
  <c r="E1805" i="1"/>
  <c r="D1805" i="1"/>
  <c r="C1805" i="1"/>
  <c r="B1805"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AA1803" i="1" s="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AA1801" i="1" s="1"/>
  <c r="C1801" i="1"/>
  <c r="B1801" i="1"/>
  <c r="Y1800" i="1"/>
  <c r="Y1804" i="1" s="1"/>
  <c r="X1800" i="1"/>
  <c r="X1804" i="1" s="1"/>
  <c r="W1800" i="1"/>
  <c r="W1804" i="1" s="1"/>
  <c r="V1800" i="1"/>
  <c r="V1804" i="1" s="1"/>
  <c r="U1800" i="1"/>
  <c r="U1804" i="1" s="1"/>
  <c r="T1800" i="1"/>
  <c r="T1804" i="1" s="1"/>
  <c r="S1800" i="1"/>
  <c r="S1804" i="1" s="1"/>
  <c r="R1800" i="1"/>
  <c r="R1804" i="1" s="1"/>
  <c r="Q1800" i="1"/>
  <c r="Q1804" i="1" s="1"/>
  <c r="P1800" i="1"/>
  <c r="P1804" i="1" s="1"/>
  <c r="O1800" i="1"/>
  <c r="O1804" i="1" s="1"/>
  <c r="N1800" i="1"/>
  <c r="N1804" i="1" s="1"/>
  <c r="M1800" i="1"/>
  <c r="Z1800" i="1" s="1"/>
  <c r="L1800" i="1"/>
  <c r="L1804" i="1" s="1"/>
  <c r="K1800" i="1"/>
  <c r="K1804" i="1" s="1"/>
  <c r="J1800" i="1"/>
  <c r="J1804" i="1" s="1"/>
  <c r="I1800" i="1"/>
  <c r="I1804" i="1" s="1"/>
  <c r="H1800" i="1"/>
  <c r="H1804" i="1" s="1"/>
  <c r="G1800" i="1"/>
  <c r="G1804" i="1" s="1"/>
  <c r="F1800" i="1"/>
  <c r="F1804" i="1" s="1"/>
  <c r="E1800" i="1"/>
  <c r="E1804" i="1" s="1"/>
  <c r="D1800" i="1"/>
  <c r="AA1800" i="1" s="1"/>
  <c r="C1800" i="1"/>
  <c r="C1804" i="1" s="1"/>
  <c r="B1800" i="1"/>
  <c r="B1804" i="1" s="1"/>
  <c r="Y1795" i="1"/>
  <c r="X1795" i="1"/>
  <c r="W1795" i="1"/>
  <c r="V1795" i="1"/>
  <c r="U1795" i="1"/>
  <c r="T1795" i="1"/>
  <c r="S1795" i="1"/>
  <c r="R1795" i="1"/>
  <c r="Q1795" i="1"/>
  <c r="P1795" i="1"/>
  <c r="O1795" i="1"/>
  <c r="N1795" i="1"/>
  <c r="M1795" i="1"/>
  <c r="Z1795" i="1" s="1"/>
  <c r="L1795" i="1"/>
  <c r="K1795" i="1"/>
  <c r="J1795" i="1"/>
  <c r="I1795" i="1"/>
  <c r="H1795" i="1"/>
  <c r="G1795" i="1"/>
  <c r="F1795" i="1"/>
  <c r="E1795" i="1"/>
  <c r="D1795" i="1"/>
  <c r="C1795" i="1"/>
  <c r="B1795"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AA1793" i="1" s="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AA1791" i="1" s="1"/>
  <c r="C1791" i="1"/>
  <c r="B1791" i="1"/>
  <c r="Y1790" i="1"/>
  <c r="Y1794" i="1" s="1"/>
  <c r="X1790" i="1"/>
  <c r="X1794" i="1" s="1"/>
  <c r="W1790" i="1"/>
  <c r="W1794" i="1" s="1"/>
  <c r="V1790" i="1"/>
  <c r="V1794" i="1" s="1"/>
  <c r="U1790" i="1"/>
  <c r="U1794" i="1" s="1"/>
  <c r="T1790" i="1"/>
  <c r="T1794" i="1" s="1"/>
  <c r="S1790" i="1"/>
  <c r="S1794" i="1" s="1"/>
  <c r="R1790" i="1"/>
  <c r="R1794" i="1" s="1"/>
  <c r="Q1790" i="1"/>
  <c r="Q1794" i="1" s="1"/>
  <c r="P1790" i="1"/>
  <c r="P1794" i="1" s="1"/>
  <c r="O1790" i="1"/>
  <c r="O1794" i="1" s="1"/>
  <c r="N1790" i="1"/>
  <c r="N1794" i="1" s="1"/>
  <c r="M1790" i="1"/>
  <c r="M1794" i="1" s="1"/>
  <c r="L1790" i="1"/>
  <c r="L1794" i="1" s="1"/>
  <c r="K1790" i="1"/>
  <c r="K1794" i="1" s="1"/>
  <c r="J1790" i="1"/>
  <c r="J1794" i="1" s="1"/>
  <c r="I1790" i="1"/>
  <c r="I1794" i="1" s="1"/>
  <c r="H1790" i="1"/>
  <c r="H1794" i="1" s="1"/>
  <c r="G1790" i="1"/>
  <c r="G1794" i="1" s="1"/>
  <c r="F1790" i="1"/>
  <c r="F1794" i="1" s="1"/>
  <c r="E1790" i="1"/>
  <c r="E1794" i="1" s="1"/>
  <c r="D1790" i="1"/>
  <c r="D1794" i="1" s="1"/>
  <c r="C1790" i="1"/>
  <c r="C1794" i="1" s="1"/>
  <c r="B1790" i="1"/>
  <c r="B1794"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AA1785" i="1" s="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AA1782" i="1" s="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AA1781" i="1" s="1"/>
  <c r="C1781" i="1"/>
  <c r="B1781" i="1"/>
  <c r="Y1780" i="1"/>
  <c r="Y1784" i="1" s="1"/>
  <c r="X1780" i="1"/>
  <c r="X1784" i="1" s="1"/>
  <c r="W1780" i="1"/>
  <c r="W1784" i="1" s="1"/>
  <c r="V1780" i="1"/>
  <c r="V1784" i="1" s="1"/>
  <c r="U1780" i="1"/>
  <c r="U1784" i="1" s="1"/>
  <c r="T1780" i="1"/>
  <c r="T1784" i="1" s="1"/>
  <c r="S1780" i="1"/>
  <c r="S1784" i="1" s="1"/>
  <c r="R1780" i="1"/>
  <c r="R1784" i="1" s="1"/>
  <c r="Q1780" i="1"/>
  <c r="Q1784" i="1" s="1"/>
  <c r="P1780" i="1"/>
  <c r="P1784" i="1" s="1"/>
  <c r="O1780" i="1"/>
  <c r="O1784" i="1" s="1"/>
  <c r="N1780" i="1"/>
  <c r="N1784" i="1" s="1"/>
  <c r="M1780" i="1"/>
  <c r="Z1780" i="1" s="1"/>
  <c r="L1780" i="1"/>
  <c r="L1784" i="1" s="1"/>
  <c r="K1780" i="1"/>
  <c r="K1784" i="1" s="1"/>
  <c r="J1780" i="1"/>
  <c r="J1784" i="1" s="1"/>
  <c r="I1780" i="1"/>
  <c r="I1784" i="1" s="1"/>
  <c r="H1780" i="1"/>
  <c r="H1784" i="1" s="1"/>
  <c r="G1780" i="1"/>
  <c r="G1784" i="1" s="1"/>
  <c r="F1780" i="1"/>
  <c r="F1784" i="1" s="1"/>
  <c r="E1780" i="1"/>
  <c r="E1784" i="1" s="1"/>
  <c r="D1780" i="1"/>
  <c r="D1784" i="1" s="1"/>
  <c r="C1780" i="1"/>
  <c r="C1784" i="1" s="1"/>
  <c r="B1780" i="1"/>
  <c r="B1784" i="1" s="1"/>
  <c r="Y1775" i="1"/>
  <c r="X1775" i="1"/>
  <c r="W1775" i="1"/>
  <c r="V1775" i="1"/>
  <c r="U1775" i="1"/>
  <c r="T1775" i="1"/>
  <c r="S1775" i="1"/>
  <c r="R1775" i="1"/>
  <c r="Q1775" i="1"/>
  <c r="P1775" i="1"/>
  <c r="O1775" i="1"/>
  <c r="N1775" i="1"/>
  <c r="M1775" i="1"/>
  <c r="L1775" i="1"/>
  <c r="K1775" i="1"/>
  <c r="J1775" i="1"/>
  <c r="I1775" i="1"/>
  <c r="H1775" i="1"/>
  <c r="G1775" i="1"/>
  <c r="F1775" i="1"/>
  <c r="E1775" i="1"/>
  <c r="D1775" i="1"/>
  <c r="C1775" i="1"/>
  <c r="B1775"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AA1773" i="1" s="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AA1771" i="1" s="1"/>
  <c r="C1771" i="1"/>
  <c r="B1771" i="1"/>
  <c r="Y1770" i="1"/>
  <c r="Y1774" i="1" s="1"/>
  <c r="X1770" i="1"/>
  <c r="X1774" i="1" s="1"/>
  <c r="W1770" i="1"/>
  <c r="W1774" i="1" s="1"/>
  <c r="V1770" i="1"/>
  <c r="V1774" i="1" s="1"/>
  <c r="U1770" i="1"/>
  <c r="U1774" i="1" s="1"/>
  <c r="T1770" i="1"/>
  <c r="T1774" i="1" s="1"/>
  <c r="S1770" i="1"/>
  <c r="S1774" i="1" s="1"/>
  <c r="R1770" i="1"/>
  <c r="R1774" i="1" s="1"/>
  <c r="Q1770" i="1"/>
  <c r="Q1774" i="1" s="1"/>
  <c r="P1770" i="1"/>
  <c r="P1774" i="1" s="1"/>
  <c r="O1770" i="1"/>
  <c r="O1774" i="1" s="1"/>
  <c r="N1770" i="1"/>
  <c r="N1774" i="1" s="1"/>
  <c r="M1770" i="1"/>
  <c r="Z1770" i="1" s="1"/>
  <c r="L1770" i="1"/>
  <c r="L1774" i="1" s="1"/>
  <c r="K1770" i="1"/>
  <c r="K1774" i="1" s="1"/>
  <c r="J1770" i="1"/>
  <c r="J1774" i="1" s="1"/>
  <c r="I1770" i="1"/>
  <c r="I1774" i="1" s="1"/>
  <c r="H1770" i="1"/>
  <c r="H1774" i="1" s="1"/>
  <c r="G1770" i="1"/>
  <c r="G1774" i="1" s="1"/>
  <c r="F1770" i="1"/>
  <c r="F1774" i="1" s="1"/>
  <c r="E1770" i="1"/>
  <c r="E1774" i="1" s="1"/>
  <c r="D1770" i="1"/>
  <c r="D1774" i="1" s="1"/>
  <c r="C1770" i="1"/>
  <c r="C1774" i="1" s="1"/>
  <c r="B1770" i="1"/>
  <c r="B1774" i="1" s="1"/>
  <c r="Y1765" i="1"/>
  <c r="X1765" i="1"/>
  <c r="W1765" i="1"/>
  <c r="V1765" i="1"/>
  <c r="U1765" i="1"/>
  <c r="T1765" i="1"/>
  <c r="S1765" i="1"/>
  <c r="R1765" i="1"/>
  <c r="Q1765" i="1"/>
  <c r="P1765" i="1"/>
  <c r="O1765" i="1"/>
  <c r="N1765" i="1"/>
  <c r="M1765" i="1"/>
  <c r="Z1765" i="1" s="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AA1762" i="1" s="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Y1764" i="1" s="1"/>
  <c r="X1760" i="1"/>
  <c r="X1764" i="1" s="1"/>
  <c r="W1760" i="1"/>
  <c r="W1764" i="1" s="1"/>
  <c r="V1760" i="1"/>
  <c r="V1764" i="1" s="1"/>
  <c r="U1760" i="1"/>
  <c r="U1764" i="1" s="1"/>
  <c r="T1760" i="1"/>
  <c r="T1764" i="1" s="1"/>
  <c r="S1760" i="1"/>
  <c r="S1764" i="1" s="1"/>
  <c r="R1760" i="1"/>
  <c r="R1764" i="1" s="1"/>
  <c r="Q1760" i="1"/>
  <c r="Q1764" i="1" s="1"/>
  <c r="P1760" i="1"/>
  <c r="P1764" i="1" s="1"/>
  <c r="O1760" i="1"/>
  <c r="O1764" i="1" s="1"/>
  <c r="N1760" i="1"/>
  <c r="N1764" i="1" s="1"/>
  <c r="M1760" i="1"/>
  <c r="M1764" i="1" s="1"/>
  <c r="L1760" i="1"/>
  <c r="L1764" i="1" s="1"/>
  <c r="K1760" i="1"/>
  <c r="K1764" i="1" s="1"/>
  <c r="J1760" i="1"/>
  <c r="J1764" i="1" s="1"/>
  <c r="I1760" i="1"/>
  <c r="I1764" i="1" s="1"/>
  <c r="H1760" i="1"/>
  <c r="H1764" i="1" s="1"/>
  <c r="G1760" i="1"/>
  <c r="G1764" i="1" s="1"/>
  <c r="F1760" i="1"/>
  <c r="F1764" i="1" s="1"/>
  <c r="E1760" i="1"/>
  <c r="E1764" i="1" s="1"/>
  <c r="D1760" i="1"/>
  <c r="D1764" i="1" s="1"/>
  <c r="C1760" i="1"/>
  <c r="C1764" i="1" s="1"/>
  <c r="B1760" i="1"/>
  <c r="B1764" i="1" s="1"/>
  <c r="Y1755" i="1"/>
  <c r="X1755" i="1"/>
  <c r="W1755" i="1"/>
  <c r="V1755" i="1"/>
  <c r="U1755" i="1"/>
  <c r="T1755" i="1"/>
  <c r="S1755" i="1"/>
  <c r="R1755" i="1"/>
  <c r="Q1755" i="1"/>
  <c r="P1755" i="1"/>
  <c r="O1755" i="1"/>
  <c r="N1755" i="1"/>
  <c r="M1755" i="1"/>
  <c r="Z1755" i="1" s="1"/>
  <c r="L1755" i="1"/>
  <c r="K1755" i="1"/>
  <c r="J1755" i="1"/>
  <c r="I1755" i="1"/>
  <c r="H1755" i="1"/>
  <c r="G1755" i="1"/>
  <c r="F1755" i="1"/>
  <c r="E1755" i="1"/>
  <c r="D1755" i="1"/>
  <c r="C1755" i="1"/>
  <c r="B1755"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AA1753" i="1" s="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X1750" i="1"/>
  <c r="X1754" i="1" s="1"/>
  <c r="W1750" i="1"/>
  <c r="W1754" i="1" s="1"/>
  <c r="V1750" i="1"/>
  <c r="V1754" i="1" s="1"/>
  <c r="U1750" i="1"/>
  <c r="U1754" i="1" s="1"/>
  <c r="T1750" i="1"/>
  <c r="T1754" i="1" s="1"/>
  <c r="S1750" i="1"/>
  <c r="S1754" i="1" s="1"/>
  <c r="R1750" i="1"/>
  <c r="R1754" i="1" s="1"/>
  <c r="Q1750" i="1"/>
  <c r="Q1754" i="1" s="1"/>
  <c r="P1750" i="1"/>
  <c r="P1754" i="1" s="1"/>
  <c r="O1750" i="1"/>
  <c r="O1754" i="1" s="1"/>
  <c r="N1750" i="1"/>
  <c r="N1754" i="1" s="1"/>
  <c r="M1750" i="1"/>
  <c r="Z1750" i="1" s="1"/>
  <c r="L1750" i="1"/>
  <c r="L1754" i="1" s="1"/>
  <c r="K1750" i="1"/>
  <c r="K1754" i="1" s="1"/>
  <c r="J1750" i="1"/>
  <c r="J1754" i="1" s="1"/>
  <c r="I1750" i="1"/>
  <c r="I1754" i="1" s="1"/>
  <c r="H1750" i="1"/>
  <c r="H1754" i="1" s="1"/>
  <c r="G1750" i="1"/>
  <c r="G1754" i="1" s="1"/>
  <c r="F1750" i="1"/>
  <c r="F1754" i="1" s="1"/>
  <c r="E1750" i="1"/>
  <c r="E1754" i="1" s="1"/>
  <c r="D1750" i="1"/>
  <c r="D1754" i="1" s="1"/>
  <c r="C1750" i="1"/>
  <c r="C1754" i="1" s="1"/>
  <c r="B1750" i="1"/>
  <c r="B1754" i="1" s="1"/>
  <c r="Y1745" i="1"/>
  <c r="X1745" i="1"/>
  <c r="W1745" i="1"/>
  <c r="V1745" i="1"/>
  <c r="U1745" i="1"/>
  <c r="T1745" i="1"/>
  <c r="S1745" i="1"/>
  <c r="R1745" i="1"/>
  <c r="Q1745" i="1"/>
  <c r="P1745" i="1"/>
  <c r="O1745" i="1"/>
  <c r="N1745" i="1"/>
  <c r="M1745" i="1"/>
  <c r="Z1745" i="1" s="1"/>
  <c r="L1745" i="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AA1742" i="1" s="1"/>
  <c r="C1742" i="1"/>
  <c r="B1742" i="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AA1741" i="1" s="1"/>
  <c r="C1741" i="1"/>
  <c r="B1741" i="1"/>
  <c r="Y1740" i="1"/>
  <c r="Y1744" i="1" s="1"/>
  <c r="X1740" i="1"/>
  <c r="X1744" i="1" s="1"/>
  <c r="W1740" i="1"/>
  <c r="W1744" i="1" s="1"/>
  <c r="V1740" i="1"/>
  <c r="V1744" i="1" s="1"/>
  <c r="U1740" i="1"/>
  <c r="U1744" i="1" s="1"/>
  <c r="T1740" i="1"/>
  <c r="T1744" i="1" s="1"/>
  <c r="S1740" i="1"/>
  <c r="S1744" i="1" s="1"/>
  <c r="R1740" i="1"/>
  <c r="R1744" i="1" s="1"/>
  <c r="Q1740" i="1"/>
  <c r="Q1744" i="1" s="1"/>
  <c r="P1740" i="1"/>
  <c r="P1744" i="1" s="1"/>
  <c r="O1740" i="1"/>
  <c r="O1744" i="1" s="1"/>
  <c r="N1740" i="1"/>
  <c r="N1744" i="1" s="1"/>
  <c r="M1740" i="1"/>
  <c r="Z1740" i="1" s="1"/>
  <c r="L1740" i="1"/>
  <c r="L1744" i="1" s="1"/>
  <c r="K1740" i="1"/>
  <c r="K1744" i="1" s="1"/>
  <c r="J1740" i="1"/>
  <c r="J1744" i="1" s="1"/>
  <c r="I1740" i="1"/>
  <c r="I1744" i="1" s="1"/>
  <c r="H1740" i="1"/>
  <c r="H1744" i="1" s="1"/>
  <c r="G1740" i="1"/>
  <c r="G1744" i="1" s="1"/>
  <c r="F1740" i="1"/>
  <c r="F1744" i="1" s="1"/>
  <c r="E1740" i="1"/>
  <c r="E1744" i="1" s="1"/>
  <c r="D1740" i="1"/>
  <c r="D1744" i="1" s="1"/>
  <c r="C1740" i="1"/>
  <c r="C1744" i="1" s="1"/>
  <c r="B1740" i="1"/>
  <c r="B1744" i="1" s="1"/>
  <c r="Y1735" i="1"/>
  <c r="X1735" i="1"/>
  <c r="W1735" i="1"/>
  <c r="V1735" i="1"/>
  <c r="U1735" i="1"/>
  <c r="T1735" i="1"/>
  <c r="S1735" i="1"/>
  <c r="R1735" i="1"/>
  <c r="Q1735" i="1"/>
  <c r="P1735" i="1"/>
  <c r="O1735" i="1"/>
  <c r="N1735" i="1"/>
  <c r="M1735" i="1"/>
  <c r="Z1735" i="1" s="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AA1733" i="1" s="1"/>
  <c r="C1733" i="1"/>
  <c r="B1733" i="1"/>
  <c r="Y1732" i="1"/>
  <c r="X1732" i="1"/>
  <c r="W1732" i="1"/>
  <c r="V1732" i="1"/>
  <c r="U1732" i="1"/>
  <c r="T1732" i="1"/>
  <c r="S1732" i="1"/>
  <c r="R1732" i="1"/>
  <c r="Q1732" i="1"/>
  <c r="P1732" i="1"/>
  <c r="O1732" i="1"/>
  <c r="N1732" i="1"/>
  <c r="M1732" i="1"/>
  <c r="Z1732" i="1" s="1"/>
  <c r="L1732" i="1"/>
  <c r="K1732" i="1"/>
  <c r="J1732" i="1"/>
  <c r="I1732" i="1"/>
  <c r="H1732" i="1"/>
  <c r="G1732" i="1"/>
  <c r="F1732" i="1"/>
  <c r="E1732" i="1"/>
  <c r="D1732" i="1"/>
  <c r="AA1732" i="1" s="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AA1731" i="1" s="1"/>
  <c r="C1731" i="1"/>
  <c r="B1731" i="1"/>
  <c r="Y1730" i="1"/>
  <c r="Y1734" i="1" s="1"/>
  <c r="X1730" i="1"/>
  <c r="X1734" i="1" s="1"/>
  <c r="W1730" i="1"/>
  <c r="W1734" i="1" s="1"/>
  <c r="V1730" i="1"/>
  <c r="V1734" i="1" s="1"/>
  <c r="U1730" i="1"/>
  <c r="U1734" i="1" s="1"/>
  <c r="T1730" i="1"/>
  <c r="T1734" i="1" s="1"/>
  <c r="S1730" i="1"/>
  <c r="S1734" i="1" s="1"/>
  <c r="R1730" i="1"/>
  <c r="R1734" i="1" s="1"/>
  <c r="Q1730" i="1"/>
  <c r="Q1734" i="1" s="1"/>
  <c r="P1730" i="1"/>
  <c r="P1734" i="1" s="1"/>
  <c r="O1730" i="1"/>
  <c r="O1734" i="1" s="1"/>
  <c r="N1730" i="1"/>
  <c r="N1734" i="1" s="1"/>
  <c r="M1730" i="1"/>
  <c r="Z1730" i="1" s="1"/>
  <c r="L1730" i="1"/>
  <c r="L1734" i="1" s="1"/>
  <c r="K1730" i="1"/>
  <c r="K1734" i="1" s="1"/>
  <c r="J1730" i="1"/>
  <c r="J1734" i="1" s="1"/>
  <c r="I1730" i="1"/>
  <c r="I1734" i="1" s="1"/>
  <c r="H1730" i="1"/>
  <c r="H1734" i="1" s="1"/>
  <c r="G1730" i="1"/>
  <c r="G1734" i="1" s="1"/>
  <c r="F1730" i="1"/>
  <c r="F1734" i="1" s="1"/>
  <c r="E1730" i="1"/>
  <c r="E1734" i="1" s="1"/>
  <c r="D1730" i="1"/>
  <c r="D1734" i="1" s="1"/>
  <c r="C1730" i="1"/>
  <c r="C1734" i="1" s="1"/>
  <c r="B1730" i="1"/>
  <c r="B1734" i="1" s="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C1725" i="1"/>
  <c r="B1725" i="1"/>
  <c r="Y1723" i="1"/>
  <c r="X1723" i="1"/>
  <c r="W1723" i="1"/>
  <c r="V1723" i="1"/>
  <c r="U1723" i="1"/>
  <c r="T1723" i="1"/>
  <c r="S1723" i="1"/>
  <c r="R1723" i="1"/>
  <c r="Q1723" i="1"/>
  <c r="P1723" i="1"/>
  <c r="O1723" i="1"/>
  <c r="N1723" i="1"/>
  <c r="M1723" i="1"/>
  <c r="Z1723" i="1" s="1"/>
  <c r="L1723" i="1"/>
  <c r="K1723" i="1"/>
  <c r="J1723" i="1"/>
  <c r="I1723" i="1"/>
  <c r="H1723" i="1"/>
  <c r="G1723" i="1"/>
  <c r="F1723" i="1"/>
  <c r="E1723" i="1"/>
  <c r="D1723" i="1"/>
  <c r="AA1723" i="1" s="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AA1722" i="1" s="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AA1721" i="1" s="1"/>
  <c r="C1721" i="1"/>
  <c r="B1721" i="1"/>
  <c r="Y1720" i="1"/>
  <c r="Y1724" i="1" s="1"/>
  <c r="X1720" i="1"/>
  <c r="X1724" i="1" s="1"/>
  <c r="W1720" i="1"/>
  <c r="W1724" i="1" s="1"/>
  <c r="V1720" i="1"/>
  <c r="V1724" i="1" s="1"/>
  <c r="U1720" i="1"/>
  <c r="U1724" i="1" s="1"/>
  <c r="T1720" i="1"/>
  <c r="T1724" i="1" s="1"/>
  <c r="S1720" i="1"/>
  <c r="S1724" i="1" s="1"/>
  <c r="R1720" i="1"/>
  <c r="R1724" i="1" s="1"/>
  <c r="Q1720" i="1"/>
  <c r="Q1724" i="1" s="1"/>
  <c r="P1720" i="1"/>
  <c r="P1724" i="1" s="1"/>
  <c r="O1720" i="1"/>
  <c r="O1724" i="1" s="1"/>
  <c r="N1720" i="1"/>
  <c r="N1724" i="1" s="1"/>
  <c r="M1720" i="1"/>
  <c r="Z1720" i="1" s="1"/>
  <c r="L1720" i="1"/>
  <c r="L1724" i="1" s="1"/>
  <c r="K1720" i="1"/>
  <c r="K1724" i="1" s="1"/>
  <c r="J1720" i="1"/>
  <c r="J1724" i="1" s="1"/>
  <c r="I1720" i="1"/>
  <c r="I1724" i="1" s="1"/>
  <c r="H1720" i="1"/>
  <c r="H1724" i="1" s="1"/>
  <c r="G1720" i="1"/>
  <c r="G1724" i="1" s="1"/>
  <c r="F1720" i="1"/>
  <c r="F1724" i="1" s="1"/>
  <c r="E1720" i="1"/>
  <c r="E1724" i="1" s="1"/>
  <c r="D1720" i="1"/>
  <c r="D1724" i="1" s="1"/>
  <c r="C1720" i="1"/>
  <c r="C1724" i="1" s="1"/>
  <c r="B1720" i="1"/>
  <c r="B1724" i="1" s="1"/>
  <c r="Y1715" i="1"/>
  <c r="X1715" i="1"/>
  <c r="W1715" i="1"/>
  <c r="V1715" i="1"/>
  <c r="U1715" i="1"/>
  <c r="T1715" i="1"/>
  <c r="S1715" i="1"/>
  <c r="R1715" i="1"/>
  <c r="Q1715" i="1"/>
  <c r="P1715" i="1"/>
  <c r="O1715" i="1"/>
  <c r="N1715" i="1"/>
  <c r="M1715" i="1"/>
  <c r="Z1715" i="1" s="1"/>
  <c r="L1715" i="1"/>
  <c r="K1715" i="1"/>
  <c r="J1715" i="1"/>
  <c r="I1715" i="1"/>
  <c r="H1715" i="1"/>
  <c r="G1715" i="1"/>
  <c r="F1715" i="1"/>
  <c r="E1715" i="1"/>
  <c r="D1715" i="1"/>
  <c r="AA1715" i="1" s="1"/>
  <c r="C1715" i="1"/>
  <c r="B1715" i="1"/>
  <c r="Y1713" i="1"/>
  <c r="X1713" i="1"/>
  <c r="W1713" i="1"/>
  <c r="V1713" i="1"/>
  <c r="U1713" i="1"/>
  <c r="T1713" i="1"/>
  <c r="S1713" i="1"/>
  <c r="R1713" i="1"/>
  <c r="Q1713" i="1"/>
  <c r="P1713" i="1"/>
  <c r="O1713" i="1"/>
  <c r="N1713" i="1"/>
  <c r="M1713" i="1"/>
  <c r="Z1713" i="1" s="1"/>
  <c r="L1713" i="1"/>
  <c r="K1713" i="1"/>
  <c r="J1713" i="1"/>
  <c r="I1713" i="1"/>
  <c r="H1713" i="1"/>
  <c r="G1713" i="1"/>
  <c r="F1713" i="1"/>
  <c r="E1713" i="1"/>
  <c r="D1713" i="1"/>
  <c r="AA1713" i="1" s="1"/>
  <c r="C1713" i="1"/>
  <c r="B1713" i="1"/>
  <c r="Y1712" i="1"/>
  <c r="X1712" i="1"/>
  <c r="W1712" i="1"/>
  <c r="V1712" i="1"/>
  <c r="U1712" i="1"/>
  <c r="T1712" i="1"/>
  <c r="S1712" i="1"/>
  <c r="R1712" i="1"/>
  <c r="Q1712" i="1"/>
  <c r="P1712" i="1"/>
  <c r="O1712" i="1"/>
  <c r="N1712" i="1"/>
  <c r="M1712" i="1"/>
  <c r="Z1712" i="1" s="1"/>
  <c r="L1712" i="1"/>
  <c r="K1712" i="1"/>
  <c r="J1712" i="1"/>
  <c r="I1712" i="1"/>
  <c r="H1712" i="1"/>
  <c r="G1712" i="1"/>
  <c r="F1712" i="1"/>
  <c r="E1712" i="1"/>
  <c r="D1712" i="1"/>
  <c r="AA1712" i="1" s="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AA1711" i="1" s="1"/>
  <c r="C1711" i="1"/>
  <c r="B1711" i="1"/>
  <c r="Y1710" i="1"/>
  <c r="Y1714" i="1" s="1"/>
  <c r="X1710" i="1"/>
  <c r="X1714" i="1" s="1"/>
  <c r="W1710" i="1"/>
  <c r="W1714" i="1" s="1"/>
  <c r="V1710" i="1"/>
  <c r="V1714" i="1" s="1"/>
  <c r="U1710" i="1"/>
  <c r="U1714" i="1" s="1"/>
  <c r="T1710" i="1"/>
  <c r="T1714" i="1" s="1"/>
  <c r="S1710" i="1"/>
  <c r="S1714" i="1" s="1"/>
  <c r="R1710" i="1"/>
  <c r="R1714" i="1" s="1"/>
  <c r="Q1710" i="1"/>
  <c r="Q1714" i="1" s="1"/>
  <c r="P1710" i="1"/>
  <c r="P1714" i="1" s="1"/>
  <c r="O1710" i="1"/>
  <c r="O1714" i="1" s="1"/>
  <c r="N1710" i="1"/>
  <c r="N1714" i="1" s="1"/>
  <c r="M1710" i="1"/>
  <c r="Z1710" i="1" s="1"/>
  <c r="L1710" i="1"/>
  <c r="L1714" i="1" s="1"/>
  <c r="K1710" i="1"/>
  <c r="K1714" i="1" s="1"/>
  <c r="J1710" i="1"/>
  <c r="J1714" i="1" s="1"/>
  <c r="I1710" i="1"/>
  <c r="I1714" i="1" s="1"/>
  <c r="H1710" i="1"/>
  <c r="H1714" i="1" s="1"/>
  <c r="G1710" i="1"/>
  <c r="G1714" i="1" s="1"/>
  <c r="F1710" i="1"/>
  <c r="F1714" i="1" s="1"/>
  <c r="E1710" i="1"/>
  <c r="E1714" i="1" s="1"/>
  <c r="D1710" i="1"/>
  <c r="D1714" i="1" s="1"/>
  <c r="C1710" i="1"/>
  <c r="C1714" i="1" s="1"/>
  <c r="B1710" i="1"/>
  <c r="B1714" i="1" s="1"/>
  <c r="Y1705" i="1"/>
  <c r="X1705" i="1"/>
  <c r="W1705" i="1"/>
  <c r="V1705" i="1"/>
  <c r="U1705" i="1"/>
  <c r="T1705" i="1"/>
  <c r="S1705" i="1"/>
  <c r="R1705" i="1"/>
  <c r="Q1705" i="1"/>
  <c r="P1705" i="1"/>
  <c r="O1705" i="1"/>
  <c r="N1705" i="1"/>
  <c r="M1705" i="1"/>
  <c r="Z1705" i="1" s="1"/>
  <c r="L1705" i="1"/>
  <c r="K1705" i="1"/>
  <c r="J1705" i="1"/>
  <c r="I1705" i="1"/>
  <c r="H1705" i="1"/>
  <c r="G1705" i="1"/>
  <c r="F1705" i="1"/>
  <c r="E1705" i="1"/>
  <c r="D1705" i="1"/>
  <c r="C1705" i="1"/>
  <c r="B1705" i="1"/>
  <c r="Y1703" i="1"/>
  <c r="X1703" i="1"/>
  <c r="W1703" i="1"/>
  <c r="V1703" i="1"/>
  <c r="U1703" i="1"/>
  <c r="T1703" i="1"/>
  <c r="S1703" i="1"/>
  <c r="R1703" i="1"/>
  <c r="Q1703" i="1"/>
  <c r="P1703" i="1"/>
  <c r="O1703" i="1"/>
  <c r="N1703" i="1"/>
  <c r="M1703" i="1"/>
  <c r="Z1703" i="1" s="1"/>
  <c r="L1703" i="1"/>
  <c r="K1703" i="1"/>
  <c r="J1703" i="1"/>
  <c r="I1703" i="1"/>
  <c r="H1703" i="1"/>
  <c r="G1703" i="1"/>
  <c r="F1703" i="1"/>
  <c r="E1703" i="1"/>
  <c r="D1703" i="1"/>
  <c r="AA1703" i="1" s="1"/>
  <c r="C1703" i="1"/>
  <c r="B1703" i="1"/>
  <c r="Y1702" i="1"/>
  <c r="X1702" i="1"/>
  <c r="W1702" i="1"/>
  <c r="V1702" i="1"/>
  <c r="U1702" i="1"/>
  <c r="T1702" i="1"/>
  <c r="S1702" i="1"/>
  <c r="R1702" i="1"/>
  <c r="Q1702" i="1"/>
  <c r="P1702" i="1"/>
  <c r="O1702" i="1"/>
  <c r="N1702" i="1"/>
  <c r="M1702" i="1"/>
  <c r="Z1702" i="1" s="1"/>
  <c r="L1702" i="1"/>
  <c r="K1702" i="1"/>
  <c r="J1702" i="1"/>
  <c r="I1702" i="1"/>
  <c r="H1702" i="1"/>
  <c r="G1702" i="1"/>
  <c r="F1702" i="1"/>
  <c r="E1702" i="1"/>
  <c r="D1702" i="1"/>
  <c r="AA1702" i="1" s="1"/>
  <c r="C1702" i="1"/>
  <c r="B1702" i="1"/>
  <c r="Y1701" i="1"/>
  <c r="X1701" i="1"/>
  <c r="W1701" i="1"/>
  <c r="V1701" i="1"/>
  <c r="U1701" i="1"/>
  <c r="T1701" i="1"/>
  <c r="S1701" i="1"/>
  <c r="R1701" i="1"/>
  <c r="Q1701" i="1"/>
  <c r="P1701" i="1"/>
  <c r="O1701" i="1"/>
  <c r="N1701" i="1"/>
  <c r="M1701" i="1"/>
  <c r="Z1701" i="1" s="1"/>
  <c r="AB1701" i="1" s="1"/>
  <c r="L1701" i="1"/>
  <c r="K1701" i="1"/>
  <c r="J1701" i="1"/>
  <c r="I1701" i="1"/>
  <c r="H1701" i="1"/>
  <c r="G1701" i="1"/>
  <c r="F1701" i="1"/>
  <c r="E1701" i="1"/>
  <c r="D1701" i="1"/>
  <c r="AA1701" i="1" s="1"/>
  <c r="C1701" i="1"/>
  <c r="B1701" i="1"/>
  <c r="Y1700" i="1"/>
  <c r="Y1704" i="1" s="1"/>
  <c r="X1700" i="1"/>
  <c r="X1704" i="1" s="1"/>
  <c r="W1700" i="1"/>
  <c r="W1704" i="1" s="1"/>
  <c r="V1700" i="1"/>
  <c r="V1704" i="1" s="1"/>
  <c r="U1700" i="1"/>
  <c r="U1704" i="1" s="1"/>
  <c r="T1700" i="1"/>
  <c r="T1704" i="1" s="1"/>
  <c r="S1700" i="1"/>
  <c r="S1704" i="1" s="1"/>
  <c r="R1700" i="1"/>
  <c r="R1704" i="1" s="1"/>
  <c r="Q1700" i="1"/>
  <c r="Q1704" i="1" s="1"/>
  <c r="P1700" i="1"/>
  <c r="P1704" i="1" s="1"/>
  <c r="O1700" i="1"/>
  <c r="O1704" i="1" s="1"/>
  <c r="N1700" i="1"/>
  <c r="N1704" i="1" s="1"/>
  <c r="M1700" i="1"/>
  <c r="Z1700" i="1" s="1"/>
  <c r="L1700" i="1"/>
  <c r="L1704" i="1" s="1"/>
  <c r="K1700" i="1"/>
  <c r="K1704" i="1" s="1"/>
  <c r="J1700" i="1"/>
  <c r="J1704" i="1" s="1"/>
  <c r="I1700" i="1"/>
  <c r="I1704" i="1" s="1"/>
  <c r="H1700" i="1"/>
  <c r="H1704" i="1" s="1"/>
  <c r="G1700" i="1"/>
  <c r="G1704" i="1" s="1"/>
  <c r="F1700" i="1"/>
  <c r="F1704" i="1" s="1"/>
  <c r="E1700" i="1"/>
  <c r="E1704" i="1" s="1"/>
  <c r="D1700" i="1"/>
  <c r="AA1700" i="1" s="1"/>
  <c r="C1700" i="1"/>
  <c r="C1704" i="1" s="1"/>
  <c r="B1700" i="1"/>
  <c r="B1704" i="1" s="1"/>
  <c r="Y1695" i="1"/>
  <c r="X1695" i="1"/>
  <c r="W1695" i="1"/>
  <c r="V1695" i="1"/>
  <c r="U1695" i="1"/>
  <c r="T1695" i="1"/>
  <c r="S1695" i="1"/>
  <c r="R1695" i="1"/>
  <c r="Q1695" i="1"/>
  <c r="P1695" i="1"/>
  <c r="O1695" i="1"/>
  <c r="N1695" i="1"/>
  <c r="Z1695" i="1" s="1"/>
  <c r="M1695" i="1"/>
  <c r="L1695" i="1"/>
  <c r="K1695" i="1"/>
  <c r="J1695" i="1"/>
  <c r="I1695" i="1"/>
  <c r="H1695" i="1"/>
  <c r="G1695" i="1"/>
  <c r="F1695" i="1"/>
  <c r="E1695" i="1"/>
  <c r="D1695" i="1"/>
  <c r="AA1695" i="1" s="1"/>
  <c r="C1695" i="1"/>
  <c r="B1695" i="1"/>
  <c r="Y1693" i="1"/>
  <c r="X1693" i="1"/>
  <c r="W1693" i="1"/>
  <c r="V1693" i="1"/>
  <c r="U1693" i="1"/>
  <c r="T1693" i="1"/>
  <c r="S1693" i="1"/>
  <c r="R1693" i="1"/>
  <c r="Q1693" i="1"/>
  <c r="P1693" i="1"/>
  <c r="O1693" i="1"/>
  <c r="N1693" i="1"/>
  <c r="Z1693" i="1" s="1"/>
  <c r="AB1693" i="1" s="1"/>
  <c r="M1693" i="1"/>
  <c r="L1693" i="1"/>
  <c r="K1693" i="1"/>
  <c r="J1693" i="1"/>
  <c r="I1693" i="1"/>
  <c r="H1693" i="1"/>
  <c r="G1693" i="1"/>
  <c r="F1693" i="1"/>
  <c r="E1693" i="1"/>
  <c r="D1693" i="1"/>
  <c r="C1693" i="1"/>
  <c r="B1693" i="1"/>
  <c r="Y1692" i="1"/>
  <c r="X1692" i="1"/>
  <c r="W1692" i="1"/>
  <c r="V1692" i="1"/>
  <c r="U1692" i="1"/>
  <c r="T1692" i="1"/>
  <c r="S1692" i="1"/>
  <c r="R1692" i="1"/>
  <c r="Q1692" i="1"/>
  <c r="P1692" i="1"/>
  <c r="O1692" i="1"/>
  <c r="N1692" i="1"/>
  <c r="Z1692" i="1" s="1"/>
  <c r="M1692" i="1"/>
  <c r="L1692" i="1"/>
  <c r="K1692" i="1"/>
  <c r="J1692" i="1"/>
  <c r="I1692" i="1"/>
  <c r="H1692" i="1"/>
  <c r="G1692" i="1"/>
  <c r="F1692" i="1"/>
  <c r="E1692" i="1"/>
  <c r="D1692" i="1"/>
  <c r="AA1692" i="1" s="1"/>
  <c r="C1692" i="1"/>
  <c r="B1692" i="1"/>
  <c r="Y1691" i="1"/>
  <c r="X1691" i="1"/>
  <c r="W1691" i="1"/>
  <c r="V1691" i="1"/>
  <c r="U1691" i="1"/>
  <c r="T1691" i="1"/>
  <c r="S1691" i="1"/>
  <c r="Z1691" i="1" s="1"/>
  <c r="AB1691" i="1" s="1"/>
  <c r="R1691" i="1"/>
  <c r="Q1691" i="1"/>
  <c r="P1691" i="1"/>
  <c r="O1691" i="1"/>
  <c r="N1691" i="1"/>
  <c r="M1691" i="1"/>
  <c r="L1691" i="1"/>
  <c r="K1691" i="1"/>
  <c r="J1691" i="1"/>
  <c r="I1691" i="1"/>
  <c r="H1691" i="1"/>
  <c r="G1691" i="1"/>
  <c r="F1691" i="1"/>
  <c r="E1691" i="1"/>
  <c r="D1691" i="1"/>
  <c r="AA1691" i="1" s="1"/>
  <c r="C1691" i="1"/>
  <c r="B1691" i="1"/>
  <c r="Y1690" i="1"/>
  <c r="Y1694" i="1" s="1"/>
  <c r="X1690" i="1"/>
  <c r="X1694" i="1" s="1"/>
  <c r="W1690" i="1"/>
  <c r="W1694" i="1" s="1"/>
  <c r="V1690" i="1"/>
  <c r="V1694" i="1" s="1"/>
  <c r="U1690" i="1"/>
  <c r="U1694" i="1" s="1"/>
  <c r="T1690" i="1"/>
  <c r="T1694" i="1" s="1"/>
  <c r="T1696" i="1" s="1"/>
  <c r="S1690" i="1"/>
  <c r="S1694" i="1" s="1"/>
  <c r="S1696" i="1" s="1"/>
  <c r="R1690" i="1"/>
  <c r="R1694" i="1" s="1"/>
  <c r="R1696" i="1" s="1"/>
  <c r="Q1690" i="1"/>
  <c r="Q1694" i="1" s="1"/>
  <c r="P1690" i="1"/>
  <c r="P1694" i="1" s="1"/>
  <c r="O1690" i="1"/>
  <c r="O1694" i="1" s="1"/>
  <c r="N1690" i="1"/>
  <c r="N1694" i="1" s="1"/>
  <c r="M1690" i="1"/>
  <c r="L1690" i="1"/>
  <c r="L1694" i="1" s="1"/>
  <c r="K1690" i="1"/>
  <c r="K1694" i="1" s="1"/>
  <c r="K1696" i="1" s="1"/>
  <c r="J1690" i="1"/>
  <c r="J1694" i="1" s="1"/>
  <c r="I1690" i="1"/>
  <c r="I1694" i="1" s="1"/>
  <c r="H1690" i="1"/>
  <c r="H1694" i="1" s="1"/>
  <c r="G1690" i="1"/>
  <c r="G1694" i="1" s="1"/>
  <c r="F1690" i="1"/>
  <c r="F1694" i="1" s="1"/>
  <c r="E1690" i="1"/>
  <c r="E1694" i="1" s="1"/>
  <c r="D1690" i="1"/>
  <c r="D1694" i="1" s="1"/>
  <c r="D1696" i="1" s="1"/>
  <c r="C1690" i="1"/>
  <c r="C1694" i="1" s="1"/>
  <c r="C1696" i="1" s="1"/>
  <c r="B1690" i="1"/>
  <c r="B1694" i="1" s="1"/>
  <c r="B1696" i="1" s="1"/>
  <c r="Y1685" i="1"/>
  <c r="X1685" i="1"/>
  <c r="W1685" i="1"/>
  <c r="V1685" i="1"/>
  <c r="U1685" i="1"/>
  <c r="T1685" i="1"/>
  <c r="S1685" i="1"/>
  <c r="R1685" i="1"/>
  <c r="Q1685" i="1"/>
  <c r="P1685" i="1"/>
  <c r="O1685" i="1"/>
  <c r="N1685" i="1"/>
  <c r="M1685" i="1"/>
  <c r="L1685" i="1"/>
  <c r="K1685" i="1"/>
  <c r="J1685" i="1"/>
  <c r="I1685" i="1"/>
  <c r="H1685" i="1"/>
  <c r="G1685" i="1"/>
  <c r="F1685" i="1"/>
  <c r="E1685" i="1"/>
  <c r="D1685" i="1"/>
  <c r="C1685" i="1"/>
  <c r="B1685" i="1"/>
  <c r="V1684" i="1"/>
  <c r="U1684" i="1"/>
  <c r="Y1683" i="1"/>
  <c r="X1683" i="1"/>
  <c r="W1683" i="1"/>
  <c r="V1683" i="1"/>
  <c r="U1683" i="1"/>
  <c r="T1683" i="1"/>
  <c r="S1683" i="1"/>
  <c r="R1683" i="1"/>
  <c r="Q1683" i="1"/>
  <c r="P1683" i="1"/>
  <c r="O1683" i="1"/>
  <c r="N1683" i="1"/>
  <c r="M1683" i="1"/>
  <c r="L1683" i="1"/>
  <c r="K1683" i="1"/>
  <c r="J1683" i="1"/>
  <c r="I1683" i="1"/>
  <c r="H1683" i="1"/>
  <c r="G1683" i="1"/>
  <c r="F1683" i="1"/>
  <c r="E1683" i="1"/>
  <c r="D1683" i="1"/>
  <c r="C1683" i="1"/>
  <c r="B1683" i="1"/>
  <c r="Y1682" i="1"/>
  <c r="X1682" i="1"/>
  <c r="W1682" i="1"/>
  <c r="V1682" i="1"/>
  <c r="U1682" i="1"/>
  <c r="T1682" i="1"/>
  <c r="S1682" i="1"/>
  <c r="R1682" i="1"/>
  <c r="Q1682" i="1"/>
  <c r="P1682" i="1"/>
  <c r="O1682" i="1"/>
  <c r="N1682" i="1"/>
  <c r="M1682" i="1"/>
  <c r="Z1682" i="1" s="1"/>
  <c r="AA1682" i="1" s="1"/>
  <c r="L1682" i="1"/>
  <c r="K1682" i="1"/>
  <c r="J1682" i="1"/>
  <c r="I1682" i="1"/>
  <c r="H1682" i="1"/>
  <c r="G1682" i="1"/>
  <c r="F1682" i="1"/>
  <c r="E1682" i="1"/>
  <c r="D1682" i="1"/>
  <c r="C1682" i="1"/>
  <c r="B1682" i="1"/>
  <c r="Y1681" i="1"/>
  <c r="X1681" i="1"/>
  <c r="W1681" i="1"/>
  <c r="V1681" i="1"/>
  <c r="U1681" i="1"/>
  <c r="T1681" i="1"/>
  <c r="S1681" i="1"/>
  <c r="R1681" i="1"/>
  <c r="Q1681" i="1"/>
  <c r="P1681" i="1"/>
  <c r="O1681" i="1"/>
  <c r="N1681" i="1"/>
  <c r="M1681" i="1"/>
  <c r="L1681" i="1"/>
  <c r="K1681" i="1"/>
  <c r="J1681" i="1"/>
  <c r="I1681" i="1"/>
  <c r="H1681" i="1"/>
  <c r="G1681" i="1"/>
  <c r="F1681" i="1"/>
  <c r="E1681" i="1"/>
  <c r="D1681" i="1"/>
  <c r="C1681" i="1"/>
  <c r="B1681" i="1"/>
  <c r="Y1680" i="1"/>
  <c r="X1680" i="1"/>
  <c r="W1680" i="1"/>
  <c r="V1680" i="1"/>
  <c r="U1680" i="1"/>
  <c r="T1680" i="1"/>
  <c r="S1680" i="1"/>
  <c r="R1680" i="1"/>
  <c r="Q1680" i="1"/>
  <c r="P1680" i="1"/>
  <c r="O1680" i="1"/>
  <c r="M1680" i="1"/>
  <c r="L1680" i="1"/>
  <c r="K1680" i="1"/>
  <c r="J1680" i="1"/>
  <c r="I1680" i="1"/>
  <c r="H1680" i="1"/>
  <c r="G1680" i="1"/>
  <c r="F1680" i="1"/>
  <c r="E1680" i="1"/>
  <c r="E1684" i="1" s="1"/>
  <c r="D1680" i="1"/>
  <c r="D1684" i="1" s="1"/>
  <c r="C1680" i="1"/>
  <c r="C1684" i="1" s="1"/>
  <c r="B1680" i="1"/>
  <c r="Z1677" i="1"/>
  <c r="T1676" i="1"/>
  <c r="D1676" i="1"/>
  <c r="Y1675" i="1"/>
  <c r="X1675" i="1"/>
  <c r="W1675" i="1"/>
  <c r="V1675" i="1"/>
  <c r="U1675" i="1"/>
  <c r="T1675" i="1"/>
  <c r="S1675" i="1"/>
  <c r="R1675" i="1"/>
  <c r="R1676" i="1" s="1"/>
  <c r="Q1675" i="1"/>
  <c r="P1675" i="1"/>
  <c r="O1675" i="1"/>
  <c r="N1675" i="1"/>
  <c r="Z1675" i="1" s="1"/>
  <c r="M1675" i="1"/>
  <c r="L1675" i="1"/>
  <c r="K1675" i="1"/>
  <c r="J1675" i="1"/>
  <c r="J1676" i="1" s="1"/>
  <c r="I1675" i="1"/>
  <c r="H1675" i="1"/>
  <c r="G1675" i="1"/>
  <c r="F1675" i="1"/>
  <c r="E1675" i="1"/>
  <c r="D1675" i="1"/>
  <c r="C1675" i="1"/>
  <c r="B1675" i="1"/>
  <c r="B1676" i="1" s="1"/>
  <c r="J1674" i="1"/>
  <c r="Y1673" i="1"/>
  <c r="X1673" i="1"/>
  <c r="W1673" i="1"/>
  <c r="V1673" i="1"/>
  <c r="U1673" i="1"/>
  <c r="U1663" i="1" s="1"/>
  <c r="U1653" i="1" s="1"/>
  <c r="T1673" i="1"/>
  <c r="T1663" i="1" s="1"/>
  <c r="T1653" i="1" s="1"/>
  <c r="S1673" i="1"/>
  <c r="R1673" i="1"/>
  <c r="R1663" i="1" s="1"/>
  <c r="R1653" i="1" s="1"/>
  <c r="Q1673" i="1"/>
  <c r="P1673" i="1"/>
  <c r="O1673" i="1"/>
  <c r="N1673" i="1"/>
  <c r="M1673" i="1"/>
  <c r="L1673" i="1"/>
  <c r="K1673" i="1"/>
  <c r="J1673" i="1"/>
  <c r="I1673" i="1"/>
  <c r="H1673" i="1"/>
  <c r="G1673" i="1"/>
  <c r="F1673" i="1"/>
  <c r="E1673" i="1"/>
  <c r="E1663" i="1" s="1"/>
  <c r="E1653" i="1" s="1"/>
  <c r="D1673" i="1"/>
  <c r="C1673" i="1"/>
  <c r="B1673" i="1"/>
  <c r="B1663" i="1" s="1"/>
  <c r="B1653" i="1" s="1"/>
  <c r="Y1672" i="1"/>
  <c r="X1672" i="1"/>
  <c r="W1672" i="1"/>
  <c r="V1672" i="1"/>
  <c r="V1662" i="1" s="1"/>
  <c r="V1652" i="1" s="1"/>
  <c r="U1672" i="1"/>
  <c r="T1672" i="1"/>
  <c r="S1672" i="1"/>
  <c r="R1672" i="1"/>
  <c r="Q1672" i="1"/>
  <c r="P1672" i="1"/>
  <c r="O1672" i="1"/>
  <c r="O1662" i="1" s="1"/>
  <c r="O1652" i="1" s="1"/>
  <c r="N1672" i="1"/>
  <c r="M1672" i="1"/>
  <c r="L1672" i="1"/>
  <c r="L1662" i="1" s="1"/>
  <c r="L1652" i="1" s="1"/>
  <c r="K1672" i="1"/>
  <c r="J1672" i="1"/>
  <c r="I1672" i="1"/>
  <c r="H1672" i="1"/>
  <c r="G1672" i="1"/>
  <c r="F1672" i="1"/>
  <c r="F1662" i="1" s="1"/>
  <c r="F1652" i="1" s="1"/>
  <c r="E1672" i="1"/>
  <c r="D1672" i="1"/>
  <c r="C1672" i="1"/>
  <c r="B1672" i="1"/>
  <c r="Z1671" i="1"/>
  <c r="AB1671" i="1" s="1"/>
  <c r="Y1671" i="1"/>
  <c r="Y1674" i="1" s="1"/>
  <c r="Y1676" i="1" s="1"/>
  <c r="X1671" i="1"/>
  <c r="W1671" i="1"/>
  <c r="W1674" i="1" s="1"/>
  <c r="W1676" i="1" s="1"/>
  <c r="V1671" i="1"/>
  <c r="V1674" i="1" s="1"/>
  <c r="U1671" i="1"/>
  <c r="T1671" i="1"/>
  <c r="S1671" i="1"/>
  <c r="S1674" i="1" s="1"/>
  <c r="S1676" i="1" s="1"/>
  <c r="R1671" i="1"/>
  <c r="Q1671" i="1"/>
  <c r="Q1661" i="1" s="1"/>
  <c r="Q1651" i="1" s="1"/>
  <c r="P1671" i="1"/>
  <c r="O1671" i="1"/>
  <c r="N1671" i="1"/>
  <c r="M1671" i="1"/>
  <c r="L1671" i="1"/>
  <c r="K1671" i="1"/>
  <c r="J1671" i="1"/>
  <c r="J1661" i="1" s="1"/>
  <c r="J1651" i="1" s="1"/>
  <c r="I1671" i="1"/>
  <c r="I1674" i="1" s="1"/>
  <c r="I1676" i="1" s="1"/>
  <c r="H1671" i="1"/>
  <c r="G1671" i="1"/>
  <c r="G1674" i="1" s="1"/>
  <c r="G1676" i="1" s="1"/>
  <c r="F1671" i="1"/>
  <c r="F1674" i="1" s="1"/>
  <c r="E1671" i="1"/>
  <c r="D1671" i="1"/>
  <c r="C1671" i="1"/>
  <c r="C1674" i="1" s="1"/>
  <c r="C1676" i="1" s="1"/>
  <c r="B1671" i="1"/>
  <c r="Y1670" i="1"/>
  <c r="X1670" i="1"/>
  <c r="X1674" i="1" s="1"/>
  <c r="W1670" i="1"/>
  <c r="V1670" i="1"/>
  <c r="U1670" i="1"/>
  <c r="T1670" i="1"/>
  <c r="T1674" i="1" s="1"/>
  <c r="S1670" i="1"/>
  <c r="R1670" i="1"/>
  <c r="R1674" i="1" s="1"/>
  <c r="Q1670" i="1"/>
  <c r="P1670" i="1"/>
  <c r="P1674" i="1" s="1"/>
  <c r="P1676" i="1" s="1"/>
  <c r="O1670" i="1"/>
  <c r="N1670" i="1"/>
  <c r="N1674" i="1" s="1"/>
  <c r="M1670" i="1"/>
  <c r="Z1670" i="1" s="1"/>
  <c r="AB1670" i="1" s="1"/>
  <c r="L1670" i="1"/>
  <c r="L1660" i="1" s="1"/>
  <c r="K1670" i="1"/>
  <c r="K1674" i="1" s="1"/>
  <c r="K1676" i="1" s="1"/>
  <c r="J1670" i="1"/>
  <c r="I1670" i="1"/>
  <c r="H1670" i="1"/>
  <c r="H1674" i="1" s="1"/>
  <c r="G1670" i="1"/>
  <c r="F1670" i="1"/>
  <c r="E1670" i="1"/>
  <c r="D1670" i="1"/>
  <c r="D1674" i="1" s="1"/>
  <c r="C1670" i="1"/>
  <c r="B1670" i="1"/>
  <c r="B1674" i="1" s="1"/>
  <c r="Y1665" i="1"/>
  <c r="X1665" i="1"/>
  <c r="W1665" i="1"/>
  <c r="V1665" i="1"/>
  <c r="U1665" i="1"/>
  <c r="T1665" i="1"/>
  <c r="S1665" i="1"/>
  <c r="R1665" i="1"/>
  <c r="R1655" i="1" s="1"/>
  <c r="Q1665" i="1"/>
  <c r="P1665" i="1"/>
  <c r="M1665" i="1"/>
  <c r="K1665" i="1"/>
  <c r="J1665" i="1"/>
  <c r="I1665" i="1"/>
  <c r="H1665" i="1"/>
  <c r="G1665" i="1"/>
  <c r="F1665" i="1"/>
  <c r="E1665" i="1"/>
  <c r="D1665" i="1"/>
  <c r="C1665" i="1"/>
  <c r="B1665" i="1"/>
  <c r="B1655" i="1" s="1"/>
  <c r="Y1663" i="1"/>
  <c r="X1663" i="1"/>
  <c r="X1653" i="1" s="1"/>
  <c r="W1663" i="1"/>
  <c r="V1663" i="1"/>
  <c r="S1663" i="1"/>
  <c r="Q1663" i="1"/>
  <c r="Q1653" i="1" s="1"/>
  <c r="P1663" i="1"/>
  <c r="P1653" i="1" s="1"/>
  <c r="O1663" i="1"/>
  <c r="N1663" i="1"/>
  <c r="N1653" i="1" s="1"/>
  <c r="M1663" i="1"/>
  <c r="L1663" i="1"/>
  <c r="K1663" i="1"/>
  <c r="J1663" i="1"/>
  <c r="I1663" i="1"/>
  <c r="H1663" i="1"/>
  <c r="H1653" i="1" s="1"/>
  <c r="G1663" i="1"/>
  <c r="F1663" i="1"/>
  <c r="C1663" i="1"/>
  <c r="Y1662" i="1"/>
  <c r="X1662" i="1"/>
  <c r="X1652" i="1" s="1"/>
  <c r="W1662" i="1"/>
  <c r="U1662" i="1"/>
  <c r="T1662" i="1"/>
  <c r="S1662" i="1"/>
  <c r="R1662" i="1"/>
  <c r="R1652" i="1" s="1"/>
  <c r="Q1662" i="1"/>
  <c r="P1662" i="1"/>
  <c r="M1662" i="1"/>
  <c r="K1662" i="1"/>
  <c r="K1652" i="1" s="1"/>
  <c r="J1662" i="1"/>
  <c r="J1652" i="1" s="1"/>
  <c r="I1662" i="1"/>
  <c r="H1662" i="1"/>
  <c r="H1652" i="1" s="1"/>
  <c r="G1662" i="1"/>
  <c r="E1662" i="1"/>
  <c r="D1662" i="1"/>
  <c r="C1662" i="1"/>
  <c r="B1662" i="1"/>
  <c r="B1652" i="1" s="1"/>
  <c r="X1661" i="1"/>
  <c r="V1661" i="1"/>
  <c r="V1651" i="1" s="1"/>
  <c r="U1661" i="1"/>
  <c r="U1651" i="1" s="1"/>
  <c r="T1661" i="1"/>
  <c r="S1661" i="1"/>
  <c r="S1664" i="1" s="1"/>
  <c r="S1666" i="1" s="1"/>
  <c r="R1661" i="1"/>
  <c r="P1661" i="1"/>
  <c r="O1661" i="1"/>
  <c r="O1664" i="1" s="1"/>
  <c r="N1661" i="1"/>
  <c r="M1661" i="1"/>
  <c r="M1651" i="1" s="1"/>
  <c r="L1661" i="1"/>
  <c r="K1661" i="1"/>
  <c r="H1661" i="1"/>
  <c r="F1661" i="1"/>
  <c r="F1651" i="1" s="1"/>
  <c r="E1661" i="1"/>
  <c r="E1651" i="1" s="1"/>
  <c r="D1661" i="1"/>
  <c r="C1661" i="1"/>
  <c r="C1664" i="1" s="1"/>
  <c r="C1666" i="1" s="1"/>
  <c r="B1661" i="1"/>
  <c r="Y1660" i="1"/>
  <c r="X1660" i="1"/>
  <c r="X1650" i="1" s="1"/>
  <c r="W1660" i="1"/>
  <c r="V1660" i="1"/>
  <c r="S1660" i="1"/>
  <c r="Q1660" i="1"/>
  <c r="P1660" i="1"/>
  <c r="P1664" i="1" s="1"/>
  <c r="P1666" i="1" s="1"/>
  <c r="O1660" i="1"/>
  <c r="N1660" i="1"/>
  <c r="M1660" i="1"/>
  <c r="K1660" i="1"/>
  <c r="J1660" i="1"/>
  <c r="J1664" i="1" s="1"/>
  <c r="I1660" i="1"/>
  <c r="H1660" i="1"/>
  <c r="H1650" i="1" s="1"/>
  <c r="G1660" i="1"/>
  <c r="F1660" i="1"/>
  <c r="C1660" i="1"/>
  <c r="Y1655" i="1"/>
  <c r="W1655" i="1"/>
  <c r="V1655" i="1"/>
  <c r="U1655" i="1"/>
  <c r="T1655" i="1"/>
  <c r="S1655" i="1"/>
  <c r="Q1655" i="1"/>
  <c r="P1655" i="1"/>
  <c r="M1655" i="1"/>
  <c r="I1655" i="1"/>
  <c r="G1655" i="1"/>
  <c r="F1655" i="1"/>
  <c r="E1655" i="1"/>
  <c r="D1655" i="1"/>
  <c r="C1655" i="1"/>
  <c r="Y1653" i="1"/>
  <c r="W1653" i="1"/>
  <c r="V1653" i="1"/>
  <c r="S1653" i="1"/>
  <c r="O1653" i="1"/>
  <c r="M1653" i="1"/>
  <c r="L1653" i="1"/>
  <c r="K1653" i="1"/>
  <c r="J1653" i="1"/>
  <c r="I1653" i="1"/>
  <c r="G1653" i="1"/>
  <c r="F1653" i="1"/>
  <c r="C1653" i="1"/>
  <c r="Y1652" i="1"/>
  <c r="W1652" i="1"/>
  <c r="U1652" i="1"/>
  <c r="T1652" i="1"/>
  <c r="S1652" i="1"/>
  <c r="Q1652" i="1"/>
  <c r="P1652" i="1"/>
  <c r="M1652" i="1"/>
  <c r="I1652" i="1"/>
  <c r="G1652" i="1"/>
  <c r="E1652" i="1"/>
  <c r="D1652" i="1"/>
  <c r="C1652" i="1"/>
  <c r="X1651" i="1"/>
  <c r="T1651" i="1"/>
  <c r="R1651" i="1"/>
  <c r="P1651" i="1"/>
  <c r="O1651" i="1"/>
  <c r="O1654" i="1" s="1"/>
  <c r="N1651" i="1"/>
  <c r="L1651" i="1"/>
  <c r="K1651" i="1"/>
  <c r="K1654" i="1" s="1"/>
  <c r="H1651" i="1"/>
  <c r="D1651" i="1"/>
  <c r="B1651" i="1"/>
  <c r="Y1650" i="1"/>
  <c r="W1650" i="1"/>
  <c r="V1650" i="1"/>
  <c r="S1650" i="1"/>
  <c r="O1650" i="1"/>
  <c r="M1650" i="1"/>
  <c r="K1650" i="1"/>
  <c r="J1650" i="1"/>
  <c r="J1654" i="1" s="1"/>
  <c r="I1650" i="1"/>
  <c r="G1650" i="1"/>
  <c r="F1650" i="1"/>
  <c r="F1654" i="1" s="1"/>
  <c r="C1650" i="1"/>
  <c r="Y1645" i="1"/>
  <c r="X1645" i="1"/>
  <c r="W1645" i="1"/>
  <c r="V1645" i="1"/>
  <c r="U1645" i="1"/>
  <c r="T1645" i="1"/>
  <c r="S1645" i="1"/>
  <c r="R1645" i="1"/>
  <c r="Q1645" i="1"/>
  <c r="Q1625" i="1" s="1"/>
  <c r="P1645" i="1"/>
  <c r="O1645" i="1"/>
  <c r="N1645" i="1"/>
  <c r="N1646" i="1" s="1"/>
  <c r="M1645" i="1"/>
  <c r="Z1645" i="1" s="1"/>
  <c r="L1645" i="1"/>
  <c r="K1645" i="1"/>
  <c r="J1645" i="1"/>
  <c r="J1646" i="1" s="1"/>
  <c r="I1645" i="1"/>
  <c r="H1645" i="1"/>
  <c r="G1645" i="1"/>
  <c r="F1645" i="1"/>
  <c r="E1645" i="1"/>
  <c r="D1645" i="1"/>
  <c r="C1645" i="1"/>
  <c r="B1645" i="1"/>
  <c r="T1644" i="1"/>
  <c r="T1646" i="1" s="1"/>
  <c r="M1644" i="1"/>
  <c r="D1644" i="1"/>
  <c r="D1646" i="1" s="1"/>
  <c r="Y1643" i="1"/>
  <c r="X1643" i="1"/>
  <c r="W1643" i="1"/>
  <c r="V1643" i="1"/>
  <c r="V1623" i="1" s="1"/>
  <c r="U1643" i="1"/>
  <c r="T1643" i="1"/>
  <c r="S1643" i="1"/>
  <c r="R1643" i="1"/>
  <c r="Q1643" i="1"/>
  <c r="P1643" i="1"/>
  <c r="O1643" i="1"/>
  <c r="N1643" i="1"/>
  <c r="Z1643" i="1" s="1"/>
  <c r="M1643" i="1"/>
  <c r="L1643" i="1"/>
  <c r="K1643" i="1"/>
  <c r="J1643" i="1"/>
  <c r="J1644" i="1" s="1"/>
  <c r="I1643" i="1"/>
  <c r="H1643" i="1"/>
  <c r="G1643" i="1"/>
  <c r="F1643" i="1"/>
  <c r="F1623" i="1" s="1"/>
  <c r="E1643" i="1"/>
  <c r="D1643" i="1"/>
  <c r="C1643" i="1"/>
  <c r="B1643" i="1"/>
  <c r="Y1642" i="1"/>
  <c r="X1642" i="1"/>
  <c r="W1642" i="1"/>
  <c r="V1642" i="1"/>
  <c r="U1642" i="1"/>
  <c r="T1642" i="1"/>
  <c r="S1642" i="1"/>
  <c r="R1642" i="1"/>
  <c r="Q1642" i="1"/>
  <c r="P1642" i="1"/>
  <c r="O1642" i="1"/>
  <c r="N1642" i="1"/>
  <c r="M1642" i="1"/>
  <c r="L1642" i="1"/>
  <c r="K1642" i="1"/>
  <c r="J1642" i="1"/>
  <c r="I1642" i="1"/>
  <c r="H1642" i="1"/>
  <c r="G1642" i="1"/>
  <c r="F1642" i="1"/>
  <c r="E1642" i="1"/>
  <c r="D1642" i="1"/>
  <c r="C1642" i="1"/>
  <c r="B1642" i="1"/>
  <c r="AB1641" i="1"/>
  <c r="Y1641" i="1"/>
  <c r="X1641" i="1"/>
  <c r="X1644" i="1" s="1"/>
  <c r="X1646" i="1" s="1"/>
  <c r="W1641" i="1"/>
  <c r="V1641" i="1"/>
  <c r="U1641" i="1"/>
  <c r="T1641" i="1"/>
  <c r="S1641" i="1"/>
  <c r="R1641" i="1"/>
  <c r="Q1641" i="1"/>
  <c r="P1641" i="1"/>
  <c r="O1641" i="1"/>
  <c r="N1641" i="1"/>
  <c r="M1641" i="1"/>
  <c r="Z1641" i="1" s="1"/>
  <c r="AA1641" i="1" s="1"/>
  <c r="L1641" i="1"/>
  <c r="K1641" i="1"/>
  <c r="K1621" i="1" s="1"/>
  <c r="J1641" i="1"/>
  <c r="I1641" i="1"/>
  <c r="H1641" i="1"/>
  <c r="H1644" i="1" s="1"/>
  <c r="H1646" i="1" s="1"/>
  <c r="G1641" i="1"/>
  <c r="F1641" i="1"/>
  <c r="E1641" i="1"/>
  <c r="D1641" i="1"/>
  <c r="C1641" i="1"/>
  <c r="B1641" i="1"/>
  <c r="Y1640" i="1"/>
  <c r="Y1644" i="1" s="1"/>
  <c r="X1640" i="1"/>
  <c r="W1640" i="1"/>
  <c r="W1644" i="1" s="1"/>
  <c r="W1646" i="1" s="1"/>
  <c r="V1640" i="1"/>
  <c r="U1640" i="1"/>
  <c r="T1640" i="1"/>
  <c r="S1640" i="1"/>
  <c r="S1644" i="1" s="1"/>
  <c r="S1646" i="1" s="1"/>
  <c r="R1640" i="1"/>
  <c r="R1644" i="1" s="1"/>
  <c r="Q1640" i="1"/>
  <c r="P1640" i="1"/>
  <c r="O1640" i="1"/>
  <c r="O1644" i="1" s="1"/>
  <c r="O1646" i="1" s="1"/>
  <c r="N1640" i="1"/>
  <c r="N1644" i="1" s="1"/>
  <c r="M1640" i="1"/>
  <c r="L1640" i="1"/>
  <c r="K1640" i="1"/>
  <c r="J1640" i="1"/>
  <c r="I1640" i="1"/>
  <c r="I1644" i="1" s="1"/>
  <c r="H1640" i="1"/>
  <c r="G1640" i="1"/>
  <c r="G1644" i="1" s="1"/>
  <c r="G1646" i="1" s="1"/>
  <c r="F1640" i="1"/>
  <c r="E1640" i="1"/>
  <c r="D1640" i="1"/>
  <c r="C1640" i="1"/>
  <c r="C1644" i="1" s="1"/>
  <c r="C1646" i="1" s="1"/>
  <c r="B1640" i="1"/>
  <c r="B1644" i="1" s="1"/>
  <c r="AA1635" i="1"/>
  <c r="Z1635" i="1"/>
  <c r="Y1635" i="1"/>
  <c r="X1635" i="1"/>
  <c r="W1635" i="1"/>
  <c r="V1635" i="1"/>
  <c r="U1635" i="1"/>
  <c r="T1635" i="1"/>
  <c r="S1635" i="1"/>
  <c r="S1636" i="1" s="1"/>
  <c r="R1635" i="1"/>
  <c r="R1625" i="1" s="1"/>
  <c r="R1626" i="1" s="1"/>
  <c r="Q1635" i="1"/>
  <c r="P1635" i="1"/>
  <c r="O1635" i="1"/>
  <c r="N1635" i="1"/>
  <c r="M1635" i="1"/>
  <c r="L1635" i="1"/>
  <c r="K1635" i="1"/>
  <c r="J1635" i="1"/>
  <c r="I1635" i="1"/>
  <c r="H1635" i="1"/>
  <c r="G1635" i="1"/>
  <c r="F1635" i="1"/>
  <c r="E1635" i="1"/>
  <c r="D1635" i="1"/>
  <c r="C1635" i="1"/>
  <c r="C1636" i="1" s="1"/>
  <c r="B1635" i="1"/>
  <c r="B1625" i="1" s="1"/>
  <c r="V1634" i="1"/>
  <c r="M1634" i="1"/>
  <c r="M1636" i="1" s="1"/>
  <c r="F1634" i="1"/>
  <c r="Y1633" i="1"/>
  <c r="X1633" i="1"/>
  <c r="W1633" i="1"/>
  <c r="W1623" i="1" s="1"/>
  <c r="V1633" i="1"/>
  <c r="U1633" i="1"/>
  <c r="T1633" i="1"/>
  <c r="S1633" i="1"/>
  <c r="R1633" i="1"/>
  <c r="Q1633" i="1"/>
  <c r="P1633" i="1"/>
  <c r="P1623" i="1" s="1"/>
  <c r="O1633" i="1"/>
  <c r="O1623" i="1" s="1"/>
  <c r="N1633" i="1"/>
  <c r="M1633" i="1"/>
  <c r="L1633" i="1"/>
  <c r="K1633" i="1"/>
  <c r="J1633" i="1"/>
  <c r="I1633" i="1"/>
  <c r="H1633" i="1"/>
  <c r="G1633" i="1"/>
  <c r="G1623" i="1" s="1"/>
  <c r="F1633" i="1"/>
  <c r="E1633" i="1"/>
  <c r="D1633" i="1"/>
  <c r="C1633" i="1"/>
  <c r="B1633" i="1"/>
  <c r="Z1632" i="1"/>
  <c r="Y1632" i="1"/>
  <c r="Y1622" i="1" s="1"/>
  <c r="X1632" i="1"/>
  <c r="W1632" i="1"/>
  <c r="V1632" i="1"/>
  <c r="U1632" i="1"/>
  <c r="T1632" i="1"/>
  <c r="S1632" i="1"/>
  <c r="R1632" i="1"/>
  <c r="Q1632" i="1"/>
  <c r="P1632" i="1"/>
  <c r="O1632" i="1"/>
  <c r="N1632" i="1"/>
  <c r="M1632" i="1"/>
  <c r="L1632" i="1"/>
  <c r="K1632" i="1"/>
  <c r="J1632" i="1"/>
  <c r="J1622" i="1" s="1"/>
  <c r="I1632" i="1"/>
  <c r="I1622" i="1" s="1"/>
  <c r="H1632" i="1"/>
  <c r="G1632" i="1"/>
  <c r="F1632" i="1"/>
  <c r="E1632" i="1"/>
  <c r="D1632" i="1"/>
  <c r="AA1632" i="1" s="1"/>
  <c r="C1632" i="1"/>
  <c r="B1632" i="1"/>
  <c r="Y1631" i="1"/>
  <c r="X1631" i="1"/>
  <c r="W1631" i="1"/>
  <c r="V1631" i="1"/>
  <c r="U1631" i="1"/>
  <c r="U1621" i="1" s="1"/>
  <c r="T1631" i="1"/>
  <c r="T1621" i="1" s="1"/>
  <c r="S1631" i="1"/>
  <c r="R1631" i="1"/>
  <c r="Q1631" i="1"/>
  <c r="P1631" i="1"/>
  <c r="O1631" i="1"/>
  <c r="N1631" i="1"/>
  <c r="M1631" i="1"/>
  <c r="Z1631" i="1" s="1"/>
  <c r="AB1631" i="1" s="1"/>
  <c r="L1631" i="1"/>
  <c r="K1631" i="1"/>
  <c r="J1631" i="1"/>
  <c r="I1631" i="1"/>
  <c r="H1631" i="1"/>
  <c r="G1631" i="1"/>
  <c r="F1631" i="1"/>
  <c r="E1631" i="1"/>
  <c r="E1621" i="1" s="1"/>
  <c r="D1631" i="1"/>
  <c r="C1631" i="1"/>
  <c r="B1631" i="1"/>
  <c r="Y1630" i="1"/>
  <c r="Y1634" i="1" s="1"/>
  <c r="Y1636" i="1" s="1"/>
  <c r="X1630" i="1"/>
  <c r="X1634" i="1" s="1"/>
  <c r="X1636" i="1" s="1"/>
  <c r="W1630" i="1"/>
  <c r="W1634" i="1" s="1"/>
  <c r="V1630" i="1"/>
  <c r="U1630" i="1"/>
  <c r="T1630" i="1"/>
  <c r="T1634" i="1" s="1"/>
  <c r="T1636" i="1" s="1"/>
  <c r="S1630" i="1"/>
  <c r="S1634" i="1" s="1"/>
  <c r="R1630" i="1"/>
  <c r="R1634" i="1" s="1"/>
  <c r="Q1630" i="1"/>
  <c r="Q1634" i="1" s="1"/>
  <c r="Q1636" i="1" s="1"/>
  <c r="P1630" i="1"/>
  <c r="O1630" i="1"/>
  <c r="N1630" i="1"/>
  <c r="M1630" i="1"/>
  <c r="Z1630" i="1" s="1"/>
  <c r="L1630" i="1"/>
  <c r="L1634" i="1" s="1"/>
  <c r="L1636" i="1" s="1"/>
  <c r="K1630" i="1"/>
  <c r="K1634" i="1" s="1"/>
  <c r="J1630" i="1"/>
  <c r="J1634" i="1" s="1"/>
  <c r="I1630" i="1"/>
  <c r="I1634" i="1" s="1"/>
  <c r="I1636" i="1" s="1"/>
  <c r="H1630" i="1"/>
  <c r="H1634" i="1" s="1"/>
  <c r="H1636" i="1" s="1"/>
  <c r="G1630" i="1"/>
  <c r="G1634" i="1" s="1"/>
  <c r="F1630" i="1"/>
  <c r="E1630" i="1"/>
  <c r="D1630" i="1"/>
  <c r="D1634" i="1" s="1"/>
  <c r="D1636" i="1" s="1"/>
  <c r="C1630" i="1"/>
  <c r="C1634" i="1" s="1"/>
  <c r="B1630" i="1"/>
  <c r="B1634" i="1" s="1"/>
  <c r="Y1625" i="1"/>
  <c r="X1625" i="1"/>
  <c r="W1625" i="1"/>
  <c r="V1625" i="1"/>
  <c r="U1625" i="1"/>
  <c r="T1625" i="1"/>
  <c r="S1625" i="1"/>
  <c r="S1575" i="1" s="1"/>
  <c r="P1625" i="1"/>
  <c r="O1625" i="1"/>
  <c r="N1625" i="1"/>
  <c r="M1625" i="1"/>
  <c r="L1625" i="1"/>
  <c r="I1625" i="1"/>
  <c r="H1625" i="1"/>
  <c r="G1625" i="1"/>
  <c r="G1626" i="1" s="1"/>
  <c r="F1625" i="1"/>
  <c r="E1625" i="1"/>
  <c r="D1625" i="1"/>
  <c r="C1625" i="1"/>
  <c r="Y1623" i="1"/>
  <c r="X1623" i="1"/>
  <c r="X1573" i="1" s="1"/>
  <c r="X1563" i="1" s="1"/>
  <c r="U1623" i="1"/>
  <c r="T1623" i="1"/>
  <c r="S1623" i="1"/>
  <c r="R1623" i="1"/>
  <c r="Q1623" i="1"/>
  <c r="N1623" i="1"/>
  <c r="M1623" i="1"/>
  <c r="L1623" i="1"/>
  <c r="K1623" i="1"/>
  <c r="J1623" i="1"/>
  <c r="I1623" i="1"/>
  <c r="H1623" i="1"/>
  <c r="E1623" i="1"/>
  <c r="D1623" i="1"/>
  <c r="C1623" i="1"/>
  <c r="B1623" i="1"/>
  <c r="X1622" i="1"/>
  <c r="W1622" i="1"/>
  <c r="V1622" i="1"/>
  <c r="U1622" i="1"/>
  <c r="T1622" i="1"/>
  <c r="S1622" i="1"/>
  <c r="R1622" i="1"/>
  <c r="O1622" i="1"/>
  <c r="N1622" i="1"/>
  <c r="M1622" i="1"/>
  <c r="L1622" i="1"/>
  <c r="K1622" i="1"/>
  <c r="H1622" i="1"/>
  <c r="G1622" i="1"/>
  <c r="F1622" i="1"/>
  <c r="E1622" i="1"/>
  <c r="D1622" i="1"/>
  <c r="C1622" i="1"/>
  <c r="C1572" i="1" s="1"/>
  <c r="C1562" i="1" s="1"/>
  <c r="B1622" i="1"/>
  <c r="Y1621" i="1"/>
  <c r="X1621" i="1"/>
  <c r="W1621" i="1"/>
  <c r="V1621" i="1"/>
  <c r="S1621" i="1"/>
  <c r="R1621" i="1"/>
  <c r="Q1621" i="1"/>
  <c r="P1621" i="1"/>
  <c r="O1621" i="1"/>
  <c r="N1621" i="1"/>
  <c r="M1621" i="1"/>
  <c r="J1621" i="1"/>
  <c r="I1621" i="1"/>
  <c r="H1621" i="1"/>
  <c r="G1621" i="1"/>
  <c r="F1621" i="1"/>
  <c r="C1621" i="1"/>
  <c r="B1621" i="1"/>
  <c r="Y1620" i="1"/>
  <c r="X1620" i="1"/>
  <c r="W1620" i="1"/>
  <c r="W1624" i="1" s="1"/>
  <c r="T1620" i="1"/>
  <c r="S1620" i="1"/>
  <c r="S1624" i="1" s="1"/>
  <c r="R1620" i="1"/>
  <c r="R1624" i="1" s="1"/>
  <c r="Q1620" i="1"/>
  <c r="P1620" i="1"/>
  <c r="M1620" i="1"/>
  <c r="M1624" i="1" s="1"/>
  <c r="L1620" i="1"/>
  <c r="K1620" i="1"/>
  <c r="J1620" i="1"/>
  <c r="I1620" i="1"/>
  <c r="I1624" i="1" s="1"/>
  <c r="I1626" i="1" s="1"/>
  <c r="H1620" i="1"/>
  <c r="H1624" i="1" s="1"/>
  <c r="G1620" i="1"/>
  <c r="G1624" i="1" s="1"/>
  <c r="D1620" i="1"/>
  <c r="C1620" i="1"/>
  <c r="B1620" i="1"/>
  <c r="Y1615" i="1"/>
  <c r="X1615" i="1"/>
  <c r="X1616" i="1" s="1"/>
  <c r="W1615" i="1"/>
  <c r="V1615" i="1"/>
  <c r="U1615" i="1"/>
  <c r="U1616" i="1" s="1"/>
  <c r="T1615" i="1"/>
  <c r="S1615" i="1"/>
  <c r="R1615" i="1"/>
  <c r="Q1615" i="1"/>
  <c r="P1615" i="1"/>
  <c r="P1616" i="1" s="1"/>
  <c r="O1615" i="1"/>
  <c r="N1615" i="1"/>
  <c r="M1615" i="1"/>
  <c r="L1615" i="1"/>
  <c r="K1615" i="1"/>
  <c r="K1616" i="1" s="1"/>
  <c r="J1615" i="1"/>
  <c r="I1615" i="1"/>
  <c r="H1615" i="1"/>
  <c r="G1615" i="1"/>
  <c r="F1615" i="1"/>
  <c r="E1615" i="1"/>
  <c r="E1616" i="1" s="1"/>
  <c r="D1615" i="1"/>
  <c r="C1615" i="1"/>
  <c r="B1615" i="1"/>
  <c r="X1614" i="1"/>
  <c r="W1614" i="1"/>
  <c r="H1614" i="1"/>
  <c r="Y1613" i="1"/>
  <c r="X1613" i="1"/>
  <c r="W1613" i="1"/>
  <c r="V1613" i="1"/>
  <c r="U1613" i="1"/>
  <c r="T1613" i="1"/>
  <c r="S1613" i="1"/>
  <c r="R1613" i="1"/>
  <c r="Z1613" i="1" s="1"/>
  <c r="AB1613" i="1" s="1"/>
  <c r="Q1613" i="1"/>
  <c r="P1613" i="1"/>
  <c r="O1613" i="1"/>
  <c r="N1613" i="1"/>
  <c r="M1613" i="1"/>
  <c r="L1613" i="1"/>
  <c r="K1613" i="1"/>
  <c r="J1613" i="1"/>
  <c r="I1613" i="1"/>
  <c r="H1613" i="1"/>
  <c r="G1613" i="1"/>
  <c r="F1613" i="1"/>
  <c r="E1613" i="1"/>
  <c r="D1613" i="1"/>
  <c r="C1613" i="1"/>
  <c r="B1613" i="1"/>
  <c r="B1573" i="1" s="1"/>
  <c r="B1563" i="1" s="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AA1612" i="1" s="1"/>
  <c r="C1612" i="1"/>
  <c r="B1612" i="1"/>
  <c r="Y1611" i="1"/>
  <c r="X1611" i="1"/>
  <c r="W1611" i="1"/>
  <c r="W1571" i="1" s="1"/>
  <c r="W1561" i="1" s="1"/>
  <c r="V1611" i="1"/>
  <c r="U1611" i="1"/>
  <c r="T1611" i="1"/>
  <c r="S1611" i="1"/>
  <c r="R1611" i="1"/>
  <c r="Q1611" i="1"/>
  <c r="P1611" i="1"/>
  <c r="O1611" i="1"/>
  <c r="N1611" i="1"/>
  <c r="M1611" i="1"/>
  <c r="L1611" i="1"/>
  <c r="K1611" i="1"/>
  <c r="J1611" i="1"/>
  <c r="I1611" i="1"/>
  <c r="H1611" i="1"/>
  <c r="G1611" i="1"/>
  <c r="G1614" i="1" s="1"/>
  <c r="F1611" i="1"/>
  <c r="E1611" i="1"/>
  <c r="D1611" i="1"/>
  <c r="C1611" i="1"/>
  <c r="B1611" i="1"/>
  <c r="Y1610" i="1"/>
  <c r="Y1614" i="1" s="1"/>
  <c r="X1610" i="1"/>
  <c r="W1610" i="1"/>
  <c r="V1610" i="1"/>
  <c r="U1610" i="1"/>
  <c r="U1614" i="1" s="1"/>
  <c r="T1610" i="1"/>
  <c r="T1614" i="1" s="1"/>
  <c r="S1610" i="1"/>
  <c r="S1614" i="1" s="1"/>
  <c r="S1616" i="1" s="1"/>
  <c r="R1610" i="1"/>
  <c r="Q1610" i="1"/>
  <c r="Q1614" i="1" s="1"/>
  <c r="P1610" i="1"/>
  <c r="P1614" i="1" s="1"/>
  <c r="O1610" i="1"/>
  <c r="O1614" i="1" s="1"/>
  <c r="N1610" i="1"/>
  <c r="N1614" i="1" s="1"/>
  <c r="M1610" i="1"/>
  <c r="L1610" i="1"/>
  <c r="L1614" i="1" s="1"/>
  <c r="K1610" i="1"/>
  <c r="K1614" i="1" s="1"/>
  <c r="J1610" i="1"/>
  <c r="J1614" i="1" s="1"/>
  <c r="J1616" i="1" s="1"/>
  <c r="I1610" i="1"/>
  <c r="I1614" i="1" s="1"/>
  <c r="H1610" i="1"/>
  <c r="G1610" i="1"/>
  <c r="F1610" i="1"/>
  <c r="E1610" i="1"/>
  <c r="E1614" i="1" s="1"/>
  <c r="D1610" i="1"/>
  <c r="D1614" i="1" s="1"/>
  <c r="C1610" i="1"/>
  <c r="C1614" i="1" s="1"/>
  <c r="C1616" i="1" s="1"/>
  <c r="B1610" i="1"/>
  <c r="L1606" i="1"/>
  <c r="Y1605" i="1"/>
  <c r="Y1606" i="1" s="1"/>
  <c r="X1605" i="1"/>
  <c r="W1605" i="1"/>
  <c r="V1605" i="1"/>
  <c r="V1606" i="1" s="1"/>
  <c r="U1605" i="1"/>
  <c r="T1605" i="1"/>
  <c r="S1605" i="1"/>
  <c r="S1606" i="1" s="1"/>
  <c r="R1605" i="1"/>
  <c r="Q1605" i="1"/>
  <c r="P1605" i="1"/>
  <c r="O1605" i="1"/>
  <c r="N1605" i="1"/>
  <c r="M1605" i="1"/>
  <c r="L1605" i="1"/>
  <c r="K1605" i="1"/>
  <c r="J1605" i="1"/>
  <c r="I1605" i="1"/>
  <c r="I1606" i="1" s="1"/>
  <c r="H1605" i="1"/>
  <c r="G1605" i="1"/>
  <c r="F1605" i="1"/>
  <c r="F1606" i="1" s="1"/>
  <c r="E1605" i="1"/>
  <c r="D1605" i="1"/>
  <c r="C1605" i="1"/>
  <c r="C1606" i="1" s="1"/>
  <c r="B1605" i="1"/>
  <c r="Q1604" i="1"/>
  <c r="P1604" i="1"/>
  <c r="AA1603" i="1"/>
  <c r="Z1603" i="1"/>
  <c r="Y1603" i="1"/>
  <c r="X1603" i="1"/>
  <c r="W1603" i="1"/>
  <c r="V1603" i="1"/>
  <c r="U1603" i="1"/>
  <c r="T1603" i="1"/>
  <c r="S1603" i="1"/>
  <c r="R1603" i="1"/>
  <c r="Q1603" i="1"/>
  <c r="P1603" i="1"/>
  <c r="O1603" i="1"/>
  <c r="N1603" i="1"/>
  <c r="M1603" i="1"/>
  <c r="L1603" i="1"/>
  <c r="K1603" i="1"/>
  <c r="K1573" i="1" s="1"/>
  <c r="K1563" i="1" s="1"/>
  <c r="J1603" i="1"/>
  <c r="I1603" i="1"/>
  <c r="H1603" i="1"/>
  <c r="G1603" i="1"/>
  <c r="F1603" i="1"/>
  <c r="E1603" i="1"/>
  <c r="D1603" i="1"/>
  <c r="C1603" i="1"/>
  <c r="B1603" i="1"/>
  <c r="Y1602" i="1"/>
  <c r="X1602" i="1"/>
  <c r="W1602" i="1"/>
  <c r="V1602" i="1"/>
  <c r="U1602" i="1"/>
  <c r="T1602" i="1"/>
  <c r="S1602" i="1"/>
  <c r="R1602" i="1"/>
  <c r="Q1602" i="1"/>
  <c r="P1602" i="1"/>
  <c r="O1602" i="1"/>
  <c r="N1602" i="1"/>
  <c r="M1602" i="1"/>
  <c r="L1602" i="1"/>
  <c r="K1602" i="1"/>
  <c r="J1602" i="1"/>
  <c r="I1602" i="1"/>
  <c r="H1602" i="1"/>
  <c r="G1602" i="1"/>
  <c r="F1602" i="1"/>
  <c r="E1602" i="1"/>
  <c r="D1602" i="1"/>
  <c r="C1602" i="1"/>
  <c r="B1602" i="1"/>
  <c r="Y1601" i="1"/>
  <c r="X1601" i="1"/>
  <c r="W1601" i="1"/>
  <c r="V1601" i="1"/>
  <c r="U1601" i="1"/>
  <c r="T1601" i="1"/>
  <c r="S1601" i="1"/>
  <c r="R1601" i="1"/>
  <c r="Q1601" i="1"/>
  <c r="P1601" i="1"/>
  <c r="O1601" i="1"/>
  <c r="O1571" i="1" s="1"/>
  <c r="O1561" i="1" s="1"/>
  <c r="N1601" i="1"/>
  <c r="M1601" i="1"/>
  <c r="L1601" i="1"/>
  <c r="K1601" i="1"/>
  <c r="J1601" i="1"/>
  <c r="I1601" i="1"/>
  <c r="H1601" i="1"/>
  <c r="G1601" i="1"/>
  <c r="F1601" i="1"/>
  <c r="E1601" i="1"/>
  <c r="D1601" i="1"/>
  <c r="C1601" i="1"/>
  <c r="B1601" i="1"/>
  <c r="Z1600" i="1"/>
  <c r="Y1600" i="1"/>
  <c r="Y1604" i="1" s="1"/>
  <c r="X1600" i="1"/>
  <c r="X1604" i="1" s="1"/>
  <c r="W1600" i="1"/>
  <c r="W1604" i="1" s="1"/>
  <c r="V1600" i="1"/>
  <c r="V1604" i="1" s="1"/>
  <c r="U1600" i="1"/>
  <c r="U1604" i="1" s="1"/>
  <c r="T1600" i="1"/>
  <c r="S1600" i="1"/>
  <c r="S1604" i="1" s="1"/>
  <c r="R1600" i="1"/>
  <c r="R1604" i="1" s="1"/>
  <c r="Q1600" i="1"/>
  <c r="P1600" i="1"/>
  <c r="O1600" i="1"/>
  <c r="N1600" i="1"/>
  <c r="N1604" i="1" s="1"/>
  <c r="M1600" i="1"/>
  <c r="M1604" i="1" s="1"/>
  <c r="L1600" i="1"/>
  <c r="L1604" i="1" s="1"/>
  <c r="K1600" i="1"/>
  <c r="K1604" i="1" s="1"/>
  <c r="K1606" i="1" s="1"/>
  <c r="J1600" i="1"/>
  <c r="J1604" i="1" s="1"/>
  <c r="I1600" i="1"/>
  <c r="I1604" i="1" s="1"/>
  <c r="H1600" i="1"/>
  <c r="H1604" i="1" s="1"/>
  <c r="G1600" i="1"/>
  <c r="G1604" i="1" s="1"/>
  <c r="F1600" i="1"/>
  <c r="F1604" i="1" s="1"/>
  <c r="E1600" i="1"/>
  <c r="E1604" i="1" s="1"/>
  <c r="D1600" i="1"/>
  <c r="C1600" i="1"/>
  <c r="C1604" i="1" s="1"/>
  <c r="B1600" i="1"/>
  <c r="B1604" i="1" s="1"/>
  <c r="Y1595" i="1"/>
  <c r="X1595" i="1"/>
  <c r="W1595" i="1"/>
  <c r="W1596" i="1" s="1"/>
  <c r="V1595" i="1"/>
  <c r="V1596" i="1" s="1"/>
  <c r="U1595" i="1"/>
  <c r="T1595" i="1"/>
  <c r="S1595" i="1"/>
  <c r="R1595" i="1"/>
  <c r="Q1595" i="1"/>
  <c r="Q1596" i="1" s="1"/>
  <c r="P1595" i="1"/>
  <c r="O1595" i="1"/>
  <c r="N1595" i="1"/>
  <c r="N1596" i="1" s="1"/>
  <c r="M1595" i="1"/>
  <c r="L1595" i="1"/>
  <c r="L1596" i="1" s="1"/>
  <c r="K1595" i="1"/>
  <c r="J1595" i="1"/>
  <c r="I1595" i="1"/>
  <c r="H1595" i="1"/>
  <c r="G1595" i="1"/>
  <c r="G1596" i="1" s="1"/>
  <c r="F1595" i="1"/>
  <c r="F1596" i="1" s="1"/>
  <c r="E1595" i="1"/>
  <c r="D1595" i="1"/>
  <c r="C1595" i="1"/>
  <c r="B1595" i="1"/>
  <c r="Y1594" i="1"/>
  <c r="J1594" i="1"/>
  <c r="I1594" i="1"/>
  <c r="Y1593" i="1"/>
  <c r="X1593" i="1"/>
  <c r="W1593" i="1"/>
  <c r="V1593" i="1"/>
  <c r="U1593" i="1"/>
  <c r="T1593" i="1"/>
  <c r="S1593" i="1"/>
  <c r="R1593" i="1"/>
  <c r="Q1593" i="1"/>
  <c r="P1593" i="1"/>
  <c r="O1593" i="1"/>
  <c r="N1593" i="1"/>
  <c r="M1593" i="1"/>
  <c r="Z1593" i="1" s="1"/>
  <c r="L1593" i="1"/>
  <c r="K1593" i="1"/>
  <c r="J1593" i="1"/>
  <c r="I1593" i="1"/>
  <c r="H1593" i="1"/>
  <c r="G1593" i="1"/>
  <c r="F1593" i="1"/>
  <c r="E1593" i="1"/>
  <c r="D1593" i="1"/>
  <c r="C1593" i="1"/>
  <c r="B1593" i="1"/>
  <c r="Y1592" i="1"/>
  <c r="X1592" i="1"/>
  <c r="W1592" i="1"/>
  <c r="V1592" i="1"/>
  <c r="U1592" i="1"/>
  <c r="T1592" i="1"/>
  <c r="S1592" i="1"/>
  <c r="R1592" i="1"/>
  <c r="Q1592" i="1"/>
  <c r="P1592" i="1"/>
  <c r="O1592" i="1"/>
  <c r="N1592" i="1"/>
  <c r="M1592" i="1"/>
  <c r="Z1592" i="1" s="1"/>
  <c r="L1592" i="1"/>
  <c r="K1592" i="1"/>
  <c r="J1592" i="1"/>
  <c r="I1592" i="1"/>
  <c r="H1592" i="1"/>
  <c r="G1592" i="1"/>
  <c r="F1592" i="1"/>
  <c r="E1592" i="1"/>
  <c r="D1592" i="1"/>
  <c r="AA1592" i="1" s="1"/>
  <c r="C1592" i="1"/>
  <c r="B1592" i="1"/>
  <c r="Y1591" i="1"/>
  <c r="X1591" i="1"/>
  <c r="W1591" i="1"/>
  <c r="V1591" i="1"/>
  <c r="U1591" i="1"/>
  <c r="T1591" i="1"/>
  <c r="S1591" i="1"/>
  <c r="R1591" i="1"/>
  <c r="Q1591" i="1"/>
  <c r="P1591" i="1"/>
  <c r="O1591" i="1"/>
  <c r="N1591" i="1"/>
  <c r="M1591" i="1"/>
  <c r="Z1591" i="1" s="1"/>
  <c r="AB1591" i="1" s="1"/>
  <c r="L1591" i="1"/>
  <c r="K1591" i="1"/>
  <c r="J1591" i="1"/>
  <c r="I1591" i="1"/>
  <c r="H1591" i="1"/>
  <c r="G1591" i="1"/>
  <c r="F1591" i="1"/>
  <c r="E1591" i="1"/>
  <c r="D1591" i="1"/>
  <c r="C1591" i="1"/>
  <c r="B1591" i="1"/>
  <c r="Y1590" i="1"/>
  <c r="X1590" i="1"/>
  <c r="X1594" i="1" s="1"/>
  <c r="W1590" i="1"/>
  <c r="W1594" i="1" s="1"/>
  <c r="V1590" i="1"/>
  <c r="V1594" i="1" s="1"/>
  <c r="U1590" i="1"/>
  <c r="U1594" i="1" s="1"/>
  <c r="U1596" i="1" s="1"/>
  <c r="T1590" i="1"/>
  <c r="T1594" i="1" s="1"/>
  <c r="T1596" i="1" s="1"/>
  <c r="S1590" i="1"/>
  <c r="R1590" i="1"/>
  <c r="R1594" i="1" s="1"/>
  <c r="Q1590" i="1"/>
  <c r="Q1594" i="1" s="1"/>
  <c r="P1590" i="1"/>
  <c r="P1594" i="1" s="1"/>
  <c r="O1590" i="1"/>
  <c r="O1594" i="1" s="1"/>
  <c r="N1590" i="1"/>
  <c r="N1594" i="1" s="1"/>
  <c r="M1590" i="1"/>
  <c r="L1590" i="1"/>
  <c r="L1594" i="1" s="1"/>
  <c r="K1590" i="1"/>
  <c r="K1594" i="1" s="1"/>
  <c r="J1590" i="1"/>
  <c r="I1590" i="1"/>
  <c r="H1590" i="1"/>
  <c r="H1594" i="1" s="1"/>
  <c r="G1590" i="1"/>
  <c r="G1594" i="1" s="1"/>
  <c r="F1590" i="1"/>
  <c r="F1594" i="1" s="1"/>
  <c r="E1590" i="1"/>
  <c r="E1594" i="1" s="1"/>
  <c r="E1596" i="1" s="1"/>
  <c r="D1590" i="1"/>
  <c r="D1594" i="1" s="1"/>
  <c r="D1596" i="1" s="1"/>
  <c r="C1590" i="1"/>
  <c r="B1590" i="1"/>
  <c r="B1594" i="1" s="1"/>
  <c r="Y1585" i="1"/>
  <c r="X1585" i="1"/>
  <c r="W1585" i="1"/>
  <c r="V1585" i="1"/>
  <c r="U1585" i="1"/>
  <c r="T1585" i="1"/>
  <c r="S1585" i="1"/>
  <c r="R1585" i="1"/>
  <c r="Q1585" i="1"/>
  <c r="P1585" i="1"/>
  <c r="O1585" i="1"/>
  <c r="N1585" i="1"/>
  <c r="M1585" i="1"/>
  <c r="L1585" i="1"/>
  <c r="K1585" i="1"/>
  <c r="J1585" i="1"/>
  <c r="J1586" i="1" s="1"/>
  <c r="I1585" i="1"/>
  <c r="H1585" i="1"/>
  <c r="G1585" i="1"/>
  <c r="F1585" i="1"/>
  <c r="E1585" i="1"/>
  <c r="D1585" i="1"/>
  <c r="C1585" i="1"/>
  <c r="B1585" i="1"/>
  <c r="Y1583" i="1"/>
  <c r="X1583" i="1"/>
  <c r="W1583" i="1"/>
  <c r="V1583" i="1"/>
  <c r="U1583" i="1"/>
  <c r="T1583" i="1"/>
  <c r="S1583" i="1"/>
  <c r="R1583" i="1"/>
  <c r="Q1583" i="1"/>
  <c r="P1583" i="1"/>
  <c r="O1583" i="1"/>
  <c r="N1583" i="1"/>
  <c r="N1573" i="1" s="1"/>
  <c r="N1563" i="1" s="1"/>
  <c r="M1583" i="1"/>
  <c r="M1573" i="1" s="1"/>
  <c r="L1583" i="1"/>
  <c r="K1583" i="1"/>
  <c r="J1583" i="1"/>
  <c r="I1583" i="1"/>
  <c r="H1583" i="1"/>
  <c r="G1583" i="1"/>
  <c r="F1583" i="1"/>
  <c r="E1583" i="1"/>
  <c r="D1583" i="1"/>
  <c r="C1583" i="1"/>
  <c r="B1583" i="1"/>
  <c r="Y1582" i="1"/>
  <c r="X1582" i="1"/>
  <c r="X1572" i="1" s="1"/>
  <c r="X1562" i="1" s="1"/>
  <c r="W1582" i="1"/>
  <c r="V1582" i="1"/>
  <c r="U1582" i="1"/>
  <c r="T1582" i="1"/>
  <c r="S1582" i="1"/>
  <c r="R1582" i="1"/>
  <c r="Q1582" i="1"/>
  <c r="P1582" i="1"/>
  <c r="O1582" i="1"/>
  <c r="N1582" i="1"/>
  <c r="M1582" i="1"/>
  <c r="L1582" i="1"/>
  <c r="K1582" i="1"/>
  <c r="J1582" i="1"/>
  <c r="I1582" i="1"/>
  <c r="H1582" i="1"/>
  <c r="H1572" i="1" s="1"/>
  <c r="H1562" i="1" s="1"/>
  <c r="G1582" i="1"/>
  <c r="F1582" i="1"/>
  <c r="F1572" i="1" s="1"/>
  <c r="F1562" i="1" s="1"/>
  <c r="E1582" i="1"/>
  <c r="E1572" i="1" s="1"/>
  <c r="E1562" i="1" s="1"/>
  <c r="D1582" i="1"/>
  <c r="C1582" i="1"/>
  <c r="C1584" i="1" s="1"/>
  <c r="B1582" i="1"/>
  <c r="B1584" i="1" s="1"/>
  <c r="Y1581" i="1"/>
  <c r="X1581" i="1"/>
  <c r="W1581" i="1"/>
  <c r="V1581" i="1"/>
  <c r="U1581" i="1"/>
  <c r="U1571" i="1" s="1"/>
  <c r="U1561" i="1" s="1"/>
  <c r="T1581" i="1"/>
  <c r="S1581" i="1"/>
  <c r="S1571" i="1" s="1"/>
  <c r="S1561" i="1" s="1"/>
  <c r="R1581" i="1"/>
  <c r="Q1581" i="1"/>
  <c r="Q1571" i="1" s="1"/>
  <c r="Q1561" i="1" s="1"/>
  <c r="P1581" i="1"/>
  <c r="P1571" i="1" s="1"/>
  <c r="P1561" i="1" s="1"/>
  <c r="O1581" i="1"/>
  <c r="N1581" i="1"/>
  <c r="M1581" i="1"/>
  <c r="L1581" i="1"/>
  <c r="K1581" i="1"/>
  <c r="J1581" i="1"/>
  <c r="I1581" i="1"/>
  <c r="H1581" i="1"/>
  <c r="G1581" i="1"/>
  <c r="F1581" i="1"/>
  <c r="E1581" i="1"/>
  <c r="E1571" i="1" s="1"/>
  <c r="E1561" i="1" s="1"/>
  <c r="D1581" i="1"/>
  <c r="C1581" i="1"/>
  <c r="C1571" i="1" s="1"/>
  <c r="C1561" i="1" s="1"/>
  <c r="B1581" i="1"/>
  <c r="Y1580" i="1"/>
  <c r="Y1584" i="1" s="1"/>
  <c r="X1580" i="1"/>
  <c r="X1584" i="1" s="1"/>
  <c r="W1580" i="1"/>
  <c r="W1584" i="1" s="1"/>
  <c r="V1580" i="1"/>
  <c r="V1584" i="1" s="1"/>
  <c r="U1580" i="1"/>
  <c r="T1580" i="1"/>
  <c r="S1580" i="1"/>
  <c r="S1584" i="1" s="1"/>
  <c r="R1580" i="1"/>
  <c r="R1584" i="1" s="1"/>
  <c r="Q1580" i="1"/>
  <c r="P1580" i="1"/>
  <c r="O1580" i="1"/>
  <c r="O1584" i="1" s="1"/>
  <c r="N1580" i="1"/>
  <c r="M1580" i="1"/>
  <c r="L1580" i="1"/>
  <c r="K1580" i="1"/>
  <c r="K1570" i="1" s="1"/>
  <c r="J1580" i="1"/>
  <c r="J1584" i="1" s="1"/>
  <c r="I1580" i="1"/>
  <c r="I1584" i="1" s="1"/>
  <c r="H1580" i="1"/>
  <c r="H1584" i="1" s="1"/>
  <c r="G1580" i="1"/>
  <c r="G1584" i="1" s="1"/>
  <c r="F1580" i="1"/>
  <c r="E1580" i="1"/>
  <c r="D1580" i="1"/>
  <c r="C1580" i="1"/>
  <c r="B1580" i="1"/>
  <c r="Z1577" i="1"/>
  <c r="Y1575" i="1"/>
  <c r="Y1576" i="1" s="1"/>
  <c r="X1575" i="1"/>
  <c r="W1575" i="1"/>
  <c r="U1575" i="1"/>
  <c r="T1575" i="1"/>
  <c r="R1575" i="1"/>
  <c r="Q1575" i="1"/>
  <c r="P1575" i="1"/>
  <c r="O1575" i="1"/>
  <c r="N1575" i="1"/>
  <c r="L1575" i="1"/>
  <c r="I1575" i="1"/>
  <c r="H1575" i="1"/>
  <c r="G1575" i="1"/>
  <c r="E1575" i="1"/>
  <c r="D1575" i="1"/>
  <c r="C1575" i="1"/>
  <c r="B1575" i="1"/>
  <c r="Y1573" i="1"/>
  <c r="W1573" i="1"/>
  <c r="W1563" i="1" s="1"/>
  <c r="V1573" i="1"/>
  <c r="V1563" i="1" s="1"/>
  <c r="U1573" i="1"/>
  <c r="T1573" i="1"/>
  <c r="S1573" i="1"/>
  <c r="Q1573" i="1"/>
  <c r="P1573" i="1"/>
  <c r="O1573" i="1"/>
  <c r="O1563" i="1" s="1"/>
  <c r="L1573" i="1"/>
  <c r="J1573" i="1"/>
  <c r="J1563" i="1" s="1"/>
  <c r="I1573" i="1"/>
  <c r="H1573" i="1"/>
  <c r="G1573" i="1"/>
  <c r="G1563" i="1" s="1"/>
  <c r="F1573" i="1"/>
  <c r="F1563" i="1" s="1"/>
  <c r="E1573" i="1"/>
  <c r="D1573" i="1"/>
  <c r="C1573" i="1"/>
  <c r="Y1572" i="1"/>
  <c r="Y1562" i="1" s="1"/>
  <c r="W1572" i="1"/>
  <c r="V1572" i="1"/>
  <c r="U1572" i="1"/>
  <c r="T1572" i="1"/>
  <c r="T1562" i="1" s="1"/>
  <c r="S1572" i="1"/>
  <c r="R1572" i="1"/>
  <c r="O1572" i="1"/>
  <c r="N1572" i="1"/>
  <c r="M1572" i="1"/>
  <c r="L1572" i="1"/>
  <c r="L1562" i="1" s="1"/>
  <c r="K1572" i="1"/>
  <c r="J1572" i="1"/>
  <c r="I1572" i="1"/>
  <c r="I1562" i="1" s="1"/>
  <c r="G1572" i="1"/>
  <c r="D1572" i="1"/>
  <c r="Y1571" i="1"/>
  <c r="X1571" i="1"/>
  <c r="V1571" i="1"/>
  <c r="T1571" i="1"/>
  <c r="T1561" i="1" s="1"/>
  <c r="R1571" i="1"/>
  <c r="N1571" i="1"/>
  <c r="J1571" i="1"/>
  <c r="I1571" i="1"/>
  <c r="H1571" i="1"/>
  <c r="F1571" i="1"/>
  <c r="B1571" i="1"/>
  <c r="Y1570" i="1"/>
  <c r="Y1574" i="1" s="1"/>
  <c r="W1570" i="1"/>
  <c r="T1570" i="1"/>
  <c r="T1574" i="1" s="1"/>
  <c r="S1570" i="1"/>
  <c r="Q1570" i="1"/>
  <c r="M1570" i="1"/>
  <c r="J1570" i="1"/>
  <c r="J1574" i="1" s="1"/>
  <c r="I1570" i="1"/>
  <c r="I1574" i="1" s="1"/>
  <c r="G1570" i="1"/>
  <c r="D1570" i="1"/>
  <c r="C1570" i="1"/>
  <c r="Y1565" i="1"/>
  <c r="X1565" i="1"/>
  <c r="W1565" i="1"/>
  <c r="T1565" i="1"/>
  <c r="P1565" i="1"/>
  <c r="O1565" i="1"/>
  <c r="N1565" i="1"/>
  <c r="L1565" i="1"/>
  <c r="I1565" i="1"/>
  <c r="H1565" i="1"/>
  <c r="G1565" i="1"/>
  <c r="D1565" i="1"/>
  <c r="C1565" i="1"/>
  <c r="Y1563" i="1"/>
  <c r="U1563" i="1"/>
  <c r="T1563" i="1"/>
  <c r="S1563" i="1"/>
  <c r="Q1563" i="1"/>
  <c r="P1563" i="1"/>
  <c r="L1563" i="1"/>
  <c r="I1563" i="1"/>
  <c r="H1563" i="1"/>
  <c r="E1563" i="1"/>
  <c r="D1563" i="1"/>
  <c r="C1563" i="1"/>
  <c r="W1562" i="1"/>
  <c r="V1562" i="1"/>
  <c r="U1562" i="1"/>
  <c r="S1562" i="1"/>
  <c r="R1562" i="1"/>
  <c r="O1562" i="1"/>
  <c r="N1562" i="1"/>
  <c r="M1562" i="1"/>
  <c r="K1562" i="1"/>
  <c r="J1562" i="1"/>
  <c r="G1562" i="1"/>
  <c r="Y1561" i="1"/>
  <c r="X1561" i="1"/>
  <c r="V1561" i="1"/>
  <c r="R1561" i="1"/>
  <c r="N1561" i="1"/>
  <c r="J1561" i="1"/>
  <c r="I1561" i="1"/>
  <c r="H1561" i="1"/>
  <c r="F1561" i="1"/>
  <c r="B1561" i="1"/>
  <c r="Y1560" i="1"/>
  <c r="T1560" i="1"/>
  <c r="T1564" i="1" s="1"/>
  <c r="T1566" i="1" s="1"/>
  <c r="S1560" i="1"/>
  <c r="Q1560" i="1"/>
  <c r="M1560" i="1"/>
  <c r="I1560" i="1"/>
  <c r="I1564" i="1" s="1"/>
  <c r="D1560" i="1"/>
  <c r="C1560" i="1"/>
  <c r="Y1555" i="1"/>
  <c r="Y1556" i="1" s="1"/>
  <c r="X1555" i="1"/>
  <c r="X1556" i="1" s="1"/>
  <c r="W1555" i="1"/>
  <c r="V1555" i="1"/>
  <c r="U1555" i="1"/>
  <c r="T1555" i="1"/>
  <c r="S1555" i="1"/>
  <c r="R1555" i="1"/>
  <c r="R1556" i="1" s="1"/>
  <c r="Q1555" i="1"/>
  <c r="P1555" i="1"/>
  <c r="O1555" i="1"/>
  <c r="N1555" i="1"/>
  <c r="M1555" i="1"/>
  <c r="Z1555" i="1" s="1"/>
  <c r="L1555" i="1"/>
  <c r="K1555" i="1"/>
  <c r="J1555" i="1"/>
  <c r="J1556" i="1" s="1"/>
  <c r="I1555" i="1"/>
  <c r="I1556" i="1" s="1"/>
  <c r="H1555" i="1"/>
  <c r="H1556" i="1" s="1"/>
  <c r="G1555" i="1"/>
  <c r="F1555" i="1"/>
  <c r="E1555" i="1"/>
  <c r="D1555" i="1"/>
  <c r="C1555" i="1"/>
  <c r="B1555" i="1"/>
  <c r="B1556" i="1" s="1"/>
  <c r="Y1554" i="1"/>
  <c r="T1554" i="1"/>
  <c r="T1556" i="1" s="1"/>
  <c r="Q1554" i="1"/>
  <c r="Q1556" i="1" s="1"/>
  <c r="I1554" i="1"/>
  <c r="D1554" i="1"/>
  <c r="D1556" i="1" s="1"/>
  <c r="Y1553" i="1"/>
  <c r="X1553" i="1"/>
  <c r="W1553" i="1"/>
  <c r="V1553" i="1"/>
  <c r="U1553" i="1"/>
  <c r="T1553" i="1"/>
  <c r="S1553" i="1"/>
  <c r="R1553" i="1"/>
  <c r="Q1553" i="1"/>
  <c r="P1553" i="1"/>
  <c r="O1553" i="1"/>
  <c r="N1553" i="1"/>
  <c r="N1554" i="1" s="1"/>
  <c r="M1553" i="1"/>
  <c r="Z1553" i="1" s="1"/>
  <c r="AA1553" i="1" s="1"/>
  <c r="L1553" i="1"/>
  <c r="K1553" i="1"/>
  <c r="K1554" i="1" s="1"/>
  <c r="K1556" i="1" s="1"/>
  <c r="J1553" i="1"/>
  <c r="I1553" i="1"/>
  <c r="H1553" i="1"/>
  <c r="G1553" i="1"/>
  <c r="F1553" i="1"/>
  <c r="E1553" i="1"/>
  <c r="D1553" i="1"/>
  <c r="C1553" i="1"/>
  <c r="B1553"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X1554" i="1" s="1"/>
  <c r="W1551" i="1"/>
  <c r="V1551" i="1"/>
  <c r="U1551" i="1"/>
  <c r="T1551" i="1"/>
  <c r="S1551" i="1"/>
  <c r="S1554" i="1" s="1"/>
  <c r="R1551" i="1"/>
  <c r="Q1551" i="1"/>
  <c r="P1551" i="1"/>
  <c r="P1554" i="1" s="1"/>
  <c r="O1551" i="1"/>
  <c r="N1551" i="1"/>
  <c r="M1551" i="1"/>
  <c r="Z1551" i="1" s="1"/>
  <c r="AB1551" i="1" s="1"/>
  <c r="L1551" i="1"/>
  <c r="K1551" i="1"/>
  <c r="J1551" i="1"/>
  <c r="I1551" i="1"/>
  <c r="H1551" i="1"/>
  <c r="H1554" i="1" s="1"/>
  <c r="G1551" i="1"/>
  <c r="F1551" i="1"/>
  <c r="E1551" i="1"/>
  <c r="D1551" i="1"/>
  <c r="C1551" i="1"/>
  <c r="C1554" i="1" s="1"/>
  <c r="B1551" i="1"/>
  <c r="Z1550" i="1"/>
  <c r="Y1550" i="1"/>
  <c r="X1550" i="1"/>
  <c r="W1550" i="1"/>
  <c r="W1554" i="1" s="1"/>
  <c r="W1556" i="1" s="1"/>
  <c r="V1550" i="1"/>
  <c r="V1554" i="1" s="1"/>
  <c r="U1550" i="1"/>
  <c r="T1550" i="1"/>
  <c r="S1550" i="1"/>
  <c r="R1550" i="1"/>
  <c r="R1554" i="1" s="1"/>
  <c r="Q1550" i="1"/>
  <c r="P1550" i="1"/>
  <c r="O1550" i="1"/>
  <c r="O1554" i="1" s="1"/>
  <c r="O1556" i="1" s="1"/>
  <c r="N1550" i="1"/>
  <c r="M1550" i="1"/>
  <c r="M1554" i="1" s="1"/>
  <c r="L1550" i="1"/>
  <c r="L1554" i="1" s="1"/>
  <c r="L1556" i="1" s="1"/>
  <c r="K1550" i="1"/>
  <c r="J1550" i="1"/>
  <c r="J1554" i="1" s="1"/>
  <c r="I1550" i="1"/>
  <c r="H1550" i="1"/>
  <c r="G1550" i="1"/>
  <c r="G1554" i="1" s="1"/>
  <c r="G1556" i="1" s="1"/>
  <c r="F1550" i="1"/>
  <c r="F1554" i="1" s="1"/>
  <c r="E1550" i="1"/>
  <c r="D1550" i="1"/>
  <c r="AA1550" i="1" s="1"/>
  <c r="C1550" i="1"/>
  <c r="B1550" i="1"/>
  <c r="B1554" i="1" s="1"/>
  <c r="Y1545" i="1"/>
  <c r="Y1546" i="1" s="1"/>
  <c r="X1545" i="1"/>
  <c r="W1545" i="1"/>
  <c r="V1545" i="1"/>
  <c r="V1546" i="1" s="1"/>
  <c r="U1545" i="1"/>
  <c r="T1545" i="1"/>
  <c r="S1545" i="1"/>
  <c r="R1545" i="1"/>
  <c r="R1546" i="1" s="1"/>
  <c r="Q1545" i="1"/>
  <c r="Q1546" i="1" s="1"/>
  <c r="P1545" i="1"/>
  <c r="P1546" i="1" s="1"/>
  <c r="O1545" i="1"/>
  <c r="O1546" i="1" s="1"/>
  <c r="N1545" i="1"/>
  <c r="N1546" i="1" s="1"/>
  <c r="M1545" i="1"/>
  <c r="L1545" i="1"/>
  <c r="K1545" i="1"/>
  <c r="J1545" i="1"/>
  <c r="I1545" i="1"/>
  <c r="I1546" i="1" s="1"/>
  <c r="H1545" i="1"/>
  <c r="G1545" i="1"/>
  <c r="F1545" i="1"/>
  <c r="F1546" i="1" s="1"/>
  <c r="E1545" i="1"/>
  <c r="D1545" i="1"/>
  <c r="C1545" i="1"/>
  <c r="B1545" i="1"/>
  <c r="B1546" i="1" s="1"/>
  <c r="R1544" i="1"/>
  <c r="M1544" i="1"/>
  <c r="M1546" i="1" s="1"/>
  <c r="J1544" i="1"/>
  <c r="B1544" i="1"/>
  <c r="Y1543" i="1"/>
  <c r="X1543" i="1"/>
  <c r="W1543" i="1"/>
  <c r="W1544" i="1" s="1"/>
  <c r="W1546" i="1" s="1"/>
  <c r="V1543" i="1"/>
  <c r="U1543" i="1"/>
  <c r="T1543" i="1"/>
  <c r="T1544" i="1" s="1"/>
  <c r="T1546" i="1" s="1"/>
  <c r="S1543" i="1"/>
  <c r="R1543" i="1"/>
  <c r="Q1543" i="1"/>
  <c r="P1543" i="1"/>
  <c r="O1543" i="1"/>
  <c r="N1543" i="1"/>
  <c r="M1543" i="1"/>
  <c r="Z1543" i="1" s="1"/>
  <c r="L1543" i="1"/>
  <c r="K1543" i="1"/>
  <c r="J1543" i="1"/>
  <c r="I1543" i="1"/>
  <c r="H1543" i="1"/>
  <c r="G1543" i="1"/>
  <c r="G1544" i="1" s="1"/>
  <c r="G1546" i="1" s="1"/>
  <c r="F1543" i="1"/>
  <c r="E1543" i="1"/>
  <c r="D1543" i="1"/>
  <c r="C1543" i="1"/>
  <c r="B1543" i="1"/>
  <c r="Y1542" i="1"/>
  <c r="X1542" i="1"/>
  <c r="W1542" i="1"/>
  <c r="V1542" i="1"/>
  <c r="U1542" i="1"/>
  <c r="T1542" i="1"/>
  <c r="S1542" i="1"/>
  <c r="R1542" i="1"/>
  <c r="Q1542" i="1"/>
  <c r="P1542" i="1"/>
  <c r="O1542" i="1"/>
  <c r="N1542" i="1"/>
  <c r="Z1542" i="1" s="1"/>
  <c r="AA1542" i="1" s="1"/>
  <c r="M1542" i="1"/>
  <c r="L1542" i="1"/>
  <c r="K1542" i="1"/>
  <c r="J1542" i="1"/>
  <c r="I1542" i="1"/>
  <c r="H1542" i="1"/>
  <c r="G1542" i="1"/>
  <c r="F1542" i="1"/>
  <c r="E1542" i="1"/>
  <c r="D1542" i="1"/>
  <c r="C1542" i="1"/>
  <c r="B1542" i="1"/>
  <c r="Y1541" i="1"/>
  <c r="Y1544" i="1" s="1"/>
  <c r="X1541" i="1"/>
  <c r="W1541" i="1"/>
  <c r="V1541" i="1"/>
  <c r="U1541" i="1"/>
  <c r="T1541" i="1"/>
  <c r="S1541" i="1"/>
  <c r="R1541" i="1"/>
  <c r="Q1541" i="1"/>
  <c r="Q1544" i="1" s="1"/>
  <c r="P1541" i="1"/>
  <c r="O1541" i="1"/>
  <c r="N1541" i="1"/>
  <c r="M1541" i="1"/>
  <c r="Z1541" i="1" s="1"/>
  <c r="L1541" i="1"/>
  <c r="L1544" i="1" s="1"/>
  <c r="K1541" i="1"/>
  <c r="J1541" i="1"/>
  <c r="I1541" i="1"/>
  <c r="I1544" i="1" s="1"/>
  <c r="H1541" i="1"/>
  <c r="G1541" i="1"/>
  <c r="F1541" i="1"/>
  <c r="E1541" i="1"/>
  <c r="D1541" i="1"/>
  <c r="C1541" i="1"/>
  <c r="B1541" i="1"/>
  <c r="Y1540" i="1"/>
  <c r="X1540" i="1"/>
  <c r="X1544" i="1" s="1"/>
  <c r="X1546" i="1" s="1"/>
  <c r="W1540" i="1"/>
  <c r="V1540" i="1"/>
  <c r="V1544" i="1" s="1"/>
  <c r="U1540" i="1"/>
  <c r="U1544" i="1" s="1"/>
  <c r="U1546" i="1" s="1"/>
  <c r="T1540" i="1"/>
  <c r="S1540" i="1"/>
  <c r="S1544" i="1" s="1"/>
  <c r="R1540" i="1"/>
  <c r="Q1540" i="1"/>
  <c r="P1540" i="1"/>
  <c r="P1544" i="1" s="1"/>
  <c r="O1540" i="1"/>
  <c r="O1544" i="1" s="1"/>
  <c r="N1540" i="1"/>
  <c r="N1544" i="1" s="1"/>
  <c r="M1540" i="1"/>
  <c r="L1540" i="1"/>
  <c r="K1540" i="1"/>
  <c r="K1544" i="1" s="1"/>
  <c r="J1540" i="1"/>
  <c r="I1540" i="1"/>
  <c r="H1540" i="1"/>
  <c r="H1544" i="1" s="1"/>
  <c r="H1546" i="1" s="1"/>
  <c r="G1540" i="1"/>
  <c r="F1540" i="1"/>
  <c r="F1544" i="1" s="1"/>
  <c r="E1540" i="1"/>
  <c r="E1544" i="1" s="1"/>
  <c r="E1546" i="1" s="1"/>
  <c r="D1540" i="1"/>
  <c r="C1540" i="1"/>
  <c r="C1544" i="1" s="1"/>
  <c r="B1540" i="1"/>
  <c r="Y1535" i="1"/>
  <c r="X1535" i="1"/>
  <c r="W1535" i="1"/>
  <c r="W1536" i="1" s="1"/>
  <c r="V1535" i="1"/>
  <c r="U1535" i="1"/>
  <c r="U1536" i="1" s="1"/>
  <c r="T1535" i="1"/>
  <c r="T1536" i="1" s="1"/>
  <c r="S1535" i="1"/>
  <c r="S1536" i="1" s="1"/>
  <c r="R1535" i="1"/>
  <c r="Q1535" i="1"/>
  <c r="P1535" i="1"/>
  <c r="O1535" i="1"/>
  <c r="O1536" i="1" s="1"/>
  <c r="N1535" i="1"/>
  <c r="M1535" i="1"/>
  <c r="L1535" i="1"/>
  <c r="L1536" i="1" s="1"/>
  <c r="K1535" i="1"/>
  <c r="K1536" i="1" s="1"/>
  <c r="J1535" i="1"/>
  <c r="I1535" i="1"/>
  <c r="H1535" i="1"/>
  <c r="G1535" i="1"/>
  <c r="G1536" i="1" s="1"/>
  <c r="F1535" i="1"/>
  <c r="E1535" i="1"/>
  <c r="E1536" i="1" s="1"/>
  <c r="D1535" i="1"/>
  <c r="C1535" i="1"/>
  <c r="B1535" i="1"/>
  <c r="V1534" i="1"/>
  <c r="V1536" i="1" s="1"/>
  <c r="S1534" i="1"/>
  <c r="K1534" i="1"/>
  <c r="F1534" i="1"/>
  <c r="F1536" i="1" s="1"/>
  <c r="C1534" i="1"/>
  <c r="Y1533" i="1"/>
  <c r="X1533" i="1"/>
  <c r="W1533" i="1"/>
  <c r="V1533" i="1"/>
  <c r="U1533" i="1"/>
  <c r="T1533" i="1"/>
  <c r="S1533" i="1"/>
  <c r="R1533" i="1"/>
  <c r="Q1533" i="1"/>
  <c r="P1533" i="1"/>
  <c r="P1534" i="1" s="1"/>
  <c r="P1536" i="1" s="1"/>
  <c r="O1533" i="1"/>
  <c r="N1533" i="1"/>
  <c r="M1533" i="1"/>
  <c r="L1533" i="1"/>
  <c r="K1533" i="1"/>
  <c r="J1533" i="1"/>
  <c r="I1533" i="1"/>
  <c r="H1533" i="1"/>
  <c r="G1533" i="1"/>
  <c r="F1533" i="1"/>
  <c r="E1533" i="1"/>
  <c r="D1533" i="1"/>
  <c r="C1533" i="1"/>
  <c r="B1533" i="1"/>
  <c r="Y1532" i="1"/>
  <c r="X1532" i="1"/>
  <c r="W1532" i="1"/>
  <c r="V1532" i="1"/>
  <c r="U1532" i="1"/>
  <c r="T1532" i="1"/>
  <c r="Z1532" i="1" s="1"/>
  <c r="S1532" i="1"/>
  <c r="R1532" i="1"/>
  <c r="Q1532" i="1"/>
  <c r="P1532" i="1"/>
  <c r="O1532" i="1"/>
  <c r="N1532" i="1"/>
  <c r="M1532" i="1"/>
  <c r="L1532" i="1"/>
  <c r="K1532" i="1"/>
  <c r="J1532" i="1"/>
  <c r="I1532" i="1"/>
  <c r="H1532" i="1"/>
  <c r="G1532" i="1"/>
  <c r="F1532" i="1"/>
  <c r="E1532" i="1"/>
  <c r="D1532" i="1"/>
  <c r="AA1532" i="1" s="1"/>
  <c r="C1532" i="1"/>
  <c r="B1532" i="1"/>
  <c r="Y1531" i="1"/>
  <c r="X1531" i="1"/>
  <c r="W1531" i="1"/>
  <c r="V1531" i="1"/>
  <c r="U1531" i="1"/>
  <c r="U1534" i="1" s="1"/>
  <c r="T1531" i="1"/>
  <c r="S1531" i="1"/>
  <c r="R1531" i="1"/>
  <c r="R1534" i="1" s="1"/>
  <c r="Q1531" i="1"/>
  <c r="P1531" i="1"/>
  <c r="O1531" i="1"/>
  <c r="N1531" i="1"/>
  <c r="Z1531" i="1" s="1"/>
  <c r="AB1531" i="1" s="1"/>
  <c r="M1531" i="1"/>
  <c r="L1531" i="1"/>
  <c r="K1531" i="1"/>
  <c r="J1531" i="1"/>
  <c r="J1534" i="1" s="1"/>
  <c r="I1531" i="1"/>
  <c r="H1531" i="1"/>
  <c r="G1531" i="1"/>
  <c r="F1531" i="1"/>
  <c r="E1531" i="1"/>
  <c r="E1534" i="1" s="1"/>
  <c r="D1531" i="1"/>
  <c r="C1531" i="1"/>
  <c r="B1531" i="1"/>
  <c r="B1534" i="1" s="1"/>
  <c r="Y1530" i="1"/>
  <c r="Y1534" i="1" s="1"/>
  <c r="X1530" i="1"/>
  <c r="X1534" i="1" s="1"/>
  <c r="W1530" i="1"/>
  <c r="W1534" i="1" s="1"/>
  <c r="V1530" i="1"/>
  <c r="U1530" i="1"/>
  <c r="T1530" i="1"/>
  <c r="T1534" i="1" s="1"/>
  <c r="S1530" i="1"/>
  <c r="R1530" i="1"/>
  <c r="Q1530" i="1"/>
  <c r="Q1534" i="1" s="1"/>
  <c r="Q1536" i="1" s="1"/>
  <c r="P1530" i="1"/>
  <c r="O1530" i="1"/>
  <c r="O1534" i="1" s="1"/>
  <c r="N1530" i="1"/>
  <c r="N1534" i="1" s="1"/>
  <c r="N1536" i="1" s="1"/>
  <c r="M1530" i="1"/>
  <c r="Z1530" i="1" s="1"/>
  <c r="L1530" i="1"/>
  <c r="L1534" i="1" s="1"/>
  <c r="K1530" i="1"/>
  <c r="J1530" i="1"/>
  <c r="I1530" i="1"/>
  <c r="I1534" i="1" s="1"/>
  <c r="H1530" i="1"/>
  <c r="H1534" i="1" s="1"/>
  <c r="G1530" i="1"/>
  <c r="G1534" i="1" s="1"/>
  <c r="F1530" i="1"/>
  <c r="E1530" i="1"/>
  <c r="D1530" i="1"/>
  <c r="AA1530" i="1" s="1"/>
  <c r="C1530" i="1"/>
  <c r="B1530" i="1"/>
  <c r="W1526" i="1"/>
  <c r="G1526" i="1"/>
  <c r="Y1525" i="1"/>
  <c r="X1525" i="1"/>
  <c r="W1525" i="1"/>
  <c r="V1525" i="1"/>
  <c r="U1525" i="1"/>
  <c r="U1526" i="1" s="1"/>
  <c r="T1525" i="1"/>
  <c r="T1526" i="1" s="1"/>
  <c r="S1525" i="1"/>
  <c r="S1526" i="1" s="1"/>
  <c r="R1525" i="1"/>
  <c r="Q1525" i="1"/>
  <c r="P1525" i="1"/>
  <c r="O1525" i="1"/>
  <c r="N1525" i="1"/>
  <c r="M1525" i="1"/>
  <c r="Z1525" i="1" s="1"/>
  <c r="L1525" i="1"/>
  <c r="K1525" i="1"/>
  <c r="J1525" i="1"/>
  <c r="I1525" i="1"/>
  <c r="H1525" i="1"/>
  <c r="G1525" i="1"/>
  <c r="F1525" i="1"/>
  <c r="E1525" i="1"/>
  <c r="E1526" i="1" s="1"/>
  <c r="D1525" i="1"/>
  <c r="D1526" i="1" s="1"/>
  <c r="C1525" i="1"/>
  <c r="C1526" i="1" s="1"/>
  <c r="B1525" i="1"/>
  <c r="T1524" i="1"/>
  <c r="O1524" i="1"/>
  <c r="O1526" i="1" s="1"/>
  <c r="L1524" i="1"/>
  <c r="D1524" i="1"/>
  <c r="Y1523" i="1"/>
  <c r="Y1524" i="1" s="1"/>
  <c r="Y1526" i="1" s="1"/>
  <c r="X1523" i="1"/>
  <c r="W1523" i="1"/>
  <c r="V1523" i="1"/>
  <c r="V1524" i="1" s="1"/>
  <c r="V1526" i="1" s="1"/>
  <c r="U1523" i="1"/>
  <c r="T1523" i="1"/>
  <c r="S1523" i="1"/>
  <c r="R1523" i="1"/>
  <c r="Q1523" i="1"/>
  <c r="P1523" i="1"/>
  <c r="O1523" i="1"/>
  <c r="N1523" i="1"/>
  <c r="M1523" i="1"/>
  <c r="Z1523" i="1" s="1"/>
  <c r="L1523" i="1"/>
  <c r="K1523" i="1"/>
  <c r="J1523" i="1"/>
  <c r="I1523" i="1"/>
  <c r="I1524" i="1" s="1"/>
  <c r="I1526" i="1" s="1"/>
  <c r="H1523" i="1"/>
  <c r="G1523" i="1"/>
  <c r="F1523" i="1"/>
  <c r="F1524" i="1" s="1"/>
  <c r="F1526" i="1" s="1"/>
  <c r="E1523" i="1"/>
  <c r="D1523" i="1"/>
  <c r="C1523" i="1"/>
  <c r="B1523" i="1"/>
  <c r="Y1522" i="1"/>
  <c r="X1522" i="1"/>
  <c r="W1522" i="1"/>
  <c r="V1522" i="1"/>
  <c r="U1522" i="1"/>
  <c r="T1522" i="1"/>
  <c r="S1522" i="1"/>
  <c r="R1522" i="1"/>
  <c r="Q1522" i="1"/>
  <c r="P1522" i="1"/>
  <c r="O1522" i="1"/>
  <c r="N1522" i="1"/>
  <c r="M1522" i="1"/>
  <c r="L1522" i="1"/>
  <c r="K1522" i="1"/>
  <c r="J1522" i="1"/>
  <c r="I1522" i="1"/>
  <c r="H1522" i="1"/>
  <c r="G1522" i="1"/>
  <c r="F1522" i="1"/>
  <c r="E1522" i="1"/>
  <c r="D1522" i="1"/>
  <c r="C1522" i="1"/>
  <c r="B1522" i="1"/>
  <c r="AA1521" i="1"/>
  <c r="Y1521" i="1"/>
  <c r="X1521" i="1"/>
  <c r="W1521" i="1"/>
  <c r="V1521" i="1"/>
  <c r="U1521" i="1"/>
  <c r="T1521" i="1"/>
  <c r="S1521" i="1"/>
  <c r="R1521" i="1"/>
  <c r="Q1521" i="1"/>
  <c r="P1521" i="1"/>
  <c r="O1521" i="1"/>
  <c r="N1521" i="1"/>
  <c r="N1524" i="1" s="1"/>
  <c r="M1521" i="1"/>
  <c r="Z1521" i="1" s="1"/>
  <c r="AB1521" i="1" s="1"/>
  <c r="L1521" i="1"/>
  <c r="K1521" i="1"/>
  <c r="J1521" i="1"/>
  <c r="I1521" i="1"/>
  <c r="H1521" i="1"/>
  <c r="G1521" i="1"/>
  <c r="F1521" i="1"/>
  <c r="E1521" i="1"/>
  <c r="D1521" i="1"/>
  <c r="C1521" i="1"/>
  <c r="B1521" i="1"/>
  <c r="Y1520" i="1"/>
  <c r="X1520" i="1"/>
  <c r="X1524" i="1" s="1"/>
  <c r="W1520" i="1"/>
  <c r="W1524" i="1" s="1"/>
  <c r="V1520" i="1"/>
  <c r="U1520" i="1"/>
  <c r="U1524" i="1" s="1"/>
  <c r="T1520" i="1"/>
  <c r="S1520" i="1"/>
  <c r="S1524" i="1" s="1"/>
  <c r="R1520" i="1"/>
  <c r="R1524" i="1" s="1"/>
  <c r="Q1520" i="1"/>
  <c r="Q1524" i="1" s="1"/>
  <c r="P1520" i="1"/>
  <c r="O1520" i="1"/>
  <c r="N1520" i="1"/>
  <c r="M1520" i="1"/>
  <c r="L1520" i="1"/>
  <c r="K1520" i="1"/>
  <c r="J1520" i="1"/>
  <c r="J1524" i="1" s="1"/>
  <c r="J1526" i="1" s="1"/>
  <c r="I1520" i="1"/>
  <c r="H1520" i="1"/>
  <c r="H1524" i="1" s="1"/>
  <c r="G1520" i="1"/>
  <c r="G1524" i="1" s="1"/>
  <c r="F1520" i="1"/>
  <c r="E1520" i="1"/>
  <c r="E1524" i="1" s="1"/>
  <c r="D1520" i="1"/>
  <c r="C1520" i="1"/>
  <c r="C1524" i="1" s="1"/>
  <c r="B1520" i="1"/>
  <c r="B1524" i="1" s="1"/>
  <c r="P1516" i="1"/>
  <c r="Z1515" i="1"/>
  <c r="Y1515" i="1"/>
  <c r="X1515" i="1"/>
  <c r="W1515" i="1"/>
  <c r="V1515" i="1"/>
  <c r="V1516" i="1" s="1"/>
  <c r="U1515" i="1"/>
  <c r="T1515" i="1"/>
  <c r="S1515" i="1"/>
  <c r="R1515" i="1"/>
  <c r="Q1515" i="1"/>
  <c r="P1515" i="1"/>
  <c r="O1515" i="1"/>
  <c r="N1515" i="1"/>
  <c r="M1515" i="1"/>
  <c r="M1516" i="1" s="1"/>
  <c r="L1515" i="1"/>
  <c r="L1516" i="1" s="1"/>
  <c r="K1515" i="1"/>
  <c r="K1516" i="1" s="1"/>
  <c r="J1515" i="1"/>
  <c r="I1515" i="1"/>
  <c r="H1515" i="1"/>
  <c r="G1515" i="1"/>
  <c r="F1515" i="1"/>
  <c r="F1516" i="1" s="1"/>
  <c r="E1515" i="1"/>
  <c r="D1515" i="1"/>
  <c r="C1515" i="1"/>
  <c r="B1515" i="1"/>
  <c r="X1514" i="1"/>
  <c r="X1516" i="1" s="1"/>
  <c r="U1514" i="1"/>
  <c r="H1514" i="1"/>
  <c r="H1516" i="1" s="1"/>
  <c r="E1514" i="1"/>
  <c r="Y1513" i="1"/>
  <c r="X1513" i="1"/>
  <c r="W1513" i="1"/>
  <c r="V1513" i="1"/>
  <c r="U1513" i="1"/>
  <c r="T1513" i="1"/>
  <c r="S1513" i="1"/>
  <c r="R1513" i="1"/>
  <c r="R1514" i="1" s="1"/>
  <c r="R1516" i="1" s="1"/>
  <c r="Q1513" i="1"/>
  <c r="P1513" i="1"/>
  <c r="O1513" i="1"/>
  <c r="N1513" i="1"/>
  <c r="M1513" i="1"/>
  <c r="L1513" i="1"/>
  <c r="K1513" i="1"/>
  <c r="J1513" i="1"/>
  <c r="I1513" i="1"/>
  <c r="H1513" i="1"/>
  <c r="G1513" i="1"/>
  <c r="F1513" i="1"/>
  <c r="E1513" i="1"/>
  <c r="D1513" i="1"/>
  <c r="C1513" i="1"/>
  <c r="B1513" i="1"/>
  <c r="B1514" i="1" s="1"/>
  <c r="B1516" i="1" s="1"/>
  <c r="Y1512" i="1"/>
  <c r="X1512" i="1"/>
  <c r="W1512" i="1"/>
  <c r="V1512" i="1"/>
  <c r="U1512" i="1"/>
  <c r="T1512" i="1"/>
  <c r="S1512" i="1"/>
  <c r="R1512" i="1"/>
  <c r="Q1512" i="1"/>
  <c r="P1512" i="1"/>
  <c r="O1512" i="1"/>
  <c r="N1512" i="1"/>
  <c r="M1512" i="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L1511" i="1"/>
  <c r="K1511" i="1"/>
  <c r="J1511" i="1"/>
  <c r="I1511" i="1"/>
  <c r="H1511" i="1"/>
  <c r="G1511" i="1"/>
  <c r="F1511" i="1"/>
  <c r="E1511" i="1"/>
  <c r="D1511" i="1"/>
  <c r="C1511" i="1"/>
  <c r="B1511" i="1"/>
  <c r="Y1510" i="1"/>
  <c r="Y1514" i="1" s="1"/>
  <c r="X1510" i="1"/>
  <c r="W1510" i="1"/>
  <c r="W1514" i="1" s="1"/>
  <c r="V1510" i="1"/>
  <c r="V1514" i="1" s="1"/>
  <c r="U1510" i="1"/>
  <c r="T1510" i="1"/>
  <c r="T1514" i="1" s="1"/>
  <c r="S1510" i="1"/>
  <c r="S1514" i="1" s="1"/>
  <c r="S1516" i="1" s="1"/>
  <c r="R1510" i="1"/>
  <c r="Q1510" i="1"/>
  <c r="Q1514" i="1" s="1"/>
  <c r="P1510" i="1"/>
  <c r="P1514" i="1" s="1"/>
  <c r="O1510" i="1"/>
  <c r="N1510" i="1"/>
  <c r="M1510" i="1"/>
  <c r="M1514" i="1" s="1"/>
  <c r="L1510" i="1"/>
  <c r="L1514" i="1" s="1"/>
  <c r="K1510" i="1"/>
  <c r="K1514" i="1" s="1"/>
  <c r="J1510" i="1"/>
  <c r="J1514" i="1" s="1"/>
  <c r="I1510" i="1"/>
  <c r="I1514" i="1" s="1"/>
  <c r="H1510" i="1"/>
  <c r="G1510" i="1"/>
  <c r="G1514" i="1" s="1"/>
  <c r="F1510" i="1"/>
  <c r="F1514" i="1" s="1"/>
  <c r="E1510" i="1"/>
  <c r="D1510" i="1"/>
  <c r="D1514" i="1" s="1"/>
  <c r="C1510" i="1"/>
  <c r="C1514" i="1" s="1"/>
  <c r="C1516" i="1" s="1"/>
  <c r="B1510" i="1"/>
  <c r="Y1506" i="1"/>
  <c r="I1506" i="1"/>
  <c r="Y1505" i="1"/>
  <c r="X1505" i="1"/>
  <c r="X1506" i="1" s="1"/>
  <c r="W1505" i="1"/>
  <c r="V1505" i="1"/>
  <c r="V1506" i="1" s="1"/>
  <c r="U1505" i="1"/>
  <c r="T1505" i="1"/>
  <c r="T1506" i="1" s="1"/>
  <c r="S1505" i="1"/>
  <c r="R1505" i="1"/>
  <c r="Q1505" i="1"/>
  <c r="Q1506" i="1" s="1"/>
  <c r="P1505" i="1"/>
  <c r="P1506" i="1" s="1"/>
  <c r="O1505" i="1"/>
  <c r="N1505" i="1"/>
  <c r="M1505" i="1"/>
  <c r="L1505" i="1"/>
  <c r="K1505" i="1"/>
  <c r="K1506" i="1" s="1"/>
  <c r="J1505" i="1"/>
  <c r="I1505" i="1"/>
  <c r="H1505" i="1"/>
  <c r="H1506" i="1" s="1"/>
  <c r="G1505" i="1"/>
  <c r="F1505" i="1"/>
  <c r="F1506" i="1" s="1"/>
  <c r="E1505" i="1"/>
  <c r="D1505" i="1"/>
  <c r="D1506" i="1" s="1"/>
  <c r="C1505" i="1"/>
  <c r="B1505" i="1"/>
  <c r="N1504" i="1"/>
  <c r="Y1503" i="1"/>
  <c r="X1503" i="1"/>
  <c r="W1503" i="1"/>
  <c r="V1503" i="1"/>
  <c r="U1503" i="1"/>
  <c r="T1503" i="1"/>
  <c r="S1503" i="1"/>
  <c r="R1503" i="1"/>
  <c r="Q1503" i="1"/>
  <c r="P1503" i="1"/>
  <c r="O1503" i="1"/>
  <c r="N1503" i="1"/>
  <c r="M1503" i="1"/>
  <c r="Z1503" i="1" s="1"/>
  <c r="AA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Y1504" i="1" s="1"/>
  <c r="X1500" i="1"/>
  <c r="X1504" i="1" s="1"/>
  <c r="W1500" i="1"/>
  <c r="W1504" i="1" s="1"/>
  <c r="V1500" i="1"/>
  <c r="V1504" i="1" s="1"/>
  <c r="U1500" i="1"/>
  <c r="U1504" i="1" s="1"/>
  <c r="T1500" i="1"/>
  <c r="T1504" i="1" s="1"/>
  <c r="S1500" i="1"/>
  <c r="S1504" i="1" s="1"/>
  <c r="R1500" i="1"/>
  <c r="R1504" i="1" s="1"/>
  <c r="Q1500" i="1"/>
  <c r="Q1504" i="1" s="1"/>
  <c r="P1500" i="1"/>
  <c r="P1504" i="1" s="1"/>
  <c r="O1500" i="1"/>
  <c r="O1504" i="1" s="1"/>
  <c r="N1500" i="1"/>
  <c r="M1500" i="1"/>
  <c r="L1500" i="1"/>
  <c r="L1504" i="1" s="1"/>
  <c r="L1506" i="1" s="1"/>
  <c r="K1500" i="1"/>
  <c r="K1504" i="1" s="1"/>
  <c r="J1500" i="1"/>
  <c r="J1504" i="1" s="1"/>
  <c r="I1500" i="1"/>
  <c r="I1504" i="1" s="1"/>
  <c r="H1500" i="1"/>
  <c r="H1504" i="1" s="1"/>
  <c r="G1500" i="1"/>
  <c r="G1504" i="1" s="1"/>
  <c r="F1500" i="1"/>
  <c r="F1504" i="1" s="1"/>
  <c r="E1500" i="1"/>
  <c r="E1504" i="1" s="1"/>
  <c r="D1500" i="1"/>
  <c r="D1504" i="1" s="1"/>
  <c r="C1500" i="1"/>
  <c r="C1504" i="1" s="1"/>
  <c r="B1500" i="1"/>
  <c r="B1504" i="1" s="1"/>
  <c r="Y1495" i="1"/>
  <c r="X1495" i="1"/>
  <c r="W1495" i="1"/>
  <c r="W1496" i="1" s="1"/>
  <c r="V1495" i="1"/>
  <c r="V1496" i="1" s="1"/>
  <c r="U1495" i="1"/>
  <c r="U1496" i="1" s="1"/>
  <c r="T1495" i="1"/>
  <c r="T1496" i="1" s="1"/>
  <c r="S1495" i="1"/>
  <c r="S1496" i="1" s="1"/>
  <c r="R1495" i="1"/>
  <c r="Q1495" i="1"/>
  <c r="P1495" i="1"/>
  <c r="O1495" i="1"/>
  <c r="N1495" i="1"/>
  <c r="M1495" i="1"/>
  <c r="Z1495" i="1" s="1"/>
  <c r="L1495" i="1"/>
  <c r="L1496" i="1" s="1"/>
  <c r="K1495" i="1"/>
  <c r="K1496" i="1" s="1"/>
  <c r="J1495" i="1"/>
  <c r="I1495" i="1"/>
  <c r="H1495" i="1"/>
  <c r="G1495" i="1"/>
  <c r="G1496" i="1" s="1"/>
  <c r="F1495" i="1"/>
  <c r="F1496" i="1" s="1"/>
  <c r="E1495" i="1"/>
  <c r="E1496" i="1" s="1"/>
  <c r="D1495" i="1"/>
  <c r="AA1495" i="1" s="1"/>
  <c r="C1495" i="1"/>
  <c r="C1496" i="1" s="1"/>
  <c r="B1495" i="1"/>
  <c r="W1494" i="1"/>
  <c r="G1494" i="1"/>
  <c r="Y1493" i="1"/>
  <c r="X1493" i="1"/>
  <c r="W1493" i="1"/>
  <c r="V1493" i="1"/>
  <c r="U1493" i="1"/>
  <c r="T1493" i="1"/>
  <c r="S1493" i="1"/>
  <c r="R1493" i="1"/>
  <c r="Q1493" i="1"/>
  <c r="P1493" i="1"/>
  <c r="O1493" i="1"/>
  <c r="N1493" i="1"/>
  <c r="M1493" i="1"/>
  <c r="L1493" i="1"/>
  <c r="K1493" i="1"/>
  <c r="J1493" i="1"/>
  <c r="I1493" i="1"/>
  <c r="H1493" i="1"/>
  <c r="G1493" i="1"/>
  <c r="F1493" i="1"/>
  <c r="E1493" i="1"/>
  <c r="D1493" i="1"/>
  <c r="C1493" i="1"/>
  <c r="B1493" i="1"/>
  <c r="AA1492"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L1491" i="1"/>
  <c r="K1491" i="1"/>
  <c r="J1491" i="1"/>
  <c r="I1491" i="1"/>
  <c r="H1491" i="1"/>
  <c r="G1491" i="1"/>
  <c r="F1491" i="1"/>
  <c r="E1491" i="1"/>
  <c r="D1491" i="1"/>
  <c r="C1491" i="1"/>
  <c r="B1491" i="1"/>
  <c r="Y1490" i="1"/>
  <c r="Y1494" i="1" s="1"/>
  <c r="X1490" i="1"/>
  <c r="X1494" i="1" s="1"/>
  <c r="W1490" i="1"/>
  <c r="V1490" i="1"/>
  <c r="V1494" i="1" s="1"/>
  <c r="U1490" i="1"/>
  <c r="U1494" i="1" s="1"/>
  <c r="T1490" i="1"/>
  <c r="T1494" i="1" s="1"/>
  <c r="S1490" i="1"/>
  <c r="S1494" i="1" s="1"/>
  <c r="R1490" i="1"/>
  <c r="R1494" i="1" s="1"/>
  <c r="R1496" i="1" s="1"/>
  <c r="Q1490" i="1"/>
  <c r="P1490" i="1"/>
  <c r="P1494" i="1" s="1"/>
  <c r="O1490" i="1"/>
  <c r="O1494" i="1" s="1"/>
  <c r="N1490" i="1"/>
  <c r="N1494" i="1" s="1"/>
  <c r="M1490" i="1"/>
  <c r="L1490" i="1"/>
  <c r="L1494" i="1" s="1"/>
  <c r="K1490" i="1"/>
  <c r="K1494" i="1" s="1"/>
  <c r="J1490" i="1"/>
  <c r="J1494" i="1" s="1"/>
  <c r="I1490" i="1"/>
  <c r="I1494" i="1" s="1"/>
  <c r="H1490" i="1"/>
  <c r="H1494" i="1" s="1"/>
  <c r="G1490" i="1"/>
  <c r="F1490" i="1"/>
  <c r="F1494" i="1" s="1"/>
  <c r="E1490" i="1"/>
  <c r="E1494" i="1" s="1"/>
  <c r="D1490" i="1"/>
  <c r="D1494" i="1" s="1"/>
  <c r="C1490" i="1"/>
  <c r="C1494" i="1" s="1"/>
  <c r="B1490" i="1"/>
  <c r="B1494" i="1" s="1"/>
  <c r="B1496" i="1" s="1"/>
  <c r="Y1485" i="1"/>
  <c r="Y1486" i="1" s="1"/>
  <c r="X1485" i="1"/>
  <c r="W1485" i="1"/>
  <c r="W1486" i="1" s="1"/>
  <c r="V1485" i="1"/>
  <c r="U1485" i="1"/>
  <c r="T1485" i="1"/>
  <c r="S1485" i="1"/>
  <c r="R1485" i="1"/>
  <c r="R1486" i="1" s="1"/>
  <c r="Q1485" i="1"/>
  <c r="Q1486" i="1" s="1"/>
  <c r="P1485" i="1"/>
  <c r="O1485" i="1"/>
  <c r="N1485" i="1"/>
  <c r="M1485" i="1"/>
  <c r="L1485" i="1"/>
  <c r="L1486" i="1" s="1"/>
  <c r="K1485" i="1"/>
  <c r="J1485" i="1"/>
  <c r="I1485" i="1"/>
  <c r="I1486" i="1" s="1"/>
  <c r="H1485" i="1"/>
  <c r="G1485" i="1"/>
  <c r="G1486" i="1" s="1"/>
  <c r="F1485" i="1"/>
  <c r="E1485" i="1"/>
  <c r="D1485" i="1"/>
  <c r="C1485" i="1"/>
  <c r="B1485" i="1"/>
  <c r="B1486" i="1" s="1"/>
  <c r="P1484" i="1"/>
  <c r="Z1483"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O1480" i="1"/>
  <c r="N1480" i="1"/>
  <c r="N1484" i="1" s="1"/>
  <c r="M1480" i="1"/>
  <c r="M1484" i="1" s="1"/>
  <c r="L1480" i="1"/>
  <c r="L1484" i="1" s="1"/>
  <c r="K1480" i="1"/>
  <c r="K1484" i="1" s="1"/>
  <c r="K1486" i="1" s="1"/>
  <c r="J1480" i="1"/>
  <c r="I1480" i="1"/>
  <c r="I1484" i="1" s="1"/>
  <c r="H1480" i="1"/>
  <c r="H1484" i="1" s="1"/>
  <c r="G1480" i="1"/>
  <c r="G1484" i="1" s="1"/>
  <c r="F1480" i="1"/>
  <c r="F1484" i="1" s="1"/>
  <c r="E1480" i="1"/>
  <c r="E1484" i="1" s="1"/>
  <c r="D1480" i="1"/>
  <c r="D1484" i="1" s="1"/>
  <c r="C1480" i="1"/>
  <c r="C1484" i="1" s="1"/>
  <c r="B1480" i="1"/>
  <c r="B1484" i="1" s="1"/>
  <c r="Y1475" i="1"/>
  <c r="X1475" i="1"/>
  <c r="W1475" i="1"/>
  <c r="V1475" i="1"/>
  <c r="U1475" i="1"/>
  <c r="U1476" i="1" s="1"/>
  <c r="T1475" i="1"/>
  <c r="S1475" i="1"/>
  <c r="S1476" i="1" s="1"/>
  <c r="R1475" i="1"/>
  <c r="Q1475" i="1"/>
  <c r="P1475" i="1"/>
  <c r="O1475" i="1"/>
  <c r="N1475" i="1"/>
  <c r="N1476" i="1" s="1"/>
  <c r="M1475" i="1"/>
  <c r="Z1475" i="1" s="1"/>
  <c r="L1475" i="1"/>
  <c r="L1476" i="1" s="1"/>
  <c r="K1475" i="1"/>
  <c r="K1476" i="1" s="1"/>
  <c r="J1475" i="1"/>
  <c r="I1475" i="1"/>
  <c r="H1475" i="1"/>
  <c r="G1475" i="1"/>
  <c r="F1475" i="1"/>
  <c r="E1475" i="1"/>
  <c r="E1476" i="1" s="1"/>
  <c r="D1475" i="1"/>
  <c r="C1475" i="1"/>
  <c r="C1476" i="1" s="1"/>
  <c r="B1475" i="1"/>
  <c r="Y1474" i="1"/>
  <c r="I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M1471" i="1"/>
  <c r="L1471" i="1"/>
  <c r="K1471" i="1"/>
  <c r="J1471" i="1"/>
  <c r="I1471" i="1"/>
  <c r="H1471" i="1"/>
  <c r="G1471" i="1"/>
  <c r="F1471" i="1"/>
  <c r="E1471" i="1"/>
  <c r="D1471" i="1"/>
  <c r="C1471" i="1"/>
  <c r="B1471" i="1"/>
  <c r="Y1470" i="1"/>
  <c r="X1470" i="1"/>
  <c r="W1470" i="1"/>
  <c r="W1474" i="1" s="1"/>
  <c r="V1470" i="1"/>
  <c r="V1474" i="1" s="1"/>
  <c r="U1470" i="1"/>
  <c r="U1474" i="1" s="1"/>
  <c r="T1470" i="1"/>
  <c r="T1474" i="1" s="1"/>
  <c r="T1476" i="1" s="1"/>
  <c r="S1470" i="1"/>
  <c r="S1474" i="1" s="1"/>
  <c r="R1470" i="1"/>
  <c r="R1474" i="1" s="1"/>
  <c r="Q1470" i="1"/>
  <c r="Q1474" i="1" s="1"/>
  <c r="P1470" i="1"/>
  <c r="P1474" i="1" s="1"/>
  <c r="O1470" i="1"/>
  <c r="O1474" i="1" s="1"/>
  <c r="N1470" i="1"/>
  <c r="N1474" i="1" s="1"/>
  <c r="M1470" i="1"/>
  <c r="L1470" i="1"/>
  <c r="L1474" i="1" s="1"/>
  <c r="K1470" i="1"/>
  <c r="K1474" i="1" s="1"/>
  <c r="J1470" i="1"/>
  <c r="J1474" i="1" s="1"/>
  <c r="I1470" i="1"/>
  <c r="H1470" i="1"/>
  <c r="G1470" i="1"/>
  <c r="G1474" i="1" s="1"/>
  <c r="F1470" i="1"/>
  <c r="F1474" i="1" s="1"/>
  <c r="E1470" i="1"/>
  <c r="E1474" i="1" s="1"/>
  <c r="D1470" i="1"/>
  <c r="D1474" i="1" s="1"/>
  <c r="D1476" i="1" s="1"/>
  <c r="C1470" i="1"/>
  <c r="C1474" i="1" s="1"/>
  <c r="B1470" i="1"/>
  <c r="B1474" i="1" s="1"/>
  <c r="Y1465" i="1"/>
  <c r="Y1466" i="1" s="1"/>
  <c r="X1465" i="1"/>
  <c r="X1466" i="1" s="1"/>
  <c r="W1465" i="1"/>
  <c r="W1466" i="1" s="1"/>
  <c r="V1465" i="1"/>
  <c r="U1465" i="1"/>
  <c r="U1466" i="1" s="1"/>
  <c r="T1465" i="1"/>
  <c r="S1465" i="1"/>
  <c r="R1465" i="1"/>
  <c r="Q1465" i="1"/>
  <c r="P1465" i="1"/>
  <c r="P1466" i="1" s="1"/>
  <c r="O1465" i="1"/>
  <c r="O1466" i="1" s="1"/>
  <c r="N1465" i="1"/>
  <c r="M1465" i="1"/>
  <c r="Z1465" i="1" s="1"/>
  <c r="L1465" i="1"/>
  <c r="K1465" i="1"/>
  <c r="J1465" i="1"/>
  <c r="J1466" i="1" s="1"/>
  <c r="I1465" i="1"/>
  <c r="I1466" i="1" s="1"/>
  <c r="H1465" i="1"/>
  <c r="H1466" i="1" s="1"/>
  <c r="G1465" i="1"/>
  <c r="G1466" i="1" s="1"/>
  <c r="F1465" i="1"/>
  <c r="E1465" i="1"/>
  <c r="E1466" i="1" s="1"/>
  <c r="D1465" i="1"/>
  <c r="C1465" i="1"/>
  <c r="B1465" i="1"/>
  <c r="R1464" i="1"/>
  <c r="B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AA1461" i="1" s="1"/>
  <c r="C1461" i="1"/>
  <c r="B1461" i="1"/>
  <c r="Y1460" i="1"/>
  <c r="Y1464" i="1" s="1"/>
  <c r="X1460" i="1"/>
  <c r="X1464" i="1" s="1"/>
  <c r="W1460" i="1"/>
  <c r="W1464" i="1" s="1"/>
  <c r="V1460" i="1"/>
  <c r="V1464" i="1" s="1"/>
  <c r="U1460" i="1"/>
  <c r="U1464" i="1" s="1"/>
  <c r="T1460" i="1"/>
  <c r="T1464" i="1" s="1"/>
  <c r="S1460" i="1"/>
  <c r="S1464" i="1" s="1"/>
  <c r="R1460" i="1"/>
  <c r="Q1460" i="1"/>
  <c r="P1460" i="1"/>
  <c r="P1464" i="1" s="1"/>
  <c r="O1460" i="1"/>
  <c r="O1464" i="1" s="1"/>
  <c r="N1460" i="1"/>
  <c r="N1464" i="1" s="1"/>
  <c r="M1460" i="1"/>
  <c r="Z1460" i="1" s="1"/>
  <c r="Z1464" i="1" s="1"/>
  <c r="AB1464" i="1" s="1"/>
  <c r="L1460" i="1"/>
  <c r="L1464" i="1" s="1"/>
  <c r="K1460" i="1"/>
  <c r="K1464" i="1" s="1"/>
  <c r="J1460" i="1"/>
  <c r="J1464" i="1" s="1"/>
  <c r="I1460" i="1"/>
  <c r="I1464" i="1" s="1"/>
  <c r="H1460" i="1"/>
  <c r="H1464" i="1" s="1"/>
  <c r="G1460" i="1"/>
  <c r="G1464" i="1" s="1"/>
  <c r="F1460" i="1"/>
  <c r="F1464" i="1" s="1"/>
  <c r="E1460" i="1"/>
  <c r="E1464" i="1" s="1"/>
  <c r="D1460" i="1"/>
  <c r="D1464" i="1" s="1"/>
  <c r="C1460" i="1"/>
  <c r="C1464" i="1" s="1"/>
  <c r="B1460" i="1"/>
  <c r="Y1455" i="1"/>
  <c r="X1455" i="1"/>
  <c r="W1455" i="1"/>
  <c r="V1455" i="1"/>
  <c r="U1455" i="1"/>
  <c r="T1455" i="1"/>
  <c r="S1455" i="1"/>
  <c r="R1455" i="1"/>
  <c r="Q1455" i="1"/>
  <c r="P1455" i="1"/>
  <c r="O1455" i="1"/>
  <c r="N1455" i="1"/>
  <c r="M1455" i="1"/>
  <c r="L1455" i="1"/>
  <c r="K1455" i="1"/>
  <c r="J1455" i="1"/>
  <c r="I1455" i="1"/>
  <c r="H1455" i="1"/>
  <c r="G1455" i="1"/>
  <c r="F1455" i="1"/>
  <c r="E1455" i="1"/>
  <c r="D1455" i="1"/>
  <c r="D1456" i="1" s="1"/>
  <c r="C1455" i="1"/>
  <c r="B1455" i="1"/>
  <c r="W1454" i="1"/>
  <c r="T1454" i="1"/>
  <c r="L1454" i="1"/>
  <c r="G1454" i="1"/>
  <c r="D1454" i="1"/>
  <c r="Y1453" i="1"/>
  <c r="X1453" i="1"/>
  <c r="W1453" i="1"/>
  <c r="V1453" i="1"/>
  <c r="U1453" i="1"/>
  <c r="T1453" i="1"/>
  <c r="S1453" i="1"/>
  <c r="R1453" i="1"/>
  <c r="Q1453" i="1"/>
  <c r="Q1454" i="1" s="1"/>
  <c r="P1453" i="1"/>
  <c r="O1453" i="1"/>
  <c r="N1453" i="1"/>
  <c r="M1453" i="1"/>
  <c r="Z1453" i="1" s="1"/>
  <c r="AA1453" i="1" s="1"/>
  <c r="L1453" i="1"/>
  <c r="K1453" i="1"/>
  <c r="J1453" i="1"/>
  <c r="I1453" i="1"/>
  <c r="H1453" i="1"/>
  <c r="G1453" i="1"/>
  <c r="F1453" i="1"/>
  <c r="E1453" i="1"/>
  <c r="D1453" i="1"/>
  <c r="C1453" i="1"/>
  <c r="B1453" i="1"/>
  <c r="Y1452" i="1"/>
  <c r="Y1454" i="1" s="1"/>
  <c r="X1452" i="1"/>
  <c r="W1452" i="1"/>
  <c r="V1452" i="1"/>
  <c r="U1452" i="1"/>
  <c r="T1452" i="1"/>
  <c r="S1452" i="1"/>
  <c r="R1452" i="1"/>
  <c r="Q1452" i="1"/>
  <c r="P1452" i="1"/>
  <c r="O1452" i="1"/>
  <c r="N1452" i="1"/>
  <c r="M1452" i="1"/>
  <c r="L1452" i="1"/>
  <c r="K1452" i="1"/>
  <c r="J1452" i="1"/>
  <c r="I1452" i="1"/>
  <c r="I1454" i="1" s="1"/>
  <c r="H1452" i="1"/>
  <c r="G1452" i="1"/>
  <c r="F1452" i="1"/>
  <c r="E1452" i="1"/>
  <c r="D1452" i="1"/>
  <c r="C1452" i="1"/>
  <c r="B1452" i="1"/>
  <c r="Y1451" i="1"/>
  <c r="X1451" i="1"/>
  <c r="W1451" i="1"/>
  <c r="V1451" i="1"/>
  <c r="U1451" i="1"/>
  <c r="T1451" i="1"/>
  <c r="S1451" i="1"/>
  <c r="S1454" i="1" s="1"/>
  <c r="R1451" i="1"/>
  <c r="Q1451" i="1"/>
  <c r="P1451" i="1"/>
  <c r="O1451" i="1"/>
  <c r="N1451" i="1"/>
  <c r="Z1451" i="1" s="1"/>
  <c r="M1451" i="1"/>
  <c r="L1451" i="1"/>
  <c r="K1451" i="1"/>
  <c r="J1451" i="1"/>
  <c r="I1451" i="1"/>
  <c r="H1451" i="1"/>
  <c r="G1451" i="1"/>
  <c r="F1451" i="1"/>
  <c r="E1451" i="1"/>
  <c r="D1451" i="1"/>
  <c r="C1451" i="1"/>
  <c r="C1454" i="1" s="1"/>
  <c r="C1456" i="1" s="1"/>
  <c r="B1451" i="1"/>
  <c r="Y1450" i="1"/>
  <c r="X1450" i="1"/>
  <c r="X1454" i="1" s="1"/>
  <c r="W1450" i="1"/>
  <c r="V1450" i="1"/>
  <c r="U1450" i="1"/>
  <c r="T1450" i="1"/>
  <c r="S1450" i="1"/>
  <c r="R1450" i="1"/>
  <c r="R1454" i="1" s="1"/>
  <c r="Q1450" i="1"/>
  <c r="P1450" i="1"/>
  <c r="P1454" i="1" s="1"/>
  <c r="O1450" i="1"/>
  <c r="O1454" i="1" s="1"/>
  <c r="N1450" i="1"/>
  <c r="N1454" i="1" s="1"/>
  <c r="M1450" i="1"/>
  <c r="L1450" i="1"/>
  <c r="K1450" i="1"/>
  <c r="J1450" i="1"/>
  <c r="J1454" i="1" s="1"/>
  <c r="I1450" i="1"/>
  <c r="H1450" i="1"/>
  <c r="H1454" i="1" s="1"/>
  <c r="G1450" i="1"/>
  <c r="F1450" i="1"/>
  <c r="E1450" i="1"/>
  <c r="D1450" i="1"/>
  <c r="C1450" i="1"/>
  <c r="B1450" i="1"/>
  <c r="B1454" i="1" s="1"/>
  <c r="P1446" i="1"/>
  <c r="Z1445" i="1"/>
  <c r="Y1445" i="1"/>
  <c r="X1445" i="1"/>
  <c r="W1445" i="1"/>
  <c r="V1445" i="1"/>
  <c r="U1445" i="1"/>
  <c r="U1446" i="1" s="1"/>
  <c r="T1445" i="1"/>
  <c r="S1445" i="1"/>
  <c r="R1445" i="1"/>
  <c r="R1446" i="1" s="1"/>
  <c r="Q1445" i="1"/>
  <c r="P1445" i="1"/>
  <c r="O1445" i="1"/>
  <c r="N1445" i="1"/>
  <c r="M1445" i="1"/>
  <c r="M1446" i="1" s="1"/>
  <c r="L1445" i="1"/>
  <c r="K1445" i="1"/>
  <c r="J1445" i="1"/>
  <c r="I1445" i="1"/>
  <c r="H1445" i="1"/>
  <c r="G1445" i="1"/>
  <c r="F1445" i="1"/>
  <c r="E1445" i="1"/>
  <c r="E1446" i="1" s="1"/>
  <c r="D1445" i="1"/>
  <c r="C1445" i="1"/>
  <c r="B1445" i="1"/>
  <c r="B1446" i="1" s="1"/>
  <c r="U1444" i="1"/>
  <c r="P1444" i="1"/>
  <c r="M1444" i="1"/>
  <c r="E1444" i="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Y1382" i="1" s="1"/>
  <c r="X1442" i="1"/>
  <c r="W1442" i="1"/>
  <c r="V1442" i="1"/>
  <c r="U1442" i="1"/>
  <c r="T1442" i="1"/>
  <c r="S1442" i="1"/>
  <c r="R1442" i="1"/>
  <c r="R1444" i="1" s="1"/>
  <c r="Q1442" i="1"/>
  <c r="P1442" i="1"/>
  <c r="O1442" i="1"/>
  <c r="N1442" i="1"/>
  <c r="M1442" i="1"/>
  <c r="L1442" i="1"/>
  <c r="K1442" i="1"/>
  <c r="J1442" i="1"/>
  <c r="I1442" i="1"/>
  <c r="I1382" i="1" s="1"/>
  <c r="H1442" i="1"/>
  <c r="G1442" i="1"/>
  <c r="F1442" i="1"/>
  <c r="E1442" i="1"/>
  <c r="D1442" i="1"/>
  <c r="C1442" i="1"/>
  <c r="B1442" i="1"/>
  <c r="B1444" i="1" s="1"/>
  <c r="Y1441" i="1"/>
  <c r="X1441" i="1"/>
  <c r="W1441" i="1"/>
  <c r="V1441" i="1"/>
  <c r="U1441" i="1"/>
  <c r="T1441" i="1"/>
  <c r="S1441" i="1"/>
  <c r="R1441" i="1"/>
  <c r="Q1441" i="1"/>
  <c r="P1441" i="1"/>
  <c r="O1441" i="1"/>
  <c r="N1441" i="1"/>
  <c r="M1441" i="1"/>
  <c r="L1441" i="1"/>
  <c r="L1444" i="1" s="1"/>
  <c r="K1441" i="1"/>
  <c r="J1441" i="1"/>
  <c r="I1441" i="1"/>
  <c r="H1441" i="1"/>
  <c r="G1441" i="1"/>
  <c r="F1441" i="1"/>
  <c r="E1441" i="1"/>
  <c r="D1441" i="1"/>
  <c r="C1441" i="1"/>
  <c r="B1441" i="1"/>
  <c r="Y1440" i="1"/>
  <c r="Y1444" i="1" s="1"/>
  <c r="Y1446" i="1" s="1"/>
  <c r="X1440" i="1"/>
  <c r="X1444" i="1" s="1"/>
  <c r="X1446" i="1" s="1"/>
  <c r="W1440" i="1"/>
  <c r="W1444" i="1" s="1"/>
  <c r="V1440" i="1"/>
  <c r="V1444" i="1" s="1"/>
  <c r="U1440" i="1"/>
  <c r="T1440" i="1"/>
  <c r="S1440" i="1"/>
  <c r="S1444" i="1" s="1"/>
  <c r="S1446" i="1" s="1"/>
  <c r="R1440" i="1"/>
  <c r="Q1440" i="1"/>
  <c r="Q1444" i="1" s="1"/>
  <c r="P1440" i="1"/>
  <c r="O1440" i="1"/>
  <c r="N1440" i="1"/>
  <c r="M1440" i="1"/>
  <c r="L1440" i="1"/>
  <c r="K1440" i="1"/>
  <c r="K1444" i="1" s="1"/>
  <c r="K1446" i="1" s="1"/>
  <c r="J1440" i="1"/>
  <c r="J1444" i="1" s="1"/>
  <c r="I1440" i="1"/>
  <c r="I1444" i="1" s="1"/>
  <c r="I1446" i="1" s="1"/>
  <c r="H1440" i="1"/>
  <c r="H1444" i="1" s="1"/>
  <c r="H1446" i="1" s="1"/>
  <c r="G1440" i="1"/>
  <c r="G1444" i="1" s="1"/>
  <c r="F1440" i="1"/>
  <c r="F1444" i="1" s="1"/>
  <c r="E1440" i="1"/>
  <c r="D1440" i="1"/>
  <c r="C1440" i="1"/>
  <c r="C1444" i="1" s="1"/>
  <c r="C1446" i="1" s="1"/>
  <c r="B1440" i="1"/>
  <c r="Y1436" i="1"/>
  <c r="I1436" i="1"/>
  <c r="Y1435" i="1"/>
  <c r="X1435" i="1"/>
  <c r="W1435" i="1"/>
  <c r="V1435" i="1"/>
  <c r="V1436" i="1" s="1"/>
  <c r="U1435" i="1"/>
  <c r="T1435" i="1"/>
  <c r="S1435" i="1"/>
  <c r="R1435" i="1"/>
  <c r="Q1435" i="1"/>
  <c r="P1435" i="1"/>
  <c r="O1435" i="1"/>
  <c r="N1435" i="1"/>
  <c r="N1436" i="1" s="1"/>
  <c r="M1435" i="1"/>
  <c r="Z1435" i="1" s="1"/>
  <c r="L1435" i="1"/>
  <c r="K1435" i="1"/>
  <c r="J1435" i="1"/>
  <c r="I1435" i="1"/>
  <c r="H1435" i="1"/>
  <c r="G1435" i="1"/>
  <c r="F1435" i="1"/>
  <c r="F1436" i="1" s="1"/>
  <c r="E1435" i="1"/>
  <c r="D1435" i="1"/>
  <c r="C1435" i="1"/>
  <c r="B1435" i="1"/>
  <c r="Y1434" i="1"/>
  <c r="V1434" i="1"/>
  <c r="N1434" i="1"/>
  <c r="I1434" i="1"/>
  <c r="F1434" i="1"/>
  <c r="Y1433" i="1"/>
  <c r="X1433" i="1"/>
  <c r="W1433" i="1"/>
  <c r="V1433" i="1"/>
  <c r="U1433" i="1"/>
  <c r="T1433" i="1"/>
  <c r="S1433" i="1"/>
  <c r="R1433" i="1"/>
  <c r="Q1433" i="1"/>
  <c r="P1433" i="1"/>
  <c r="O1433" i="1"/>
  <c r="N1433" i="1"/>
  <c r="M1433" i="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L1432" i="1"/>
  <c r="K1432" i="1"/>
  <c r="K1434" i="1" s="1"/>
  <c r="J1432" i="1"/>
  <c r="I1432" i="1"/>
  <c r="H1432" i="1"/>
  <c r="G1432" i="1"/>
  <c r="F1432" i="1"/>
  <c r="E1432" i="1"/>
  <c r="D1432" i="1"/>
  <c r="C1432" i="1"/>
  <c r="B1432" i="1"/>
  <c r="B1382" i="1" s="1"/>
  <c r="Y1431" i="1"/>
  <c r="X1431" i="1"/>
  <c r="W1431" i="1"/>
  <c r="V1431" i="1"/>
  <c r="U1431" i="1"/>
  <c r="U1434" i="1" s="1"/>
  <c r="T1431" i="1"/>
  <c r="S1431" i="1"/>
  <c r="R1431" i="1"/>
  <c r="Q1431" i="1"/>
  <c r="P1431" i="1"/>
  <c r="O1431" i="1"/>
  <c r="N1431" i="1"/>
  <c r="M1431" i="1"/>
  <c r="L1431" i="1"/>
  <c r="K1431" i="1"/>
  <c r="J1431" i="1"/>
  <c r="I1431" i="1"/>
  <c r="H1431" i="1"/>
  <c r="G1431" i="1"/>
  <c r="F1431" i="1"/>
  <c r="E1431" i="1"/>
  <c r="E1434" i="1" s="1"/>
  <c r="D1431" i="1"/>
  <c r="C1431" i="1"/>
  <c r="B1431" i="1"/>
  <c r="Y1430" i="1"/>
  <c r="X1430" i="1"/>
  <c r="W1430" i="1"/>
  <c r="V1430" i="1"/>
  <c r="U1430" i="1"/>
  <c r="T1430" i="1"/>
  <c r="T1434" i="1" s="1"/>
  <c r="T1436" i="1" s="1"/>
  <c r="S1430" i="1"/>
  <c r="S1434" i="1" s="1"/>
  <c r="R1430" i="1"/>
  <c r="R1434" i="1" s="1"/>
  <c r="R1436" i="1" s="1"/>
  <c r="Q1430" i="1"/>
  <c r="Q1434" i="1" s="1"/>
  <c r="Q1436" i="1" s="1"/>
  <c r="P1430" i="1"/>
  <c r="P1434" i="1" s="1"/>
  <c r="O1430" i="1"/>
  <c r="N1430" i="1"/>
  <c r="M1430" i="1"/>
  <c r="L1430" i="1"/>
  <c r="L1434" i="1" s="1"/>
  <c r="L1436" i="1" s="1"/>
  <c r="K1430" i="1"/>
  <c r="J1430" i="1"/>
  <c r="J1434" i="1" s="1"/>
  <c r="I1430" i="1"/>
  <c r="H1430" i="1"/>
  <c r="G1430" i="1"/>
  <c r="F1430" i="1"/>
  <c r="E1430" i="1"/>
  <c r="D1430" i="1"/>
  <c r="D1434" i="1" s="1"/>
  <c r="D1436" i="1" s="1"/>
  <c r="C1430" i="1"/>
  <c r="C1434" i="1" s="1"/>
  <c r="B1430" i="1"/>
  <c r="B1434" i="1" s="1"/>
  <c r="B1436" i="1" s="1"/>
  <c r="R1426" i="1"/>
  <c r="B1426" i="1"/>
  <c r="Y1425" i="1"/>
  <c r="X1425" i="1"/>
  <c r="X1426" i="1" s="1"/>
  <c r="W1425" i="1"/>
  <c r="W1426" i="1" s="1"/>
  <c r="V1425" i="1"/>
  <c r="U1425" i="1"/>
  <c r="T1425" i="1"/>
  <c r="T1426" i="1" s="1"/>
  <c r="S1425" i="1"/>
  <c r="R1425" i="1"/>
  <c r="Q1425" i="1"/>
  <c r="P1425" i="1"/>
  <c r="O1425" i="1"/>
  <c r="O1426" i="1" s="1"/>
  <c r="N1425" i="1"/>
  <c r="M1425" i="1"/>
  <c r="Z1425" i="1" s="1"/>
  <c r="L1425" i="1"/>
  <c r="K1425" i="1"/>
  <c r="J1425" i="1"/>
  <c r="I1425" i="1"/>
  <c r="H1425" i="1"/>
  <c r="H1426" i="1" s="1"/>
  <c r="G1425" i="1"/>
  <c r="G1426" i="1" s="1"/>
  <c r="F1425" i="1"/>
  <c r="E1425" i="1"/>
  <c r="D1425" i="1"/>
  <c r="C1425" i="1"/>
  <c r="B1425" i="1"/>
  <c r="W1424" i="1"/>
  <c r="R1424" i="1"/>
  <c r="O1424" i="1"/>
  <c r="G1424" i="1"/>
  <c r="B1424"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U1422" i="1"/>
  <c r="T1422" i="1"/>
  <c r="T1424" i="1" s="1"/>
  <c r="S1422" i="1"/>
  <c r="R1422" i="1"/>
  <c r="Q1422" i="1"/>
  <c r="P1422" i="1"/>
  <c r="O1422" i="1"/>
  <c r="N1422" i="1"/>
  <c r="Z1422" i="1" s="1"/>
  <c r="AA1422" i="1" s="1"/>
  <c r="M1422" i="1"/>
  <c r="L1422" i="1"/>
  <c r="K1422" i="1"/>
  <c r="K1382" i="1" s="1"/>
  <c r="K1352" i="1" s="1"/>
  <c r="J1422" i="1"/>
  <c r="I1422" i="1"/>
  <c r="H1422" i="1"/>
  <c r="G1422" i="1"/>
  <c r="F1422" i="1"/>
  <c r="E1422" i="1"/>
  <c r="D1422" i="1"/>
  <c r="D1424" i="1" s="1"/>
  <c r="C1422" i="1"/>
  <c r="B1422" i="1"/>
  <c r="Y1421" i="1"/>
  <c r="X1421" i="1"/>
  <c r="W1421" i="1"/>
  <c r="V1421" i="1"/>
  <c r="V1381" i="1" s="1"/>
  <c r="V1351" i="1" s="1"/>
  <c r="U1421" i="1"/>
  <c r="T1421" i="1"/>
  <c r="S1421" i="1"/>
  <c r="R1421" i="1"/>
  <c r="Q1421" i="1"/>
  <c r="P1421" i="1"/>
  <c r="O1421" i="1"/>
  <c r="N1421" i="1"/>
  <c r="M1421" i="1"/>
  <c r="Z1421" i="1" s="1"/>
  <c r="AB1421" i="1" s="1"/>
  <c r="L1421" i="1"/>
  <c r="K1421" i="1"/>
  <c r="J1421" i="1"/>
  <c r="I1421" i="1"/>
  <c r="H1421" i="1"/>
  <c r="G1421" i="1"/>
  <c r="F1421" i="1"/>
  <c r="F1381" i="1" s="1"/>
  <c r="F1351" i="1" s="1"/>
  <c r="E1421" i="1"/>
  <c r="D1421" i="1"/>
  <c r="C1421" i="1"/>
  <c r="B1421" i="1"/>
  <c r="Y1420" i="1"/>
  <c r="Y1424" i="1" s="1"/>
  <c r="X1420" i="1"/>
  <c r="X1424" i="1" s="1"/>
  <c r="W1420" i="1"/>
  <c r="V1420" i="1"/>
  <c r="V1424" i="1" s="1"/>
  <c r="U1420" i="1"/>
  <c r="U1424" i="1" s="1"/>
  <c r="T1420" i="1"/>
  <c r="S1420" i="1"/>
  <c r="S1424" i="1" s="1"/>
  <c r="R1420" i="1"/>
  <c r="Q1420" i="1"/>
  <c r="P1420" i="1"/>
  <c r="O1420" i="1"/>
  <c r="N1420" i="1"/>
  <c r="N1424" i="1" s="1"/>
  <c r="M1420" i="1"/>
  <c r="M1424" i="1" s="1"/>
  <c r="M1426" i="1" s="1"/>
  <c r="L1420" i="1"/>
  <c r="L1424" i="1" s="1"/>
  <c r="K1420" i="1"/>
  <c r="K1424" i="1" s="1"/>
  <c r="K1426" i="1" s="1"/>
  <c r="J1420" i="1"/>
  <c r="J1424" i="1" s="1"/>
  <c r="J1426" i="1" s="1"/>
  <c r="I1420" i="1"/>
  <c r="I1424" i="1" s="1"/>
  <c r="H1420" i="1"/>
  <c r="H1424" i="1" s="1"/>
  <c r="G1420" i="1"/>
  <c r="F1420" i="1"/>
  <c r="E1420" i="1"/>
  <c r="E1424" i="1" s="1"/>
  <c r="D1420" i="1"/>
  <c r="C1420" i="1"/>
  <c r="C1424" i="1" s="1"/>
  <c r="B1420" i="1"/>
  <c r="K1416" i="1"/>
  <c r="Y1415" i="1"/>
  <c r="X1415" i="1"/>
  <c r="X1416" i="1" s="1"/>
  <c r="W1415" i="1"/>
  <c r="W1416" i="1" s="1"/>
  <c r="V1415" i="1"/>
  <c r="U1415" i="1"/>
  <c r="T1415" i="1"/>
  <c r="S1415" i="1"/>
  <c r="R1415" i="1"/>
  <c r="R1416" i="1" s="1"/>
  <c r="Q1415" i="1"/>
  <c r="P1415" i="1"/>
  <c r="P1416" i="1" s="1"/>
  <c r="O1415" i="1"/>
  <c r="O1416" i="1" s="1"/>
  <c r="N1415" i="1"/>
  <c r="M1415" i="1"/>
  <c r="Z1415" i="1" s="1"/>
  <c r="L1415" i="1"/>
  <c r="K1415" i="1"/>
  <c r="J1415" i="1"/>
  <c r="J1416" i="1" s="1"/>
  <c r="I1415" i="1"/>
  <c r="H1415" i="1"/>
  <c r="H1416" i="1" s="1"/>
  <c r="G1415" i="1"/>
  <c r="G1416" i="1" s="1"/>
  <c r="F1415" i="1"/>
  <c r="E1415" i="1"/>
  <c r="D1415" i="1"/>
  <c r="C1415" i="1"/>
  <c r="B1415" i="1"/>
  <c r="B1416" i="1" s="1"/>
  <c r="P1414" i="1"/>
  <c r="K1414" i="1"/>
  <c r="H1414" i="1"/>
  <c r="Z1413" i="1"/>
  <c r="Y1413" i="1"/>
  <c r="X1413" i="1"/>
  <c r="W1413" i="1"/>
  <c r="V1413" i="1"/>
  <c r="U1413" i="1"/>
  <c r="T1413" i="1"/>
  <c r="S1413" i="1"/>
  <c r="R1413" i="1"/>
  <c r="Q1413" i="1"/>
  <c r="P1413" i="1"/>
  <c r="O1413" i="1"/>
  <c r="N1413" i="1"/>
  <c r="M1413" i="1"/>
  <c r="L1413" i="1"/>
  <c r="K1413" i="1"/>
  <c r="J1413" i="1"/>
  <c r="J1383" i="1" s="1"/>
  <c r="J1353" i="1" s="1"/>
  <c r="I1413" i="1"/>
  <c r="H1413" i="1"/>
  <c r="G1413" i="1"/>
  <c r="F1413" i="1"/>
  <c r="E1413" i="1"/>
  <c r="D1413" i="1"/>
  <c r="AA1413" i="1" s="1"/>
  <c r="C1413" i="1"/>
  <c r="B1413" i="1"/>
  <c r="Y1412" i="1"/>
  <c r="X1412" i="1"/>
  <c r="W1412" i="1"/>
  <c r="V1412" i="1"/>
  <c r="U1412" i="1"/>
  <c r="T1412" i="1"/>
  <c r="T1382" i="1" s="1"/>
  <c r="T1352" i="1" s="1"/>
  <c r="S1412" i="1"/>
  <c r="R1412" i="1"/>
  <c r="Q1412" i="1"/>
  <c r="P1412" i="1"/>
  <c r="O1412" i="1"/>
  <c r="N1412" i="1"/>
  <c r="M1412" i="1"/>
  <c r="M1414" i="1" s="1"/>
  <c r="L1412" i="1"/>
  <c r="K1412" i="1"/>
  <c r="J1412" i="1"/>
  <c r="I1412" i="1"/>
  <c r="H1412" i="1"/>
  <c r="G1412" i="1"/>
  <c r="F1412" i="1"/>
  <c r="E1412" i="1"/>
  <c r="D1412" i="1"/>
  <c r="C1412" i="1"/>
  <c r="B1412" i="1"/>
  <c r="Y1411" i="1"/>
  <c r="X1411" i="1"/>
  <c r="X1414" i="1" s="1"/>
  <c r="W1411" i="1"/>
  <c r="V1411" i="1"/>
  <c r="U1411" i="1"/>
  <c r="T1411" i="1"/>
  <c r="S1411" i="1"/>
  <c r="R1411" i="1"/>
  <c r="Q1411" i="1"/>
  <c r="P1411" i="1"/>
  <c r="O1411" i="1"/>
  <c r="N1411" i="1"/>
  <c r="M1411" i="1"/>
  <c r="L1411" i="1"/>
  <c r="K1411" i="1"/>
  <c r="J1411" i="1"/>
  <c r="J1414" i="1" s="1"/>
  <c r="I1411" i="1"/>
  <c r="H1411" i="1"/>
  <c r="G1411" i="1"/>
  <c r="F1411" i="1"/>
  <c r="E1411" i="1"/>
  <c r="D1411" i="1"/>
  <c r="C1411" i="1"/>
  <c r="B1411" i="1"/>
  <c r="Y1410" i="1"/>
  <c r="X1410" i="1"/>
  <c r="W1410" i="1"/>
  <c r="W1414" i="1" s="1"/>
  <c r="V1410" i="1"/>
  <c r="V1414" i="1" s="1"/>
  <c r="V1416" i="1" s="1"/>
  <c r="U1410" i="1"/>
  <c r="U1414" i="1" s="1"/>
  <c r="T1410" i="1"/>
  <c r="T1414" i="1" s="1"/>
  <c r="T1416" i="1" s="1"/>
  <c r="S1410" i="1"/>
  <c r="S1414" i="1" s="1"/>
  <c r="S1416" i="1" s="1"/>
  <c r="R1410" i="1"/>
  <c r="R1414" i="1" s="1"/>
  <c r="Q1410" i="1"/>
  <c r="Q1414" i="1" s="1"/>
  <c r="P1410" i="1"/>
  <c r="O1410" i="1"/>
  <c r="O1414" i="1" s="1"/>
  <c r="N1410" i="1"/>
  <c r="N1414" i="1" s="1"/>
  <c r="M1410" i="1"/>
  <c r="L1410" i="1"/>
  <c r="L1414" i="1" s="1"/>
  <c r="K1410" i="1"/>
  <c r="J1410" i="1"/>
  <c r="I1410" i="1"/>
  <c r="H1410" i="1"/>
  <c r="G1410" i="1"/>
  <c r="G1414" i="1" s="1"/>
  <c r="F1410" i="1"/>
  <c r="F1414" i="1" s="1"/>
  <c r="F1416" i="1" s="1"/>
  <c r="E1410" i="1"/>
  <c r="E1414" i="1" s="1"/>
  <c r="D1410" i="1"/>
  <c r="D1414" i="1" s="1"/>
  <c r="D1416" i="1" s="1"/>
  <c r="C1410" i="1"/>
  <c r="C1414" i="1" s="1"/>
  <c r="C1416" i="1" s="1"/>
  <c r="B1410" i="1"/>
  <c r="B1414" i="1" s="1"/>
  <c r="T1406" i="1"/>
  <c r="D1406" i="1"/>
  <c r="Y1405" i="1"/>
  <c r="X1405" i="1"/>
  <c r="W1405" i="1"/>
  <c r="V1405" i="1"/>
  <c r="V1406" i="1" s="1"/>
  <c r="U1405" i="1"/>
  <c r="T1405" i="1"/>
  <c r="S1405" i="1"/>
  <c r="S1406" i="1" s="1"/>
  <c r="R1405" i="1"/>
  <c r="Q1405" i="1"/>
  <c r="P1405" i="1"/>
  <c r="O1405" i="1"/>
  <c r="N1405" i="1"/>
  <c r="M1405" i="1"/>
  <c r="L1405" i="1"/>
  <c r="K1405" i="1"/>
  <c r="K1406" i="1" s="1"/>
  <c r="J1405" i="1"/>
  <c r="I1405" i="1"/>
  <c r="H1405" i="1"/>
  <c r="G1405" i="1"/>
  <c r="F1405" i="1"/>
  <c r="F1406" i="1" s="1"/>
  <c r="E1405" i="1"/>
  <c r="D1405" i="1"/>
  <c r="C1405" i="1"/>
  <c r="B1405" i="1"/>
  <c r="Y1404" i="1"/>
  <c r="I1404" i="1"/>
  <c r="Y1403" i="1"/>
  <c r="X1403" i="1"/>
  <c r="W1403" i="1"/>
  <c r="V1403" i="1"/>
  <c r="U1403" i="1"/>
  <c r="T1403" i="1"/>
  <c r="S1403" i="1"/>
  <c r="S1383" i="1" s="1"/>
  <c r="S1353" i="1" s="1"/>
  <c r="R1403" i="1"/>
  <c r="Q1403" i="1"/>
  <c r="P1403" i="1"/>
  <c r="O1403" i="1"/>
  <c r="N1403" i="1"/>
  <c r="M1403" i="1"/>
  <c r="Z1403" i="1" s="1"/>
  <c r="AA1403" i="1" s="1"/>
  <c r="L1403" i="1"/>
  <c r="K1403" i="1"/>
  <c r="J1403" i="1"/>
  <c r="I1403" i="1"/>
  <c r="H1403" i="1"/>
  <c r="G1403" i="1"/>
  <c r="F1403" i="1"/>
  <c r="E1403" i="1"/>
  <c r="D1403" i="1"/>
  <c r="C1403" i="1"/>
  <c r="C1383" i="1" s="1"/>
  <c r="C1353" i="1" s="1"/>
  <c r="B1403" i="1"/>
  <c r="Y1402" i="1"/>
  <c r="X1402" i="1"/>
  <c r="W1402" i="1"/>
  <c r="V1402" i="1"/>
  <c r="U1402" i="1"/>
  <c r="T1402" i="1"/>
  <c r="S1402" i="1"/>
  <c r="R1402" i="1"/>
  <c r="Q1402" i="1"/>
  <c r="P1402" i="1"/>
  <c r="O1402" i="1"/>
  <c r="N1402" i="1"/>
  <c r="M1402" i="1"/>
  <c r="L1402" i="1"/>
  <c r="K1402" i="1"/>
  <c r="J1402" i="1"/>
  <c r="I1402" i="1"/>
  <c r="H1402" i="1"/>
  <c r="G1402" i="1"/>
  <c r="F1402" i="1"/>
  <c r="E1402" i="1"/>
  <c r="D1402" i="1"/>
  <c r="C1402" i="1"/>
  <c r="B1402" i="1"/>
  <c r="Y1401" i="1"/>
  <c r="X1401" i="1"/>
  <c r="X1381" i="1" s="1"/>
  <c r="X1351" i="1" s="1"/>
  <c r="W1401" i="1"/>
  <c r="V1401" i="1"/>
  <c r="U1401" i="1"/>
  <c r="T1401" i="1"/>
  <c r="S1401" i="1"/>
  <c r="R1401" i="1"/>
  <c r="Q1401" i="1"/>
  <c r="P1401" i="1"/>
  <c r="O1401" i="1"/>
  <c r="N1401" i="1"/>
  <c r="M1401" i="1"/>
  <c r="Z1401" i="1" s="1"/>
  <c r="AB1401" i="1" s="1"/>
  <c r="L1401" i="1"/>
  <c r="K1401" i="1"/>
  <c r="J1401" i="1"/>
  <c r="I1401" i="1"/>
  <c r="H1401" i="1"/>
  <c r="H1381" i="1" s="1"/>
  <c r="H1351" i="1" s="1"/>
  <c r="G1401" i="1"/>
  <c r="F1401" i="1"/>
  <c r="E1401" i="1"/>
  <c r="D1401" i="1"/>
  <c r="C1401" i="1"/>
  <c r="B1401" i="1"/>
  <c r="Y1400" i="1"/>
  <c r="X1400" i="1"/>
  <c r="W1400" i="1"/>
  <c r="W1404" i="1" s="1"/>
  <c r="V1400" i="1"/>
  <c r="V1404" i="1" s="1"/>
  <c r="U1400" i="1"/>
  <c r="U1404" i="1" s="1"/>
  <c r="T1400" i="1"/>
  <c r="T1404" i="1" s="1"/>
  <c r="S1400" i="1"/>
  <c r="S1404" i="1" s="1"/>
  <c r="R1400" i="1"/>
  <c r="Q1400" i="1"/>
  <c r="Q1404" i="1" s="1"/>
  <c r="P1400" i="1"/>
  <c r="P1404" i="1" s="1"/>
  <c r="O1400" i="1"/>
  <c r="O1404" i="1" s="1"/>
  <c r="O1406" i="1" s="1"/>
  <c r="N1400" i="1"/>
  <c r="N1404" i="1" s="1"/>
  <c r="M1400" i="1"/>
  <c r="Z1400" i="1" s="1"/>
  <c r="L1400" i="1"/>
  <c r="L1404" i="1" s="1"/>
  <c r="L1406" i="1" s="1"/>
  <c r="K1400" i="1"/>
  <c r="K1404" i="1" s="1"/>
  <c r="J1400" i="1"/>
  <c r="J1404" i="1" s="1"/>
  <c r="I1400" i="1"/>
  <c r="H1400" i="1"/>
  <c r="G1400" i="1"/>
  <c r="G1404" i="1" s="1"/>
  <c r="F1400" i="1"/>
  <c r="F1404" i="1" s="1"/>
  <c r="E1400" i="1"/>
  <c r="E1404" i="1" s="1"/>
  <c r="D1400" i="1"/>
  <c r="D1404" i="1" s="1"/>
  <c r="C1400" i="1"/>
  <c r="B1400" i="1"/>
  <c r="Y1395" i="1"/>
  <c r="X1395" i="1"/>
  <c r="X1396" i="1" s="1"/>
  <c r="W1395" i="1"/>
  <c r="V1395" i="1"/>
  <c r="V1396" i="1" s="1"/>
  <c r="U1395" i="1"/>
  <c r="U1396" i="1" s="1"/>
  <c r="T1395" i="1"/>
  <c r="S1395" i="1"/>
  <c r="R1395" i="1"/>
  <c r="Q1395" i="1"/>
  <c r="P1395" i="1"/>
  <c r="P1396" i="1" s="1"/>
  <c r="O1395" i="1"/>
  <c r="N1395" i="1"/>
  <c r="N1396" i="1" s="1"/>
  <c r="M1395" i="1"/>
  <c r="Z1395" i="1" s="1"/>
  <c r="L1395" i="1"/>
  <c r="K1395" i="1"/>
  <c r="J1395" i="1"/>
  <c r="I1395" i="1"/>
  <c r="H1395" i="1"/>
  <c r="H1396" i="1" s="1"/>
  <c r="G1395" i="1"/>
  <c r="F1395" i="1"/>
  <c r="F1396" i="1" s="1"/>
  <c r="E1395" i="1"/>
  <c r="E1396" i="1" s="1"/>
  <c r="D1395" i="1"/>
  <c r="C1395" i="1"/>
  <c r="B1395" i="1"/>
  <c r="R1394" i="1"/>
  <c r="B1394" i="1"/>
  <c r="Y1393" i="1"/>
  <c r="X1393" i="1"/>
  <c r="W1393" i="1"/>
  <c r="V1393" i="1"/>
  <c r="U1393" i="1"/>
  <c r="T1393" i="1"/>
  <c r="S1393" i="1"/>
  <c r="R1393" i="1"/>
  <c r="Q1393" i="1"/>
  <c r="P1393" i="1"/>
  <c r="O1393" i="1"/>
  <c r="N1393" i="1"/>
  <c r="M1393" i="1"/>
  <c r="Z1393" i="1" s="1"/>
  <c r="L1393" i="1"/>
  <c r="L1383" i="1" s="1"/>
  <c r="L1353" i="1" s="1"/>
  <c r="K1393" i="1"/>
  <c r="J1393" i="1"/>
  <c r="I1393" i="1"/>
  <c r="H1393" i="1"/>
  <c r="G1393" i="1"/>
  <c r="F1393" i="1"/>
  <c r="E1393" i="1"/>
  <c r="D1393" i="1"/>
  <c r="C1393" i="1"/>
  <c r="B1393" i="1"/>
  <c r="Y1392" i="1"/>
  <c r="X1392" i="1"/>
  <c r="W1392" i="1"/>
  <c r="V1392" i="1"/>
  <c r="V1382" i="1" s="1"/>
  <c r="V1352" i="1" s="1"/>
  <c r="U1392" i="1"/>
  <c r="T1392" i="1"/>
  <c r="S1392" i="1"/>
  <c r="R1392" i="1"/>
  <c r="Q1392" i="1"/>
  <c r="P1392" i="1"/>
  <c r="O1392" i="1"/>
  <c r="N1392" i="1"/>
  <c r="M1392" i="1"/>
  <c r="Z1392" i="1" s="1"/>
  <c r="L1392" i="1"/>
  <c r="K1392" i="1"/>
  <c r="J1392" i="1"/>
  <c r="I1392" i="1"/>
  <c r="H1392" i="1"/>
  <c r="G1392" i="1"/>
  <c r="F1392" i="1"/>
  <c r="F1382" i="1" s="1"/>
  <c r="F1352" i="1" s="1"/>
  <c r="E1392" i="1"/>
  <c r="D1392" i="1"/>
  <c r="C1392" i="1"/>
  <c r="B1392" i="1"/>
  <c r="Y1391" i="1"/>
  <c r="X1391" i="1"/>
  <c r="W1391" i="1"/>
  <c r="V1391" i="1"/>
  <c r="U1391" i="1"/>
  <c r="T1391" i="1"/>
  <c r="S1391" i="1"/>
  <c r="R1391" i="1"/>
  <c r="Q1391" i="1"/>
  <c r="Q1381" i="1" s="1"/>
  <c r="Q1351" i="1" s="1"/>
  <c r="P1391" i="1"/>
  <c r="O1391" i="1"/>
  <c r="N1391" i="1"/>
  <c r="M1391" i="1"/>
  <c r="Z1391" i="1" s="1"/>
  <c r="AB1391" i="1" s="1"/>
  <c r="L1391" i="1"/>
  <c r="K1391" i="1"/>
  <c r="J1391" i="1"/>
  <c r="I1391" i="1"/>
  <c r="H1391" i="1"/>
  <c r="G1391" i="1"/>
  <c r="F1391" i="1"/>
  <c r="E1391" i="1"/>
  <c r="D1391" i="1"/>
  <c r="C1391" i="1"/>
  <c r="B1391" i="1"/>
  <c r="AA1390" i="1"/>
  <c r="Y1390" i="1"/>
  <c r="Y1394" i="1" s="1"/>
  <c r="X1390" i="1"/>
  <c r="X1394" i="1" s="1"/>
  <c r="W1390" i="1"/>
  <c r="W1394" i="1" s="1"/>
  <c r="V1390" i="1"/>
  <c r="V1394" i="1" s="1"/>
  <c r="U1390" i="1"/>
  <c r="U1394" i="1" s="1"/>
  <c r="T1390" i="1"/>
  <c r="T1394" i="1" s="1"/>
  <c r="S1390" i="1"/>
  <c r="S1394" i="1" s="1"/>
  <c r="R1390" i="1"/>
  <c r="Q1390" i="1"/>
  <c r="Q1394" i="1" s="1"/>
  <c r="P1390" i="1"/>
  <c r="P1394" i="1" s="1"/>
  <c r="O1390" i="1"/>
  <c r="O1394" i="1" s="1"/>
  <c r="N1390" i="1"/>
  <c r="N1394" i="1" s="1"/>
  <c r="M1390" i="1"/>
  <c r="Z1390" i="1" s="1"/>
  <c r="L1390" i="1"/>
  <c r="L1394" i="1" s="1"/>
  <c r="K1390" i="1"/>
  <c r="J1390" i="1"/>
  <c r="J1394" i="1" s="1"/>
  <c r="I1390" i="1"/>
  <c r="I1394" i="1" s="1"/>
  <c r="H1390" i="1"/>
  <c r="H1394" i="1" s="1"/>
  <c r="G1390" i="1"/>
  <c r="G1394" i="1" s="1"/>
  <c r="F1390" i="1"/>
  <c r="F1394" i="1" s="1"/>
  <c r="E1390" i="1"/>
  <c r="E1394" i="1" s="1"/>
  <c r="D1390" i="1"/>
  <c r="D1394" i="1" s="1"/>
  <c r="C1390" i="1"/>
  <c r="C1394" i="1" s="1"/>
  <c r="B1390" i="1"/>
  <c r="Y1385" i="1"/>
  <c r="X1385" i="1"/>
  <c r="V1385" i="1"/>
  <c r="T1385" i="1"/>
  <c r="R1385" i="1"/>
  <c r="P1385" i="1"/>
  <c r="O1385" i="1"/>
  <c r="M1385" i="1"/>
  <c r="K1385" i="1"/>
  <c r="I1385" i="1"/>
  <c r="H1385" i="1"/>
  <c r="F1385" i="1"/>
  <c r="D1385" i="1"/>
  <c r="B1385" i="1"/>
  <c r="Y1383" i="1"/>
  <c r="W1383" i="1"/>
  <c r="U1383" i="1"/>
  <c r="U1353" i="1" s="1"/>
  <c r="T1383" i="1"/>
  <c r="R1383" i="1"/>
  <c r="P1383" i="1"/>
  <c r="N1383" i="1"/>
  <c r="M1383" i="1"/>
  <c r="K1383" i="1"/>
  <c r="I1383" i="1"/>
  <c r="G1383" i="1"/>
  <c r="E1383" i="1"/>
  <c r="E1353" i="1" s="1"/>
  <c r="D1383" i="1"/>
  <c r="B1383" i="1"/>
  <c r="X1382" i="1"/>
  <c r="W1382" i="1"/>
  <c r="U1382" i="1"/>
  <c r="S1382" i="1"/>
  <c r="Q1382" i="1"/>
  <c r="O1382" i="1"/>
  <c r="O1352" i="1" s="1"/>
  <c r="N1382" i="1"/>
  <c r="L1382" i="1"/>
  <c r="J1382" i="1"/>
  <c r="H1382" i="1"/>
  <c r="G1382" i="1"/>
  <c r="E1382" i="1"/>
  <c r="C1382" i="1"/>
  <c r="Y1381" i="1"/>
  <c r="W1381" i="1"/>
  <c r="U1381" i="1"/>
  <c r="S1381" i="1"/>
  <c r="R1381" i="1"/>
  <c r="P1381" i="1"/>
  <c r="N1381" i="1"/>
  <c r="L1381" i="1"/>
  <c r="J1381" i="1"/>
  <c r="J1351" i="1" s="1"/>
  <c r="I1381" i="1"/>
  <c r="G1381" i="1"/>
  <c r="E1381" i="1"/>
  <c r="C1381" i="1"/>
  <c r="B1381" i="1"/>
  <c r="X1380" i="1"/>
  <c r="V1380" i="1"/>
  <c r="T1380" i="1"/>
  <c r="S1380" i="1"/>
  <c r="S1384" i="1" s="1"/>
  <c r="Q1380" i="1"/>
  <c r="O1380" i="1"/>
  <c r="M1380" i="1"/>
  <c r="L1380" i="1"/>
  <c r="L1384" i="1" s="1"/>
  <c r="J1380" i="1"/>
  <c r="H1380" i="1"/>
  <c r="F1380" i="1"/>
  <c r="D1380" i="1"/>
  <c r="C1380" i="1"/>
  <c r="C1384" i="1" s="1"/>
  <c r="Y1375" i="1"/>
  <c r="X1375" i="1"/>
  <c r="W1375" i="1"/>
  <c r="V1375" i="1"/>
  <c r="V1376" i="1" s="1"/>
  <c r="U1375" i="1"/>
  <c r="T1375" i="1"/>
  <c r="S1375" i="1"/>
  <c r="R1375" i="1"/>
  <c r="R1376" i="1" s="1"/>
  <c r="Q1375" i="1"/>
  <c r="P1375" i="1"/>
  <c r="O1375" i="1"/>
  <c r="N1375" i="1"/>
  <c r="M1375" i="1"/>
  <c r="L1375" i="1"/>
  <c r="K1375" i="1"/>
  <c r="K1376" i="1" s="1"/>
  <c r="J1375" i="1"/>
  <c r="I1375" i="1"/>
  <c r="H1375" i="1"/>
  <c r="G1375" i="1"/>
  <c r="F1375" i="1"/>
  <c r="F1376" i="1" s="1"/>
  <c r="E1375" i="1"/>
  <c r="D1375" i="1"/>
  <c r="C1375" i="1"/>
  <c r="B1375" i="1"/>
  <c r="B1376" i="1" s="1"/>
  <c r="Y1373" i="1"/>
  <c r="X1373" i="1"/>
  <c r="W1373" i="1"/>
  <c r="V1373" i="1"/>
  <c r="U1373" i="1"/>
  <c r="T1373" i="1"/>
  <c r="S1373" i="1"/>
  <c r="R1373" i="1"/>
  <c r="Q1373" i="1"/>
  <c r="P1373" i="1"/>
  <c r="O1373" i="1"/>
  <c r="N1373" i="1"/>
  <c r="M1373" i="1"/>
  <c r="L1373" i="1"/>
  <c r="K1373" i="1"/>
  <c r="J1373" i="1"/>
  <c r="I1373" i="1"/>
  <c r="H1373" i="1"/>
  <c r="G1373" i="1"/>
  <c r="F1373" i="1"/>
  <c r="E1373" i="1"/>
  <c r="D1373" i="1"/>
  <c r="C1373" i="1"/>
  <c r="B1373" i="1"/>
  <c r="Y1372" i="1"/>
  <c r="Y1352" i="1" s="1"/>
  <c r="X1372" i="1"/>
  <c r="W1372" i="1"/>
  <c r="V1372" i="1"/>
  <c r="U1372" i="1"/>
  <c r="T1372" i="1"/>
  <c r="S1372" i="1"/>
  <c r="R1372" i="1"/>
  <c r="Q1372" i="1"/>
  <c r="P1372" i="1"/>
  <c r="O1372" i="1"/>
  <c r="N1372" i="1"/>
  <c r="M1372" i="1"/>
  <c r="Z1372" i="1" s="1"/>
  <c r="AA1372" i="1" s="1"/>
  <c r="L1372" i="1"/>
  <c r="K1372" i="1"/>
  <c r="J1372" i="1"/>
  <c r="I1372" i="1"/>
  <c r="I1352" i="1" s="1"/>
  <c r="H1372" i="1"/>
  <c r="G1372" i="1"/>
  <c r="F1372" i="1"/>
  <c r="E1372" i="1"/>
  <c r="D1372" i="1"/>
  <c r="C1372" i="1"/>
  <c r="B1372" i="1"/>
  <c r="Y1371" i="1"/>
  <c r="X1371" i="1"/>
  <c r="W1371" i="1"/>
  <c r="V1371" i="1"/>
  <c r="U1371" i="1"/>
  <c r="T1371" i="1"/>
  <c r="T1374" i="1" s="1"/>
  <c r="S1371" i="1"/>
  <c r="R1371" i="1"/>
  <c r="Q1371" i="1"/>
  <c r="P1371" i="1"/>
  <c r="O1371" i="1"/>
  <c r="N1371" i="1"/>
  <c r="M1371" i="1"/>
  <c r="Z1371" i="1" s="1"/>
  <c r="AB1371" i="1" s="1"/>
  <c r="L1371" i="1"/>
  <c r="K1371" i="1"/>
  <c r="J1371" i="1"/>
  <c r="I1371" i="1"/>
  <c r="H1371" i="1"/>
  <c r="G1371" i="1"/>
  <c r="F1371" i="1"/>
  <c r="E1371" i="1"/>
  <c r="D1371" i="1"/>
  <c r="D1374" i="1" s="1"/>
  <c r="C1371" i="1"/>
  <c r="B1371" i="1"/>
  <c r="Y1370" i="1"/>
  <c r="Y1374" i="1" s="1"/>
  <c r="X1370" i="1"/>
  <c r="X1374" i="1" s="1"/>
  <c r="W1370" i="1"/>
  <c r="W1374" i="1" s="1"/>
  <c r="W1376" i="1" s="1"/>
  <c r="V1370" i="1"/>
  <c r="V1374" i="1" s="1"/>
  <c r="U1370" i="1"/>
  <c r="U1374" i="1" s="1"/>
  <c r="U1376" i="1" s="1"/>
  <c r="T1370" i="1"/>
  <c r="S1370" i="1"/>
  <c r="S1374" i="1" s="1"/>
  <c r="S1376" i="1" s="1"/>
  <c r="R1370" i="1"/>
  <c r="R1374" i="1" s="1"/>
  <c r="Q1370" i="1"/>
  <c r="Q1374" i="1" s="1"/>
  <c r="P1370" i="1"/>
  <c r="P1374" i="1" s="1"/>
  <c r="O1370" i="1"/>
  <c r="O1374" i="1" s="1"/>
  <c r="O1376" i="1" s="1"/>
  <c r="N1370" i="1"/>
  <c r="M1370" i="1"/>
  <c r="Z1370" i="1" s="1"/>
  <c r="L1370" i="1"/>
  <c r="L1374" i="1" s="1"/>
  <c r="L1376" i="1" s="1"/>
  <c r="K1370" i="1"/>
  <c r="K1374" i="1" s="1"/>
  <c r="J1370" i="1"/>
  <c r="J1374" i="1" s="1"/>
  <c r="J1376" i="1" s="1"/>
  <c r="I1370" i="1"/>
  <c r="I1374" i="1" s="1"/>
  <c r="H1370" i="1"/>
  <c r="H1374" i="1" s="1"/>
  <c r="G1370" i="1"/>
  <c r="G1374" i="1" s="1"/>
  <c r="G1376" i="1" s="1"/>
  <c r="F1370" i="1"/>
  <c r="F1374" i="1" s="1"/>
  <c r="E1370" i="1"/>
  <c r="E1374" i="1" s="1"/>
  <c r="E1376" i="1" s="1"/>
  <c r="D1370" i="1"/>
  <c r="C1370" i="1"/>
  <c r="C1374" i="1" s="1"/>
  <c r="C1376" i="1" s="1"/>
  <c r="B1370" i="1"/>
  <c r="B1374" i="1" s="1"/>
  <c r="I1366" i="1"/>
  <c r="Y1365" i="1"/>
  <c r="X1365" i="1"/>
  <c r="W1365" i="1"/>
  <c r="W1366" i="1" s="1"/>
  <c r="V1365" i="1"/>
  <c r="V1366" i="1" s="1"/>
  <c r="U1365" i="1"/>
  <c r="T1365" i="1"/>
  <c r="T1366" i="1" s="1"/>
  <c r="S1365" i="1"/>
  <c r="R1365" i="1"/>
  <c r="Q1365" i="1"/>
  <c r="Q1366" i="1" s="1"/>
  <c r="P1365" i="1"/>
  <c r="O1365" i="1"/>
  <c r="O1366" i="1" s="1"/>
  <c r="N1365" i="1"/>
  <c r="M1365" i="1"/>
  <c r="L1365" i="1"/>
  <c r="L1366" i="1" s="1"/>
  <c r="K1365" i="1"/>
  <c r="J1365" i="1"/>
  <c r="J1366" i="1" s="1"/>
  <c r="I1365" i="1"/>
  <c r="H1365" i="1"/>
  <c r="G1365" i="1"/>
  <c r="G1366" i="1" s="1"/>
  <c r="F1365" i="1"/>
  <c r="F1366" i="1" s="1"/>
  <c r="E1365" i="1"/>
  <c r="D1365" i="1"/>
  <c r="D1366" i="1" s="1"/>
  <c r="C1365" i="1"/>
  <c r="B1365" i="1"/>
  <c r="N1364" i="1"/>
  <c r="Y1363" i="1"/>
  <c r="X1363" i="1"/>
  <c r="W1363" i="1"/>
  <c r="V1363" i="1"/>
  <c r="U1363" i="1"/>
  <c r="T1363" i="1"/>
  <c r="S1363" i="1"/>
  <c r="R1363" i="1"/>
  <c r="Q1363" i="1"/>
  <c r="P1363" i="1"/>
  <c r="O1363" i="1"/>
  <c r="N1363" i="1"/>
  <c r="M1363" i="1"/>
  <c r="L1363" i="1"/>
  <c r="K1363" i="1"/>
  <c r="J1363" i="1"/>
  <c r="I1363" i="1"/>
  <c r="H1363" i="1"/>
  <c r="G1363" i="1"/>
  <c r="F1363" i="1"/>
  <c r="E1363" i="1"/>
  <c r="D1363" i="1"/>
  <c r="C1363" i="1"/>
  <c r="B1363" i="1"/>
  <c r="Y1362" i="1"/>
  <c r="X1362" i="1"/>
  <c r="W1362" i="1"/>
  <c r="V1362" i="1"/>
  <c r="U1362" i="1"/>
  <c r="T1362" i="1"/>
  <c r="S1362" i="1"/>
  <c r="R1362" i="1"/>
  <c r="Q1362" i="1"/>
  <c r="P1362" i="1"/>
  <c r="O1362" i="1"/>
  <c r="N1362" i="1"/>
  <c r="M1362" i="1"/>
  <c r="L1362" i="1"/>
  <c r="K1362" i="1"/>
  <c r="J1362" i="1"/>
  <c r="I1362" i="1"/>
  <c r="H1362" i="1"/>
  <c r="G1362" i="1"/>
  <c r="F1362" i="1"/>
  <c r="E1362" i="1"/>
  <c r="D1362" i="1"/>
  <c r="C1362" i="1"/>
  <c r="B1362" i="1"/>
  <c r="B1352" i="1" s="1"/>
  <c r="Y1361" i="1"/>
  <c r="X1361" i="1"/>
  <c r="W1361" i="1"/>
  <c r="V1361" i="1"/>
  <c r="U1361" i="1"/>
  <c r="T1361" i="1"/>
  <c r="S1361" i="1"/>
  <c r="R1361" i="1"/>
  <c r="Q1361" i="1"/>
  <c r="P1361" i="1"/>
  <c r="O1361" i="1"/>
  <c r="N1361" i="1"/>
  <c r="M1361" i="1"/>
  <c r="L1361" i="1"/>
  <c r="K1361" i="1"/>
  <c r="J1361" i="1"/>
  <c r="I1361" i="1"/>
  <c r="H1361" i="1"/>
  <c r="G1361" i="1"/>
  <c r="F1361" i="1"/>
  <c r="E1361" i="1"/>
  <c r="D1361" i="1"/>
  <c r="C1361" i="1"/>
  <c r="B1361" i="1"/>
  <c r="Y1360" i="1"/>
  <c r="Y1364" i="1" s="1"/>
  <c r="Y1366" i="1" s="1"/>
  <c r="X1360" i="1"/>
  <c r="W1360" i="1"/>
  <c r="W1364" i="1" s="1"/>
  <c r="V1360" i="1"/>
  <c r="V1364" i="1" s="1"/>
  <c r="U1360" i="1"/>
  <c r="U1364" i="1" s="1"/>
  <c r="T1360" i="1"/>
  <c r="T1364" i="1" s="1"/>
  <c r="S1360" i="1"/>
  <c r="S1364" i="1" s="1"/>
  <c r="R1360" i="1"/>
  <c r="R1364" i="1" s="1"/>
  <c r="Q1360" i="1"/>
  <c r="Q1364" i="1" s="1"/>
  <c r="P1360" i="1"/>
  <c r="P1364" i="1" s="1"/>
  <c r="O1360" i="1"/>
  <c r="O1364" i="1" s="1"/>
  <c r="N1360" i="1"/>
  <c r="M1360" i="1"/>
  <c r="L1360" i="1"/>
  <c r="L1364" i="1" s="1"/>
  <c r="K1360" i="1"/>
  <c r="K1364" i="1" s="1"/>
  <c r="J1360" i="1"/>
  <c r="J1364" i="1" s="1"/>
  <c r="I1360" i="1"/>
  <c r="I1364" i="1" s="1"/>
  <c r="H1360" i="1"/>
  <c r="G1360" i="1"/>
  <c r="G1364" i="1" s="1"/>
  <c r="F1360" i="1"/>
  <c r="F1364" i="1" s="1"/>
  <c r="E1360" i="1"/>
  <c r="E1364" i="1" s="1"/>
  <c r="D1360" i="1"/>
  <c r="D1364" i="1" s="1"/>
  <c r="C1360" i="1"/>
  <c r="C1364" i="1" s="1"/>
  <c r="B1360" i="1"/>
  <c r="B1364" i="1" s="1"/>
  <c r="Z1357" i="1"/>
  <c r="X1355" i="1"/>
  <c r="V1355" i="1"/>
  <c r="T1355" i="1"/>
  <c r="R1355" i="1"/>
  <c r="O1355" i="1"/>
  <c r="M1355" i="1"/>
  <c r="K1355" i="1"/>
  <c r="H1355" i="1"/>
  <c r="F1355" i="1"/>
  <c r="D1355" i="1"/>
  <c r="B1355" i="1"/>
  <c r="Y1353" i="1"/>
  <c r="W1353" i="1"/>
  <c r="T1353" i="1"/>
  <c r="R1353" i="1"/>
  <c r="P1353" i="1"/>
  <c r="N1353" i="1"/>
  <c r="M1353" i="1"/>
  <c r="K1353" i="1"/>
  <c r="I1353" i="1"/>
  <c r="G1353" i="1"/>
  <c r="D1353" i="1"/>
  <c r="B1353" i="1"/>
  <c r="X1352" i="1"/>
  <c r="W1352" i="1"/>
  <c r="U1352" i="1"/>
  <c r="S1352" i="1"/>
  <c r="Q1352" i="1"/>
  <c r="N1352" i="1"/>
  <c r="L1352" i="1"/>
  <c r="J1352" i="1"/>
  <c r="H1352" i="1"/>
  <c r="G1352" i="1"/>
  <c r="E1352" i="1"/>
  <c r="C1352" i="1"/>
  <c r="Y1351" i="1"/>
  <c r="W1351" i="1"/>
  <c r="U1351" i="1"/>
  <c r="S1351" i="1"/>
  <c r="R1351" i="1"/>
  <c r="P1351" i="1"/>
  <c r="N1351" i="1"/>
  <c r="L1351" i="1"/>
  <c r="I1351" i="1"/>
  <c r="G1351" i="1"/>
  <c r="E1351" i="1"/>
  <c r="C1351" i="1"/>
  <c r="B1351" i="1"/>
  <c r="V1350" i="1"/>
  <c r="T1350" i="1"/>
  <c r="S1350" i="1"/>
  <c r="S1354" i="1" s="1"/>
  <c r="Q1350" i="1"/>
  <c r="O1350" i="1"/>
  <c r="M1350" i="1"/>
  <c r="L1350" i="1"/>
  <c r="L1354" i="1" s="1"/>
  <c r="J1350" i="1"/>
  <c r="F1350" i="1"/>
  <c r="D1350" i="1"/>
  <c r="C1350" i="1"/>
  <c r="C1354" i="1" s="1"/>
  <c r="Y1345" i="1"/>
  <c r="Y1346" i="1" s="1"/>
  <c r="X1345" i="1"/>
  <c r="W1345" i="1"/>
  <c r="V1345" i="1"/>
  <c r="U1345" i="1"/>
  <c r="T1345" i="1"/>
  <c r="T1346" i="1" s="1"/>
  <c r="S1345" i="1"/>
  <c r="R1345" i="1"/>
  <c r="R1346" i="1" s="1"/>
  <c r="Q1345" i="1"/>
  <c r="Q1346" i="1" s="1"/>
  <c r="P1345" i="1"/>
  <c r="O1345" i="1"/>
  <c r="N1345" i="1"/>
  <c r="M1345" i="1"/>
  <c r="L1345" i="1"/>
  <c r="L1346" i="1" s="1"/>
  <c r="K1345" i="1"/>
  <c r="J1345" i="1"/>
  <c r="J1346" i="1" s="1"/>
  <c r="I1345" i="1"/>
  <c r="I1346" i="1" s="1"/>
  <c r="H1345" i="1"/>
  <c r="G1345" i="1"/>
  <c r="F1345" i="1"/>
  <c r="E1345" i="1"/>
  <c r="D1345" i="1"/>
  <c r="D1346" i="1" s="1"/>
  <c r="C1345" i="1"/>
  <c r="B1345" i="1"/>
  <c r="B1346" i="1" s="1"/>
  <c r="T1344" i="1"/>
  <c r="D1344" i="1"/>
  <c r="Z1343" i="1"/>
  <c r="Y1343" i="1"/>
  <c r="X1343" i="1"/>
  <c r="W1343" i="1"/>
  <c r="V1343" i="1"/>
  <c r="U1343" i="1"/>
  <c r="T1343" i="1"/>
  <c r="S1343" i="1"/>
  <c r="R1343" i="1"/>
  <c r="Q1343" i="1"/>
  <c r="P1343" i="1"/>
  <c r="O1343" i="1"/>
  <c r="N1343" i="1"/>
  <c r="M1343" i="1"/>
  <c r="L1343" i="1"/>
  <c r="K1343" i="1"/>
  <c r="J1343" i="1"/>
  <c r="I1343" i="1"/>
  <c r="H1343" i="1"/>
  <c r="G1343" i="1"/>
  <c r="F1343" i="1"/>
  <c r="E1343" i="1"/>
  <c r="D1343" i="1"/>
  <c r="AA1343" i="1" s="1"/>
  <c r="C1343" i="1"/>
  <c r="B1343" i="1"/>
  <c r="Y1342" i="1"/>
  <c r="X1342" i="1"/>
  <c r="W1342" i="1"/>
  <c r="V1342" i="1"/>
  <c r="U1342" i="1"/>
  <c r="T1342" i="1"/>
  <c r="S1342" i="1"/>
  <c r="R1342" i="1"/>
  <c r="Q1342" i="1"/>
  <c r="P1342" i="1"/>
  <c r="O1342" i="1"/>
  <c r="N1342" i="1"/>
  <c r="M1342" i="1"/>
  <c r="L1342" i="1"/>
  <c r="K1342" i="1"/>
  <c r="J1342" i="1"/>
  <c r="I1342" i="1"/>
  <c r="H1342" i="1"/>
  <c r="G1342" i="1"/>
  <c r="F1342" i="1"/>
  <c r="E1342" i="1"/>
  <c r="D1342" i="1"/>
  <c r="C1342" i="1"/>
  <c r="B1342" i="1"/>
  <c r="Y1341" i="1"/>
  <c r="X1341" i="1"/>
  <c r="W1341" i="1"/>
  <c r="V1341" i="1"/>
  <c r="U1341" i="1"/>
  <c r="T1341" i="1"/>
  <c r="S1341" i="1"/>
  <c r="R1341" i="1"/>
  <c r="Q1341" i="1"/>
  <c r="P1341" i="1"/>
  <c r="O1341" i="1"/>
  <c r="N1341" i="1"/>
  <c r="M1341" i="1"/>
  <c r="Z1341" i="1" s="1"/>
  <c r="AB1341" i="1" s="1"/>
  <c r="L1341" i="1"/>
  <c r="K1341" i="1"/>
  <c r="J1341" i="1"/>
  <c r="I1341" i="1"/>
  <c r="H1341" i="1"/>
  <c r="G1341" i="1"/>
  <c r="F1341" i="1"/>
  <c r="E1341" i="1"/>
  <c r="D1341" i="1"/>
  <c r="C1341" i="1"/>
  <c r="B1341" i="1"/>
  <c r="Y1340" i="1"/>
  <c r="Y1344" i="1" s="1"/>
  <c r="X1340" i="1"/>
  <c r="X1344" i="1" s="1"/>
  <c r="W1340" i="1"/>
  <c r="W1344" i="1" s="1"/>
  <c r="V1340" i="1"/>
  <c r="V1344" i="1" s="1"/>
  <c r="U1340" i="1"/>
  <c r="U1344" i="1" s="1"/>
  <c r="T1340" i="1"/>
  <c r="S1340" i="1"/>
  <c r="S1344" i="1" s="1"/>
  <c r="R1340" i="1"/>
  <c r="R1344" i="1" s="1"/>
  <c r="Q1340" i="1"/>
  <c r="Q1344" i="1" s="1"/>
  <c r="P1340" i="1"/>
  <c r="P1344" i="1" s="1"/>
  <c r="O1340" i="1"/>
  <c r="O1344" i="1" s="1"/>
  <c r="O1346" i="1" s="1"/>
  <c r="N1340" i="1"/>
  <c r="M1340" i="1"/>
  <c r="L1340" i="1"/>
  <c r="L1344" i="1" s="1"/>
  <c r="K1340" i="1"/>
  <c r="K1344" i="1" s="1"/>
  <c r="J1340" i="1"/>
  <c r="J1344" i="1" s="1"/>
  <c r="I1340" i="1"/>
  <c r="I1344" i="1" s="1"/>
  <c r="H1340" i="1"/>
  <c r="H1344" i="1" s="1"/>
  <c r="G1340" i="1"/>
  <c r="G1344" i="1" s="1"/>
  <c r="F1340" i="1"/>
  <c r="F1344" i="1" s="1"/>
  <c r="E1340" i="1"/>
  <c r="E1344" i="1" s="1"/>
  <c r="D1340" i="1"/>
  <c r="C1340" i="1"/>
  <c r="C1344" i="1" s="1"/>
  <c r="B1340" i="1"/>
  <c r="B1344" i="1" s="1"/>
  <c r="H1336" i="1"/>
  <c r="Y1335" i="1"/>
  <c r="X1335" i="1"/>
  <c r="W1335" i="1"/>
  <c r="V1335" i="1"/>
  <c r="V1336" i="1" s="1"/>
  <c r="U1335" i="1"/>
  <c r="T1335" i="1"/>
  <c r="S1335" i="1"/>
  <c r="R1335" i="1"/>
  <c r="Q1335" i="1"/>
  <c r="P1335" i="1"/>
  <c r="O1335" i="1"/>
  <c r="O1336" i="1" s="1"/>
  <c r="N1335" i="1"/>
  <c r="M1335" i="1"/>
  <c r="L1335" i="1"/>
  <c r="K1335" i="1"/>
  <c r="J1335" i="1"/>
  <c r="J1336" i="1" s="1"/>
  <c r="I1335" i="1"/>
  <c r="H1335" i="1"/>
  <c r="G1335" i="1"/>
  <c r="F1335" i="1"/>
  <c r="F1336" i="1" s="1"/>
  <c r="E1335" i="1"/>
  <c r="D1335" i="1"/>
  <c r="C1335" i="1"/>
  <c r="B1335" i="1"/>
  <c r="B1336" i="1" s="1"/>
  <c r="M1334" i="1"/>
  <c r="Y1333" i="1"/>
  <c r="X1333" i="1"/>
  <c r="W1333" i="1"/>
  <c r="W1313" i="1" s="1"/>
  <c r="V1333" i="1"/>
  <c r="U1333" i="1"/>
  <c r="T1333" i="1"/>
  <c r="S1333" i="1"/>
  <c r="R1333" i="1"/>
  <c r="Q1333" i="1"/>
  <c r="P1333" i="1"/>
  <c r="O1333" i="1"/>
  <c r="N1333" i="1"/>
  <c r="M1333" i="1"/>
  <c r="L1333" i="1"/>
  <c r="K1333" i="1"/>
  <c r="J1333" i="1"/>
  <c r="I1333" i="1"/>
  <c r="H1333" i="1"/>
  <c r="G1333" i="1"/>
  <c r="G1313" i="1" s="1"/>
  <c r="G1314" i="1" s="1"/>
  <c r="F1333" i="1"/>
  <c r="E1333" i="1"/>
  <c r="D1333" i="1"/>
  <c r="C1333" i="1"/>
  <c r="B1333" i="1"/>
  <c r="Y1332" i="1"/>
  <c r="X1332" i="1"/>
  <c r="W1332" i="1"/>
  <c r="V1332" i="1"/>
  <c r="U1332" i="1"/>
  <c r="T1332" i="1"/>
  <c r="S1332" i="1"/>
  <c r="R1332" i="1"/>
  <c r="Q1332" i="1"/>
  <c r="P1332" i="1"/>
  <c r="O1332" i="1"/>
  <c r="N1332" i="1"/>
  <c r="M1332" i="1"/>
  <c r="Z1332" i="1" s="1"/>
  <c r="L1332" i="1"/>
  <c r="K1332" i="1"/>
  <c r="J1332" i="1"/>
  <c r="I1332" i="1"/>
  <c r="H1332" i="1"/>
  <c r="G1332" i="1"/>
  <c r="F1332" i="1"/>
  <c r="E1332" i="1"/>
  <c r="D1332" i="1"/>
  <c r="C1332" i="1"/>
  <c r="B1332" i="1"/>
  <c r="AB1331" i="1"/>
  <c r="Y1331" i="1"/>
  <c r="X1331" i="1"/>
  <c r="W1331" i="1"/>
  <c r="V1331" i="1"/>
  <c r="U1331" i="1"/>
  <c r="T1331" i="1"/>
  <c r="S1331" i="1"/>
  <c r="R1331" i="1"/>
  <c r="Q1331" i="1"/>
  <c r="P1331" i="1"/>
  <c r="O1331" i="1"/>
  <c r="N1331" i="1"/>
  <c r="M1331" i="1"/>
  <c r="Z1331" i="1" s="1"/>
  <c r="L1331" i="1"/>
  <c r="L1311" i="1" s="1"/>
  <c r="L1314" i="1" s="1"/>
  <c r="K1331" i="1"/>
  <c r="J1331" i="1"/>
  <c r="I1331" i="1"/>
  <c r="H1331" i="1"/>
  <c r="G1331" i="1"/>
  <c r="F1331" i="1"/>
  <c r="E1331" i="1"/>
  <c r="D1331" i="1"/>
  <c r="AA1331" i="1" s="1"/>
  <c r="C1331" i="1"/>
  <c r="B1331" i="1"/>
  <c r="Y1330" i="1"/>
  <c r="Y1334" i="1" s="1"/>
  <c r="X1330" i="1"/>
  <c r="X1334" i="1" s="1"/>
  <c r="X1336" i="1" s="1"/>
  <c r="W1330" i="1"/>
  <c r="V1330" i="1"/>
  <c r="V1334" i="1" s="1"/>
  <c r="U1330" i="1"/>
  <c r="U1334" i="1" s="1"/>
  <c r="T1330" i="1"/>
  <c r="T1334" i="1" s="1"/>
  <c r="S1330" i="1"/>
  <c r="S1334" i="1" s="1"/>
  <c r="R1330" i="1"/>
  <c r="R1334" i="1" s="1"/>
  <c r="Q1330" i="1"/>
  <c r="Q1334" i="1" s="1"/>
  <c r="P1330" i="1"/>
  <c r="P1334" i="1" s="1"/>
  <c r="O1330" i="1"/>
  <c r="O1334" i="1" s="1"/>
  <c r="N1330" i="1"/>
  <c r="N1334" i="1" s="1"/>
  <c r="M1330" i="1"/>
  <c r="L1330" i="1"/>
  <c r="K1330" i="1"/>
  <c r="K1334" i="1" s="1"/>
  <c r="J1330" i="1"/>
  <c r="J1334" i="1" s="1"/>
  <c r="I1330" i="1"/>
  <c r="I1334" i="1" s="1"/>
  <c r="H1330" i="1"/>
  <c r="H1334" i="1" s="1"/>
  <c r="G1330" i="1"/>
  <c r="F1330" i="1"/>
  <c r="F1334" i="1" s="1"/>
  <c r="E1330" i="1"/>
  <c r="E1334" i="1" s="1"/>
  <c r="D1330" i="1"/>
  <c r="D1334" i="1" s="1"/>
  <c r="C1330" i="1"/>
  <c r="C1334" i="1" s="1"/>
  <c r="B1330" i="1"/>
  <c r="B1334" i="1" s="1"/>
  <c r="Q1326" i="1"/>
  <c r="Y1325" i="1"/>
  <c r="X1325" i="1"/>
  <c r="W1325" i="1"/>
  <c r="W1326" i="1" s="1"/>
  <c r="V1325" i="1"/>
  <c r="V1326" i="1" s="1"/>
  <c r="U1325" i="1"/>
  <c r="U1326" i="1" s="1"/>
  <c r="T1325" i="1"/>
  <c r="S1325" i="1"/>
  <c r="S1326" i="1" s="1"/>
  <c r="R1325" i="1"/>
  <c r="R1326" i="1" s="1"/>
  <c r="Q1325" i="1"/>
  <c r="P1325" i="1"/>
  <c r="O1325" i="1"/>
  <c r="N1325" i="1"/>
  <c r="M1325" i="1"/>
  <c r="Z1325" i="1" s="1"/>
  <c r="L1325" i="1"/>
  <c r="L1326" i="1" s="1"/>
  <c r="K1325" i="1"/>
  <c r="J1325" i="1"/>
  <c r="J1326" i="1" s="1"/>
  <c r="I1325" i="1"/>
  <c r="H1325" i="1"/>
  <c r="G1325" i="1"/>
  <c r="G1326" i="1" s="1"/>
  <c r="F1325" i="1"/>
  <c r="F1326" i="1" s="1"/>
  <c r="E1325" i="1"/>
  <c r="E1326" i="1" s="1"/>
  <c r="D1325" i="1"/>
  <c r="C1325" i="1"/>
  <c r="C1326" i="1" s="1"/>
  <c r="B1325" i="1"/>
  <c r="B1326" i="1" s="1"/>
  <c r="V1324" i="1"/>
  <c r="F1324" i="1"/>
  <c r="Y1323" i="1"/>
  <c r="X1323" i="1"/>
  <c r="W1323" i="1"/>
  <c r="V1323" i="1"/>
  <c r="U1323" i="1"/>
  <c r="T1323" i="1"/>
  <c r="S1323" i="1"/>
  <c r="R1323" i="1"/>
  <c r="Q1323" i="1"/>
  <c r="P1323" i="1"/>
  <c r="P1313" i="1" s="1"/>
  <c r="O1323" i="1"/>
  <c r="N1323" i="1"/>
  <c r="M1323" i="1"/>
  <c r="Z1323" i="1" s="1"/>
  <c r="L1323" i="1"/>
  <c r="K1323" i="1"/>
  <c r="J1323" i="1"/>
  <c r="I1323" i="1"/>
  <c r="H1323" i="1"/>
  <c r="G1323" i="1"/>
  <c r="F1323" i="1"/>
  <c r="E1323" i="1"/>
  <c r="D1323" i="1"/>
  <c r="C1323" i="1"/>
  <c r="B1323" i="1"/>
  <c r="Z1322" i="1"/>
  <c r="Y1322" i="1"/>
  <c r="X1322" i="1"/>
  <c r="W1322" i="1"/>
  <c r="V1322" i="1"/>
  <c r="U1322" i="1"/>
  <c r="T1322" i="1"/>
  <c r="S1322" i="1"/>
  <c r="R1322" i="1"/>
  <c r="Q1322" i="1"/>
  <c r="P1322" i="1"/>
  <c r="O1322" i="1"/>
  <c r="N1322" i="1"/>
  <c r="M1322" i="1"/>
  <c r="L1322" i="1"/>
  <c r="K1322" i="1"/>
  <c r="J1322" i="1"/>
  <c r="I1322" i="1"/>
  <c r="H1322" i="1"/>
  <c r="G1322" i="1"/>
  <c r="F1322" i="1"/>
  <c r="E1322" i="1"/>
  <c r="D1322" i="1"/>
  <c r="C1322" i="1"/>
  <c r="B1322" i="1"/>
  <c r="Y1321" i="1"/>
  <c r="X1321" i="1"/>
  <c r="W1321" i="1"/>
  <c r="V1321" i="1"/>
  <c r="U1321" i="1"/>
  <c r="T1321" i="1"/>
  <c r="S1321" i="1"/>
  <c r="R1321" i="1"/>
  <c r="Q1321" i="1"/>
  <c r="P1321" i="1"/>
  <c r="O1321" i="1"/>
  <c r="N1321" i="1"/>
  <c r="M1321" i="1"/>
  <c r="L1321" i="1"/>
  <c r="K1321" i="1"/>
  <c r="J1321" i="1"/>
  <c r="I1321" i="1"/>
  <c r="H1321" i="1"/>
  <c r="G1321" i="1"/>
  <c r="F1321" i="1"/>
  <c r="E1321" i="1"/>
  <c r="D1321" i="1"/>
  <c r="C1321" i="1"/>
  <c r="B1321" i="1"/>
  <c r="Y1320" i="1"/>
  <c r="Y1324" i="1" s="1"/>
  <c r="X1320" i="1"/>
  <c r="X1324" i="1" s="1"/>
  <c r="W1320" i="1"/>
  <c r="W1324" i="1" s="1"/>
  <c r="V1320" i="1"/>
  <c r="U1320" i="1"/>
  <c r="U1324" i="1" s="1"/>
  <c r="T1320" i="1"/>
  <c r="T1324" i="1" s="1"/>
  <c r="S1320" i="1"/>
  <c r="S1324" i="1" s="1"/>
  <c r="R1320" i="1"/>
  <c r="R1324" i="1" s="1"/>
  <c r="Q1320" i="1"/>
  <c r="Q1324" i="1" s="1"/>
  <c r="P1320" i="1"/>
  <c r="P1324" i="1" s="1"/>
  <c r="O1320" i="1"/>
  <c r="O1324" i="1" s="1"/>
  <c r="N1320" i="1"/>
  <c r="N1324" i="1" s="1"/>
  <c r="M1320" i="1"/>
  <c r="Z1320" i="1" s="1"/>
  <c r="L1320" i="1"/>
  <c r="L1324" i="1" s="1"/>
  <c r="K1320" i="1"/>
  <c r="K1324" i="1" s="1"/>
  <c r="J1320" i="1"/>
  <c r="J1324" i="1" s="1"/>
  <c r="I1320" i="1"/>
  <c r="I1324" i="1" s="1"/>
  <c r="H1320" i="1"/>
  <c r="H1324" i="1" s="1"/>
  <c r="G1320" i="1"/>
  <c r="G1324" i="1" s="1"/>
  <c r="F1320" i="1"/>
  <c r="E1320" i="1"/>
  <c r="E1324" i="1" s="1"/>
  <c r="D1320" i="1"/>
  <c r="D1324" i="1" s="1"/>
  <c r="C1320" i="1"/>
  <c r="C1324" i="1" s="1"/>
  <c r="B1320" i="1"/>
  <c r="B1324" i="1" s="1"/>
  <c r="X1315" i="1"/>
  <c r="W1315" i="1"/>
  <c r="V1315" i="1"/>
  <c r="U1315" i="1"/>
  <c r="T1315" i="1"/>
  <c r="S1315" i="1"/>
  <c r="Q1315" i="1"/>
  <c r="P1315" i="1"/>
  <c r="O1315" i="1"/>
  <c r="O1316" i="1" s="1"/>
  <c r="N1315" i="1"/>
  <c r="M1315" i="1"/>
  <c r="L1315" i="1"/>
  <c r="L1316" i="1" s="1"/>
  <c r="J1315" i="1"/>
  <c r="I1315" i="1"/>
  <c r="H1315" i="1"/>
  <c r="G1315" i="1"/>
  <c r="F1315" i="1"/>
  <c r="E1315" i="1"/>
  <c r="D1315" i="1"/>
  <c r="C1315" i="1"/>
  <c r="W1314" i="1"/>
  <c r="O1314" i="1"/>
  <c r="J1314" i="1"/>
  <c r="J1316" i="1" s="1"/>
  <c r="Y1313" i="1"/>
  <c r="X1313" i="1"/>
  <c r="V1313" i="1"/>
  <c r="U1313" i="1"/>
  <c r="T1313" i="1"/>
  <c r="T1314" i="1" s="1"/>
  <c r="S1313" i="1"/>
  <c r="R1313" i="1"/>
  <c r="Q1313" i="1"/>
  <c r="Q1314" i="1" s="1"/>
  <c r="O1313" i="1"/>
  <c r="N1313" i="1"/>
  <c r="M1313" i="1"/>
  <c r="L1313" i="1"/>
  <c r="K1313" i="1"/>
  <c r="J1313" i="1"/>
  <c r="I1313" i="1"/>
  <c r="H1313" i="1"/>
  <c r="F1313" i="1"/>
  <c r="E1313" i="1"/>
  <c r="D1313" i="1"/>
  <c r="D1314" i="1" s="1"/>
  <c r="C1313" i="1"/>
  <c r="B1313" i="1"/>
  <c r="Y1312" i="1"/>
  <c r="X1312" i="1"/>
  <c r="W1312" i="1"/>
  <c r="V1312" i="1"/>
  <c r="U1312" i="1"/>
  <c r="T1312" i="1"/>
  <c r="S1312" i="1"/>
  <c r="R1312" i="1"/>
  <c r="Q1312" i="1"/>
  <c r="P1312" i="1"/>
  <c r="O1312" i="1"/>
  <c r="N1312" i="1"/>
  <c r="M1312" i="1"/>
  <c r="Z1312" i="1" s="1"/>
  <c r="AA1312" i="1" s="1"/>
  <c r="L1312" i="1"/>
  <c r="K1312" i="1"/>
  <c r="J1312" i="1"/>
  <c r="I1312" i="1"/>
  <c r="H1312" i="1"/>
  <c r="G1312" i="1"/>
  <c r="F1312" i="1"/>
  <c r="E1312" i="1"/>
  <c r="D1312" i="1"/>
  <c r="C1312" i="1"/>
  <c r="B1312" i="1"/>
  <c r="Y1311" i="1"/>
  <c r="Y1314" i="1" s="1"/>
  <c r="X1311" i="1"/>
  <c r="W1311" i="1"/>
  <c r="V1311" i="1"/>
  <c r="V1314" i="1" s="1"/>
  <c r="U1311" i="1"/>
  <c r="T1311" i="1"/>
  <c r="S1311" i="1"/>
  <c r="R1311" i="1"/>
  <c r="Q1311" i="1"/>
  <c r="P1311" i="1"/>
  <c r="O1311" i="1"/>
  <c r="N1311" i="1"/>
  <c r="N1314" i="1" s="1"/>
  <c r="M1311" i="1"/>
  <c r="Z1311" i="1" s="1"/>
  <c r="K1311" i="1"/>
  <c r="J1311" i="1"/>
  <c r="I1311" i="1"/>
  <c r="I1314" i="1" s="1"/>
  <c r="H1311" i="1"/>
  <c r="G1311" i="1"/>
  <c r="F1311" i="1"/>
  <c r="F1314" i="1" s="1"/>
  <c r="E1311" i="1"/>
  <c r="D1311" i="1"/>
  <c r="C1311" i="1"/>
  <c r="B1311" i="1"/>
  <c r="Y1310" i="1"/>
  <c r="X1310" i="1"/>
  <c r="X1314" i="1" s="1"/>
  <c r="W1310" i="1"/>
  <c r="V1310" i="1"/>
  <c r="U1310" i="1"/>
  <c r="U1314" i="1" s="1"/>
  <c r="T1310" i="1"/>
  <c r="S1310" i="1"/>
  <c r="S1314" i="1" s="1"/>
  <c r="R1310" i="1"/>
  <c r="R1314" i="1" s="1"/>
  <c r="Q1310" i="1"/>
  <c r="P1310" i="1"/>
  <c r="O1310" i="1"/>
  <c r="N1310" i="1"/>
  <c r="M1310" i="1"/>
  <c r="M1314" i="1" s="1"/>
  <c r="L1310" i="1"/>
  <c r="K1310" i="1"/>
  <c r="K1314" i="1" s="1"/>
  <c r="J1310" i="1"/>
  <c r="J1280" i="1" s="1"/>
  <c r="I1310" i="1"/>
  <c r="H1310" i="1"/>
  <c r="H1314" i="1" s="1"/>
  <c r="G1310" i="1"/>
  <c r="F1310" i="1"/>
  <c r="E1310" i="1"/>
  <c r="E1314" i="1" s="1"/>
  <c r="D1310" i="1"/>
  <c r="C1310" i="1"/>
  <c r="C1314" i="1" s="1"/>
  <c r="C1316" i="1" s="1"/>
  <c r="B1310" i="1"/>
  <c r="B1314" i="1" s="1"/>
  <c r="Y1305" i="1"/>
  <c r="X1305" i="1"/>
  <c r="X1306" i="1" s="1"/>
  <c r="W1305" i="1"/>
  <c r="V1305" i="1"/>
  <c r="U1305" i="1"/>
  <c r="T1305" i="1"/>
  <c r="S1305" i="1"/>
  <c r="R1305" i="1"/>
  <c r="Q1305" i="1"/>
  <c r="Q1306" i="1" s="1"/>
  <c r="P1305" i="1"/>
  <c r="O1305" i="1"/>
  <c r="N1305" i="1"/>
  <c r="M1305" i="1"/>
  <c r="L1305" i="1"/>
  <c r="K1305" i="1"/>
  <c r="J1305" i="1"/>
  <c r="I1305" i="1"/>
  <c r="H1305" i="1"/>
  <c r="H1306" i="1" s="1"/>
  <c r="G1305" i="1"/>
  <c r="F1305" i="1"/>
  <c r="E1305" i="1"/>
  <c r="D1305" i="1"/>
  <c r="C1305" i="1"/>
  <c r="B1305" i="1"/>
  <c r="X1304" i="1"/>
  <c r="S1304" i="1"/>
  <c r="S1306" i="1" s="1"/>
  <c r="P1304" i="1"/>
  <c r="H1304" i="1"/>
  <c r="C1304" i="1"/>
  <c r="C1306" i="1" s="1"/>
  <c r="Z1303" i="1"/>
  <c r="Y1303" i="1"/>
  <c r="X1303" i="1"/>
  <c r="W1303" i="1"/>
  <c r="V1303" i="1"/>
  <c r="U1303" i="1"/>
  <c r="T1303" i="1"/>
  <c r="S1303" i="1"/>
  <c r="R1303" i="1"/>
  <c r="Q1303" i="1"/>
  <c r="P1303" i="1"/>
  <c r="O1303" i="1"/>
  <c r="N1303" i="1"/>
  <c r="M1303" i="1"/>
  <c r="M1304" i="1" s="1"/>
  <c r="L1303" i="1"/>
  <c r="K1303" i="1"/>
  <c r="J1303" i="1"/>
  <c r="I1303" i="1"/>
  <c r="H1303" i="1"/>
  <c r="G1303" i="1"/>
  <c r="F1303" i="1"/>
  <c r="E1303" i="1"/>
  <c r="D1303" i="1"/>
  <c r="C1303" i="1"/>
  <c r="B1303" i="1"/>
  <c r="Y1302" i="1"/>
  <c r="X1302" i="1"/>
  <c r="W1302" i="1"/>
  <c r="V1302" i="1"/>
  <c r="U1302" i="1"/>
  <c r="T1302" i="1"/>
  <c r="T1282" i="1" s="1"/>
  <c r="S1302" i="1"/>
  <c r="R1302" i="1"/>
  <c r="Q1302" i="1"/>
  <c r="P1302" i="1"/>
  <c r="O1302" i="1"/>
  <c r="N1302" i="1"/>
  <c r="M1302" i="1"/>
  <c r="L1302" i="1"/>
  <c r="K1302" i="1"/>
  <c r="J1302" i="1"/>
  <c r="I1302" i="1"/>
  <c r="H1302" i="1"/>
  <c r="G1302" i="1"/>
  <c r="F1302" i="1"/>
  <c r="E1302" i="1"/>
  <c r="D1302" i="1"/>
  <c r="C1302" i="1"/>
  <c r="B1302" i="1"/>
  <c r="Y1301" i="1"/>
  <c r="X1301" i="1"/>
  <c r="W1301" i="1"/>
  <c r="W1304" i="1" s="1"/>
  <c r="V1301" i="1"/>
  <c r="U1301" i="1"/>
  <c r="T1301" i="1"/>
  <c r="S1301" i="1"/>
  <c r="R1301" i="1"/>
  <c r="R1304" i="1" s="1"/>
  <c r="Q1301" i="1"/>
  <c r="P1301" i="1"/>
  <c r="O1301" i="1"/>
  <c r="N1301" i="1"/>
  <c r="M1301" i="1"/>
  <c r="L1301" i="1"/>
  <c r="K1301" i="1"/>
  <c r="J1301" i="1"/>
  <c r="I1301" i="1"/>
  <c r="H1301" i="1"/>
  <c r="G1301" i="1"/>
  <c r="G1304" i="1" s="1"/>
  <c r="F1301" i="1"/>
  <c r="E1301" i="1"/>
  <c r="D1301" i="1"/>
  <c r="C1301" i="1"/>
  <c r="B1301" i="1"/>
  <c r="B1304" i="1" s="1"/>
  <c r="Y1300" i="1"/>
  <c r="X1300" i="1"/>
  <c r="W1300" i="1"/>
  <c r="V1300" i="1"/>
  <c r="V1304" i="1" s="1"/>
  <c r="V1306" i="1" s="1"/>
  <c r="U1300" i="1"/>
  <c r="U1304" i="1" s="1"/>
  <c r="T1300" i="1"/>
  <c r="T1304" i="1" s="1"/>
  <c r="S1300" i="1"/>
  <c r="R1300" i="1"/>
  <c r="Q1300" i="1"/>
  <c r="Q1304" i="1" s="1"/>
  <c r="P1300" i="1"/>
  <c r="O1300" i="1"/>
  <c r="N1300" i="1"/>
  <c r="N1304" i="1" s="1"/>
  <c r="N1306" i="1" s="1"/>
  <c r="M1300" i="1"/>
  <c r="Z1300" i="1" s="1"/>
  <c r="L1300" i="1"/>
  <c r="L1304" i="1" s="1"/>
  <c r="K1300" i="1"/>
  <c r="K1304" i="1" s="1"/>
  <c r="K1306" i="1" s="1"/>
  <c r="J1300" i="1"/>
  <c r="I1300" i="1"/>
  <c r="H1300" i="1"/>
  <c r="G1300" i="1"/>
  <c r="F1300" i="1"/>
  <c r="F1304" i="1" s="1"/>
  <c r="F1306" i="1" s="1"/>
  <c r="E1300" i="1"/>
  <c r="E1304" i="1" s="1"/>
  <c r="D1300" i="1"/>
  <c r="D1304" i="1" s="1"/>
  <c r="C1300" i="1"/>
  <c r="B1300" i="1"/>
  <c r="Y1295" i="1"/>
  <c r="X1295" i="1"/>
  <c r="W1295" i="1"/>
  <c r="W1285" i="1" s="1"/>
  <c r="V1295" i="1"/>
  <c r="U1295" i="1"/>
  <c r="T1295" i="1"/>
  <c r="S1295" i="1"/>
  <c r="R1295" i="1"/>
  <c r="Q1295" i="1"/>
  <c r="P1295" i="1"/>
  <c r="O1295" i="1"/>
  <c r="N1295" i="1"/>
  <c r="M1295" i="1"/>
  <c r="L1295" i="1"/>
  <c r="L1285" i="1" s="1"/>
  <c r="L1286" i="1" s="1"/>
  <c r="K1295" i="1"/>
  <c r="J1295" i="1"/>
  <c r="J1285" i="1" s="1"/>
  <c r="I1295" i="1"/>
  <c r="I1285" i="1" s="1"/>
  <c r="H1295" i="1"/>
  <c r="G1295" i="1"/>
  <c r="G1285" i="1" s="1"/>
  <c r="F1295" i="1"/>
  <c r="E1295" i="1"/>
  <c r="D1295" i="1"/>
  <c r="C1295" i="1"/>
  <c r="B1295" i="1"/>
  <c r="Y1293" i="1"/>
  <c r="X1293" i="1"/>
  <c r="X1283" i="1" s="1"/>
  <c r="W1293" i="1"/>
  <c r="W1283" i="1" s="1"/>
  <c r="V1293" i="1"/>
  <c r="U1293" i="1"/>
  <c r="U1283" i="1" s="1"/>
  <c r="T1293" i="1"/>
  <c r="S1293" i="1"/>
  <c r="R1293" i="1"/>
  <c r="R1283" i="1" s="1"/>
  <c r="Q1293" i="1"/>
  <c r="P1293" i="1"/>
  <c r="P1283" i="1" s="1"/>
  <c r="O1293" i="1"/>
  <c r="O1283" i="1" s="1"/>
  <c r="N1293" i="1"/>
  <c r="M1293" i="1"/>
  <c r="M1283" i="1" s="1"/>
  <c r="L1293" i="1"/>
  <c r="K1293" i="1"/>
  <c r="J1293" i="1"/>
  <c r="I1293" i="1"/>
  <c r="H1293" i="1"/>
  <c r="H1283" i="1" s="1"/>
  <c r="G1293" i="1"/>
  <c r="G1283" i="1" s="1"/>
  <c r="F1293" i="1"/>
  <c r="E1293" i="1"/>
  <c r="E1283" i="1" s="1"/>
  <c r="D1293" i="1"/>
  <c r="C1293" i="1"/>
  <c r="B1293" i="1"/>
  <c r="B1283" i="1" s="1"/>
  <c r="Y1292" i="1"/>
  <c r="Y1282" i="1" s="1"/>
  <c r="X1292" i="1"/>
  <c r="W1292" i="1"/>
  <c r="W1282" i="1" s="1"/>
  <c r="V1292" i="1"/>
  <c r="U1292" i="1"/>
  <c r="T1292" i="1"/>
  <c r="S1292" i="1"/>
  <c r="R1292" i="1"/>
  <c r="R1282" i="1" s="1"/>
  <c r="Q1292" i="1"/>
  <c r="Q1282" i="1" s="1"/>
  <c r="P1292" i="1"/>
  <c r="O1292" i="1"/>
  <c r="N1292" i="1"/>
  <c r="M1292" i="1"/>
  <c r="L1292" i="1"/>
  <c r="L1282" i="1" s="1"/>
  <c r="K1292" i="1"/>
  <c r="J1292" i="1"/>
  <c r="J1282" i="1" s="1"/>
  <c r="I1292" i="1"/>
  <c r="I1282" i="1" s="1"/>
  <c r="H1292" i="1"/>
  <c r="G1292" i="1"/>
  <c r="G1282" i="1" s="1"/>
  <c r="F1292" i="1"/>
  <c r="E1292" i="1"/>
  <c r="D1292" i="1"/>
  <c r="C1292" i="1"/>
  <c r="B1292" i="1"/>
  <c r="B1282" i="1" s="1"/>
  <c r="Z1291" i="1"/>
  <c r="AB1291" i="1" s="1"/>
  <c r="Y1291" i="1"/>
  <c r="X1291" i="1"/>
  <c r="W1291" i="1"/>
  <c r="W1281" i="1" s="1"/>
  <c r="V1291" i="1"/>
  <c r="U1291" i="1"/>
  <c r="U1281" i="1" s="1"/>
  <c r="T1291" i="1"/>
  <c r="T1281" i="1" s="1"/>
  <c r="S1291" i="1"/>
  <c r="R1291" i="1"/>
  <c r="R1281" i="1" s="1"/>
  <c r="Q1291" i="1"/>
  <c r="P1291" i="1"/>
  <c r="O1291" i="1"/>
  <c r="N1291" i="1"/>
  <c r="M1291" i="1"/>
  <c r="M1281" i="1" s="1"/>
  <c r="L1291" i="1"/>
  <c r="L1281" i="1" s="1"/>
  <c r="K1291" i="1"/>
  <c r="J1291" i="1"/>
  <c r="J1281" i="1" s="1"/>
  <c r="I1291" i="1"/>
  <c r="H1291" i="1"/>
  <c r="G1291" i="1"/>
  <c r="G1281" i="1" s="1"/>
  <c r="F1291" i="1"/>
  <c r="E1291" i="1"/>
  <c r="E1281" i="1" s="1"/>
  <c r="D1291" i="1"/>
  <c r="D1281" i="1" s="1"/>
  <c r="C1291" i="1"/>
  <c r="B1291" i="1"/>
  <c r="B1281" i="1" s="1"/>
  <c r="Y1290" i="1"/>
  <c r="Y1294" i="1" s="1"/>
  <c r="X1290" i="1"/>
  <c r="X1294" i="1" s="1"/>
  <c r="W1290" i="1"/>
  <c r="W1294" i="1" s="1"/>
  <c r="W1296" i="1" s="1"/>
  <c r="V1290" i="1"/>
  <c r="V1294" i="1" s="1"/>
  <c r="V1296" i="1" s="1"/>
  <c r="U1290" i="1"/>
  <c r="T1290" i="1"/>
  <c r="S1290" i="1"/>
  <c r="S1294" i="1" s="1"/>
  <c r="S1296" i="1" s="1"/>
  <c r="R1290" i="1"/>
  <c r="R1294" i="1" s="1"/>
  <c r="Q1290" i="1"/>
  <c r="Q1294" i="1" s="1"/>
  <c r="P1290" i="1"/>
  <c r="P1280" i="1" s="1"/>
  <c r="P1284" i="1" s="1"/>
  <c r="O1290" i="1"/>
  <c r="O1280" i="1" s="1"/>
  <c r="N1290" i="1"/>
  <c r="N1294" i="1" s="1"/>
  <c r="N1296" i="1" s="1"/>
  <c r="M1290" i="1"/>
  <c r="M1280" i="1" s="1"/>
  <c r="L1290" i="1"/>
  <c r="K1290" i="1"/>
  <c r="K1294" i="1" s="1"/>
  <c r="K1296" i="1" s="1"/>
  <c r="J1290" i="1"/>
  <c r="I1290" i="1"/>
  <c r="I1294" i="1" s="1"/>
  <c r="H1290" i="1"/>
  <c r="H1294" i="1" s="1"/>
  <c r="G1290" i="1"/>
  <c r="G1294" i="1" s="1"/>
  <c r="G1296" i="1" s="1"/>
  <c r="F1290" i="1"/>
  <c r="F1294" i="1" s="1"/>
  <c r="F1296" i="1" s="1"/>
  <c r="E1290" i="1"/>
  <c r="D1290" i="1"/>
  <c r="C1290" i="1"/>
  <c r="C1294" i="1" s="1"/>
  <c r="C1296" i="1" s="1"/>
  <c r="B1290" i="1"/>
  <c r="B1294" i="1" s="1"/>
  <c r="X1285" i="1"/>
  <c r="V1285" i="1"/>
  <c r="T1285" i="1"/>
  <c r="S1285" i="1"/>
  <c r="N1285" i="1"/>
  <c r="M1285" i="1"/>
  <c r="H1285" i="1"/>
  <c r="F1285" i="1"/>
  <c r="C1285" i="1"/>
  <c r="Y1283" i="1"/>
  <c r="V1283" i="1"/>
  <c r="T1283" i="1"/>
  <c r="S1283" i="1"/>
  <c r="Q1283" i="1"/>
  <c r="N1283" i="1"/>
  <c r="L1283" i="1"/>
  <c r="K1283" i="1"/>
  <c r="I1283" i="1"/>
  <c r="F1283" i="1"/>
  <c r="D1283" i="1"/>
  <c r="C1283" i="1"/>
  <c r="X1282" i="1"/>
  <c r="V1282" i="1"/>
  <c r="U1282" i="1"/>
  <c r="S1282" i="1"/>
  <c r="P1282" i="1"/>
  <c r="N1282" i="1"/>
  <c r="M1282" i="1"/>
  <c r="K1282" i="1"/>
  <c r="H1282" i="1"/>
  <c r="F1282" i="1"/>
  <c r="E1282" i="1"/>
  <c r="C1282" i="1"/>
  <c r="Y1281" i="1"/>
  <c r="X1281" i="1"/>
  <c r="V1281" i="1"/>
  <c r="S1281" i="1"/>
  <c r="Q1281" i="1"/>
  <c r="P1281" i="1"/>
  <c r="N1281" i="1"/>
  <c r="K1281" i="1"/>
  <c r="I1281" i="1"/>
  <c r="H1281" i="1"/>
  <c r="F1281" i="1"/>
  <c r="C1281" i="1"/>
  <c r="T1280" i="1"/>
  <c r="T1284" i="1" s="1"/>
  <c r="S1280" i="1"/>
  <c r="S1284" i="1" s="1"/>
  <c r="S1286" i="1" s="1"/>
  <c r="Q1280" i="1"/>
  <c r="N1280" i="1"/>
  <c r="N1284" i="1" s="1"/>
  <c r="L1280" i="1"/>
  <c r="L1284" i="1" s="1"/>
  <c r="K1280" i="1"/>
  <c r="D1280" i="1"/>
  <c r="C1280" i="1"/>
  <c r="C1284" i="1" s="1"/>
  <c r="C1286" i="1" s="1"/>
  <c r="Y1275" i="1"/>
  <c r="Y1276" i="1" s="1"/>
  <c r="X1275" i="1"/>
  <c r="W1275" i="1"/>
  <c r="V1275" i="1"/>
  <c r="U1275" i="1"/>
  <c r="T1275" i="1"/>
  <c r="S1275" i="1"/>
  <c r="R1275" i="1"/>
  <c r="Q1275" i="1"/>
  <c r="P1275" i="1"/>
  <c r="O1275" i="1"/>
  <c r="N1275" i="1"/>
  <c r="N1276" i="1" s="1"/>
  <c r="M1275" i="1"/>
  <c r="Z1275" i="1" s="1"/>
  <c r="L1275" i="1"/>
  <c r="K1275" i="1"/>
  <c r="J1275" i="1"/>
  <c r="I1275" i="1"/>
  <c r="I1276" i="1" s="1"/>
  <c r="H1275" i="1"/>
  <c r="G1275" i="1"/>
  <c r="F1275" i="1"/>
  <c r="E1275" i="1"/>
  <c r="D1275" i="1"/>
  <c r="AA1275" i="1" s="1"/>
  <c r="C1275" i="1"/>
  <c r="B1275" i="1"/>
  <c r="Y1274" i="1"/>
  <c r="T1274" i="1"/>
  <c r="T1276" i="1" s="1"/>
  <c r="Q1274" i="1"/>
  <c r="I1274" i="1"/>
  <c r="D1274" i="1"/>
  <c r="D1276" i="1" s="1"/>
  <c r="AA1273" i="1"/>
  <c r="Y1273" i="1"/>
  <c r="X1273" i="1"/>
  <c r="W1273" i="1"/>
  <c r="V1273" i="1"/>
  <c r="U1273" i="1"/>
  <c r="T1273" i="1"/>
  <c r="S1273" i="1"/>
  <c r="R1273" i="1"/>
  <c r="Q1273" i="1"/>
  <c r="P1273" i="1"/>
  <c r="O1273" i="1"/>
  <c r="N1273" i="1"/>
  <c r="N1274" i="1" s="1"/>
  <c r="M1273" i="1"/>
  <c r="Z1273" i="1" s="1"/>
  <c r="L1273" i="1"/>
  <c r="K1273" i="1"/>
  <c r="K1274" i="1" s="1"/>
  <c r="J1273" i="1"/>
  <c r="I1273" i="1"/>
  <c r="H1273" i="1"/>
  <c r="G1273" i="1"/>
  <c r="F1273" i="1"/>
  <c r="E1273" i="1"/>
  <c r="D1273" i="1"/>
  <c r="C1273" i="1"/>
  <c r="B1273" i="1"/>
  <c r="Y1272" i="1"/>
  <c r="X1272" i="1"/>
  <c r="W1272" i="1"/>
  <c r="V1272" i="1"/>
  <c r="U1272" i="1"/>
  <c r="T1272" i="1"/>
  <c r="S1272" i="1"/>
  <c r="R1272" i="1"/>
  <c r="Q1272" i="1"/>
  <c r="P1272" i="1"/>
  <c r="O1272" i="1"/>
  <c r="N1272" i="1"/>
  <c r="M1272" i="1"/>
  <c r="L1272" i="1"/>
  <c r="K1272" i="1"/>
  <c r="J1272" i="1"/>
  <c r="I1272" i="1"/>
  <c r="H1272" i="1"/>
  <c r="G1272" i="1"/>
  <c r="F1272" i="1"/>
  <c r="E1272" i="1"/>
  <c r="D1272" i="1"/>
  <c r="C1272" i="1"/>
  <c r="B1272" i="1"/>
  <c r="Y1271" i="1"/>
  <c r="X1271" i="1"/>
  <c r="W1271" i="1"/>
  <c r="V1271" i="1"/>
  <c r="U1271" i="1"/>
  <c r="T1271" i="1"/>
  <c r="S1271" i="1"/>
  <c r="S1274" i="1" s="1"/>
  <c r="R1271" i="1"/>
  <c r="Q1271" i="1"/>
  <c r="P1271" i="1"/>
  <c r="Z1271" i="1" s="1"/>
  <c r="O1271" i="1"/>
  <c r="N1271" i="1"/>
  <c r="M1271" i="1"/>
  <c r="L1271" i="1"/>
  <c r="K1271" i="1"/>
  <c r="J1271" i="1"/>
  <c r="I1271" i="1"/>
  <c r="H1271" i="1"/>
  <c r="G1271" i="1"/>
  <c r="F1271" i="1"/>
  <c r="E1271" i="1"/>
  <c r="D1271" i="1"/>
  <c r="C1271" i="1"/>
  <c r="C1274" i="1" s="1"/>
  <c r="B1271" i="1"/>
  <c r="Z1270" i="1"/>
  <c r="Y1270" i="1"/>
  <c r="X1270" i="1"/>
  <c r="X1274" i="1" s="1"/>
  <c r="W1270" i="1"/>
  <c r="W1274" i="1" s="1"/>
  <c r="W1276" i="1" s="1"/>
  <c r="V1270" i="1"/>
  <c r="V1274" i="1" s="1"/>
  <c r="U1270" i="1"/>
  <c r="U1274" i="1" s="1"/>
  <c r="T1270" i="1"/>
  <c r="S1270" i="1"/>
  <c r="R1270" i="1"/>
  <c r="R1274" i="1" s="1"/>
  <c r="Q1270" i="1"/>
  <c r="P1270" i="1"/>
  <c r="P1274" i="1" s="1"/>
  <c r="O1270" i="1"/>
  <c r="O1274" i="1" s="1"/>
  <c r="O1276" i="1" s="1"/>
  <c r="N1270" i="1"/>
  <c r="M1270" i="1"/>
  <c r="M1274" i="1" s="1"/>
  <c r="L1270" i="1"/>
  <c r="L1274" i="1" s="1"/>
  <c r="L1276" i="1" s="1"/>
  <c r="K1270" i="1"/>
  <c r="J1270" i="1"/>
  <c r="J1274" i="1" s="1"/>
  <c r="I1270" i="1"/>
  <c r="H1270" i="1"/>
  <c r="H1274" i="1" s="1"/>
  <c r="G1270" i="1"/>
  <c r="G1274" i="1" s="1"/>
  <c r="G1276" i="1" s="1"/>
  <c r="F1270" i="1"/>
  <c r="F1274" i="1" s="1"/>
  <c r="E1270" i="1"/>
  <c r="E1274" i="1" s="1"/>
  <c r="D1270" i="1"/>
  <c r="AA1270" i="1" s="1"/>
  <c r="C1270" i="1"/>
  <c r="B1270" i="1"/>
  <c r="B1274" i="1" s="1"/>
  <c r="U1266" i="1"/>
  <c r="E1266" i="1"/>
  <c r="Y1265" i="1"/>
  <c r="X1265" i="1"/>
  <c r="W1265" i="1"/>
  <c r="V1265" i="1"/>
  <c r="U1265" i="1"/>
  <c r="T1265" i="1"/>
  <c r="S1265" i="1"/>
  <c r="R1265" i="1"/>
  <c r="R1266" i="1" s="1"/>
  <c r="Q1265" i="1"/>
  <c r="P1265" i="1"/>
  <c r="O1265" i="1"/>
  <c r="N1265" i="1"/>
  <c r="M1265" i="1"/>
  <c r="L1265" i="1"/>
  <c r="K1265" i="1"/>
  <c r="J1265" i="1"/>
  <c r="I1265" i="1"/>
  <c r="H1265" i="1"/>
  <c r="G1265" i="1"/>
  <c r="F1265" i="1"/>
  <c r="E1265" i="1"/>
  <c r="D1265" i="1"/>
  <c r="C1265" i="1"/>
  <c r="B1265" i="1"/>
  <c r="B1266" i="1" s="1"/>
  <c r="U1264" i="1"/>
  <c r="R1264" i="1"/>
  <c r="M1264" i="1"/>
  <c r="M1266" i="1" s="1"/>
  <c r="J1264" i="1"/>
  <c r="E1264" i="1"/>
  <c r="B1264" i="1"/>
  <c r="Y1263" i="1"/>
  <c r="X1263" i="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AA1262" i="1" s="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Z1261" i="1" s="1"/>
  <c r="AB1261" i="1" s="1"/>
  <c r="L1261" i="1"/>
  <c r="K1261" i="1"/>
  <c r="J1261" i="1"/>
  <c r="I1261" i="1"/>
  <c r="H1261" i="1"/>
  <c r="G1261" i="1"/>
  <c r="F1261" i="1"/>
  <c r="E1261" i="1"/>
  <c r="D1261" i="1"/>
  <c r="AA1261" i="1" s="1"/>
  <c r="C1261" i="1"/>
  <c r="B1261" i="1"/>
  <c r="Y1260" i="1"/>
  <c r="X1260" i="1"/>
  <c r="X1264" i="1" s="1"/>
  <c r="X1266" i="1" s="1"/>
  <c r="W1260" i="1"/>
  <c r="W1264" i="1" s="1"/>
  <c r="V1260" i="1"/>
  <c r="V1264" i="1" s="1"/>
  <c r="U1260" i="1"/>
  <c r="T1260" i="1"/>
  <c r="S1260" i="1"/>
  <c r="S1264" i="1" s="1"/>
  <c r="R1260" i="1"/>
  <c r="Q1260" i="1"/>
  <c r="Q1264" i="1" s="1"/>
  <c r="P1260" i="1"/>
  <c r="P1264" i="1" s="1"/>
  <c r="P1266" i="1" s="1"/>
  <c r="O1260" i="1"/>
  <c r="O1264" i="1" s="1"/>
  <c r="N1260" i="1"/>
  <c r="N1264" i="1" s="1"/>
  <c r="M1260" i="1"/>
  <c r="Z1260" i="1" s="1"/>
  <c r="AB1260" i="1" s="1"/>
  <c r="L1260" i="1"/>
  <c r="L1264" i="1" s="1"/>
  <c r="K1260" i="1"/>
  <c r="K1264" i="1" s="1"/>
  <c r="J1260" i="1"/>
  <c r="I1260" i="1"/>
  <c r="H1260" i="1"/>
  <c r="H1264" i="1" s="1"/>
  <c r="H1266" i="1" s="1"/>
  <c r="G1260" i="1"/>
  <c r="G1264" i="1" s="1"/>
  <c r="F1260" i="1"/>
  <c r="F1264" i="1" s="1"/>
  <c r="E1260" i="1"/>
  <c r="D1260" i="1"/>
  <c r="C1260" i="1"/>
  <c r="C1264" i="1" s="1"/>
  <c r="B1260" i="1"/>
  <c r="O1256" i="1"/>
  <c r="Y1255" i="1"/>
  <c r="X1255" i="1"/>
  <c r="W1255" i="1"/>
  <c r="V1255" i="1"/>
  <c r="V1256" i="1" s="1"/>
  <c r="U1255" i="1"/>
  <c r="U1256" i="1" s="1"/>
  <c r="T1255" i="1"/>
  <c r="S1255" i="1"/>
  <c r="R1255" i="1"/>
  <c r="Q1255" i="1"/>
  <c r="P1255" i="1"/>
  <c r="P1256" i="1" s="1"/>
  <c r="O1255" i="1"/>
  <c r="N1255" i="1"/>
  <c r="N1256" i="1" s="1"/>
  <c r="M1255" i="1"/>
  <c r="L1255" i="1"/>
  <c r="K1255" i="1"/>
  <c r="J1255" i="1"/>
  <c r="I1255" i="1"/>
  <c r="H1255" i="1"/>
  <c r="G1255" i="1"/>
  <c r="F1255" i="1"/>
  <c r="F1256" i="1" s="1"/>
  <c r="E1255" i="1"/>
  <c r="E1256" i="1" s="1"/>
  <c r="D1255" i="1"/>
  <c r="C1255" i="1"/>
  <c r="B1255" i="1"/>
  <c r="W1254" i="1"/>
  <c r="W1256" i="1" s="1"/>
  <c r="T1254" i="1"/>
  <c r="G1254" i="1"/>
  <c r="G1256" i="1" s="1"/>
  <c r="D1254" i="1"/>
  <c r="Y1253" i="1"/>
  <c r="X1253" i="1"/>
  <c r="W1253" i="1"/>
  <c r="V1253" i="1"/>
  <c r="U1253" i="1"/>
  <c r="T1253" i="1"/>
  <c r="S1253" i="1"/>
  <c r="R1253" i="1"/>
  <c r="Q1253" i="1"/>
  <c r="P1253" i="1"/>
  <c r="O1253" i="1"/>
  <c r="N1253" i="1"/>
  <c r="M1253" i="1"/>
  <c r="Z1253" i="1" s="1"/>
  <c r="AA1253" i="1" s="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AA1252" i="1" s="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Z1251" i="1" s="1"/>
  <c r="AB1251" i="1" s="1"/>
  <c r="L1251" i="1"/>
  <c r="K1251" i="1"/>
  <c r="J1251" i="1"/>
  <c r="I1251" i="1"/>
  <c r="H1251" i="1"/>
  <c r="G1251" i="1"/>
  <c r="F1251" i="1"/>
  <c r="E1251" i="1"/>
  <c r="D1251" i="1"/>
  <c r="C1251" i="1"/>
  <c r="B1251" i="1"/>
  <c r="Y1250" i="1"/>
  <c r="Y1254" i="1" s="1"/>
  <c r="X1250" i="1"/>
  <c r="X1254" i="1" s="1"/>
  <c r="W1250" i="1"/>
  <c r="V1250" i="1"/>
  <c r="V1254" i="1" s="1"/>
  <c r="U1250" i="1"/>
  <c r="U1254" i="1" s="1"/>
  <c r="T1250" i="1"/>
  <c r="S1250" i="1"/>
  <c r="R1250" i="1"/>
  <c r="R1254" i="1" s="1"/>
  <c r="R1256" i="1" s="1"/>
  <c r="Q1250" i="1"/>
  <c r="Q1254" i="1" s="1"/>
  <c r="P1250" i="1"/>
  <c r="P1254" i="1" s="1"/>
  <c r="O1250" i="1"/>
  <c r="O1254" i="1" s="1"/>
  <c r="N1250" i="1"/>
  <c r="N1254" i="1" s="1"/>
  <c r="M1250" i="1"/>
  <c r="Z1250" i="1" s="1"/>
  <c r="L1250" i="1"/>
  <c r="L1254" i="1" s="1"/>
  <c r="K1250" i="1"/>
  <c r="K1254" i="1" s="1"/>
  <c r="J1250" i="1"/>
  <c r="J1254" i="1" s="1"/>
  <c r="J1256" i="1" s="1"/>
  <c r="I1250" i="1"/>
  <c r="I1254" i="1" s="1"/>
  <c r="H1250" i="1"/>
  <c r="H1254" i="1" s="1"/>
  <c r="G1250" i="1"/>
  <c r="F1250" i="1"/>
  <c r="F1254" i="1" s="1"/>
  <c r="E1250" i="1"/>
  <c r="E1254" i="1" s="1"/>
  <c r="D1250" i="1"/>
  <c r="C1250" i="1"/>
  <c r="B1250" i="1"/>
  <c r="B1254" i="1" s="1"/>
  <c r="B1256" i="1" s="1"/>
  <c r="Y1246" i="1"/>
  <c r="Y1245" i="1"/>
  <c r="X1245" i="1"/>
  <c r="W1245" i="1"/>
  <c r="W1246" i="1" s="1"/>
  <c r="V1245" i="1"/>
  <c r="U1245" i="1"/>
  <c r="T1245" i="1"/>
  <c r="S1245" i="1"/>
  <c r="S1246" i="1" s="1"/>
  <c r="R1245" i="1"/>
  <c r="Q1245" i="1"/>
  <c r="P1245" i="1"/>
  <c r="O1245" i="1"/>
  <c r="O1246" i="1" s="1"/>
  <c r="N1245" i="1"/>
  <c r="N1246" i="1" s="1"/>
  <c r="M1245" i="1"/>
  <c r="L1245" i="1"/>
  <c r="K1245" i="1"/>
  <c r="K1246" i="1" s="1"/>
  <c r="J1245" i="1"/>
  <c r="I1245" i="1"/>
  <c r="H1245" i="1"/>
  <c r="G1245" i="1"/>
  <c r="G1246" i="1" s="1"/>
  <c r="F1245" i="1"/>
  <c r="E1245" i="1"/>
  <c r="D1245" i="1"/>
  <c r="C1245" i="1"/>
  <c r="C1246" i="1" s="1"/>
  <c r="B1245" i="1"/>
  <c r="N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AA1242" i="1" s="1"/>
  <c r="C1242" i="1"/>
  <c r="B1242" i="1"/>
  <c r="Y1241" i="1"/>
  <c r="X1241" i="1"/>
  <c r="W1241" i="1"/>
  <c r="V1241" i="1"/>
  <c r="U1241" i="1"/>
  <c r="T1241" i="1"/>
  <c r="S1241" i="1"/>
  <c r="R1241" i="1"/>
  <c r="Q1241" i="1"/>
  <c r="P1241" i="1"/>
  <c r="O1241" i="1"/>
  <c r="N1241" i="1"/>
  <c r="M1241" i="1"/>
  <c r="Z1241" i="1" s="1"/>
  <c r="AB1241" i="1" s="1"/>
  <c r="L1241" i="1"/>
  <c r="K1241" i="1"/>
  <c r="J1241" i="1"/>
  <c r="I1241" i="1"/>
  <c r="H1241" i="1"/>
  <c r="G1241" i="1"/>
  <c r="F1241" i="1"/>
  <c r="E1241" i="1"/>
  <c r="D1241" i="1"/>
  <c r="C1241" i="1"/>
  <c r="B1241" i="1"/>
  <c r="Y1240" i="1"/>
  <c r="Y1244" i="1" s="1"/>
  <c r="X1240" i="1"/>
  <c r="W1240" i="1"/>
  <c r="W1244" i="1" s="1"/>
  <c r="V1240" i="1"/>
  <c r="V1244" i="1" s="1"/>
  <c r="U1240" i="1"/>
  <c r="U1244" i="1" s="1"/>
  <c r="T1240" i="1"/>
  <c r="T1244" i="1" s="1"/>
  <c r="S1240" i="1"/>
  <c r="S1244" i="1" s="1"/>
  <c r="R1240" i="1"/>
  <c r="R1244" i="1" s="1"/>
  <c r="Q1240" i="1"/>
  <c r="Q1244" i="1" s="1"/>
  <c r="P1240" i="1"/>
  <c r="P1244" i="1" s="1"/>
  <c r="O1240" i="1"/>
  <c r="O1244" i="1" s="1"/>
  <c r="N1240" i="1"/>
  <c r="M1240" i="1"/>
  <c r="M1244" i="1" s="1"/>
  <c r="L1240" i="1"/>
  <c r="L1244" i="1" s="1"/>
  <c r="K1240" i="1"/>
  <c r="K1244" i="1" s="1"/>
  <c r="J1240" i="1"/>
  <c r="J1244" i="1" s="1"/>
  <c r="I1240" i="1"/>
  <c r="I1244" i="1" s="1"/>
  <c r="I1246" i="1" s="1"/>
  <c r="H1240" i="1"/>
  <c r="G1240" i="1"/>
  <c r="G1244" i="1" s="1"/>
  <c r="F1240" i="1"/>
  <c r="F1244" i="1" s="1"/>
  <c r="E1240" i="1"/>
  <c r="E1244" i="1" s="1"/>
  <c r="D1240" i="1"/>
  <c r="D1244" i="1" s="1"/>
  <c r="C1240" i="1"/>
  <c r="C1244" i="1" s="1"/>
  <c r="B1240" i="1"/>
  <c r="B1244" i="1" s="1"/>
  <c r="C1236" i="1"/>
  <c r="Y1235" i="1"/>
  <c r="X1235" i="1"/>
  <c r="W1235" i="1"/>
  <c r="V1235" i="1"/>
  <c r="V1236" i="1" s="1"/>
  <c r="U1235" i="1"/>
  <c r="T1235" i="1"/>
  <c r="S1235" i="1"/>
  <c r="R1235" i="1"/>
  <c r="R1236" i="1" s="1"/>
  <c r="Q1235" i="1"/>
  <c r="P1235" i="1"/>
  <c r="O1235" i="1"/>
  <c r="O1236" i="1" s="1"/>
  <c r="N1235" i="1"/>
  <c r="N1236" i="1" s="1"/>
  <c r="M1235" i="1"/>
  <c r="L1235" i="1"/>
  <c r="K1235" i="1"/>
  <c r="J1235" i="1"/>
  <c r="J1236" i="1" s="1"/>
  <c r="I1235" i="1"/>
  <c r="H1235" i="1"/>
  <c r="G1235" i="1"/>
  <c r="F1235" i="1"/>
  <c r="F1236" i="1" s="1"/>
  <c r="E1235" i="1"/>
  <c r="D1235" i="1"/>
  <c r="C1235" i="1"/>
  <c r="B1235" i="1"/>
  <c r="B1236" i="1" s="1"/>
  <c r="X1234" i="1"/>
  <c r="H1234" i="1"/>
  <c r="Y1233" i="1"/>
  <c r="X1233" i="1"/>
  <c r="W1233" i="1"/>
  <c r="V1233" i="1"/>
  <c r="U1233" i="1"/>
  <c r="T1233" i="1"/>
  <c r="S1233" i="1"/>
  <c r="R1233" i="1"/>
  <c r="Q1233" i="1"/>
  <c r="P1233" i="1"/>
  <c r="O1233" i="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AA1232" i="1" s="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AA1231" i="1" s="1"/>
  <c r="C1231" i="1"/>
  <c r="B1231" i="1"/>
  <c r="Y1230" i="1"/>
  <c r="Y1234" i="1" s="1"/>
  <c r="X1230" i="1"/>
  <c r="W1230" i="1"/>
  <c r="V1230" i="1"/>
  <c r="V1234" i="1" s="1"/>
  <c r="U1230" i="1"/>
  <c r="U1234" i="1" s="1"/>
  <c r="T1230" i="1"/>
  <c r="T1234" i="1" s="1"/>
  <c r="S1230" i="1"/>
  <c r="S1234" i="1" s="1"/>
  <c r="S1236" i="1" s="1"/>
  <c r="R1230" i="1"/>
  <c r="R1234" i="1" s="1"/>
  <c r="Q1230" i="1"/>
  <c r="Q1234" i="1" s="1"/>
  <c r="P1230" i="1"/>
  <c r="P1234" i="1" s="1"/>
  <c r="O1230" i="1"/>
  <c r="O1234" i="1" s="1"/>
  <c r="N1230" i="1"/>
  <c r="N1234" i="1" s="1"/>
  <c r="M1230" i="1"/>
  <c r="L1230" i="1"/>
  <c r="L1234" i="1" s="1"/>
  <c r="K1230" i="1"/>
  <c r="K1234" i="1" s="1"/>
  <c r="J1230" i="1"/>
  <c r="J1234" i="1" s="1"/>
  <c r="I1230" i="1"/>
  <c r="I1234" i="1" s="1"/>
  <c r="H1230" i="1"/>
  <c r="G1230" i="1"/>
  <c r="F1230" i="1"/>
  <c r="F1234" i="1" s="1"/>
  <c r="E1230" i="1"/>
  <c r="E1234" i="1" s="1"/>
  <c r="D1230" i="1"/>
  <c r="D1234" i="1" s="1"/>
  <c r="C1230" i="1"/>
  <c r="C1234" i="1" s="1"/>
  <c r="B1230" i="1"/>
  <c r="B1234" i="1" s="1"/>
  <c r="Y1225" i="1"/>
  <c r="Y1226" i="1" s="1"/>
  <c r="X1225" i="1"/>
  <c r="W1225" i="1"/>
  <c r="V1225" i="1"/>
  <c r="U1225" i="1"/>
  <c r="T1225" i="1"/>
  <c r="S1225" i="1"/>
  <c r="R1225" i="1"/>
  <c r="R1226" i="1" s="1"/>
  <c r="Q1225" i="1"/>
  <c r="P1225" i="1"/>
  <c r="O1225" i="1"/>
  <c r="N1225" i="1"/>
  <c r="M1225" i="1"/>
  <c r="Z1225" i="1" s="1"/>
  <c r="L1225" i="1"/>
  <c r="K1225" i="1"/>
  <c r="K1226" i="1" s="1"/>
  <c r="J1225" i="1"/>
  <c r="J1226" i="1" s="1"/>
  <c r="I1225" i="1"/>
  <c r="I1226" i="1" s="1"/>
  <c r="H1225" i="1"/>
  <c r="G1225" i="1"/>
  <c r="F1225" i="1"/>
  <c r="E1225" i="1"/>
  <c r="D1225" i="1"/>
  <c r="C1225" i="1"/>
  <c r="B1225" i="1"/>
  <c r="B1226" i="1" s="1"/>
  <c r="R1224" i="1"/>
  <c r="B1224" i="1"/>
  <c r="Y1223" i="1"/>
  <c r="X1223" i="1"/>
  <c r="W1223" i="1"/>
  <c r="V1223" i="1"/>
  <c r="U1223" i="1"/>
  <c r="T1223" i="1"/>
  <c r="S1223" i="1"/>
  <c r="R1223" i="1"/>
  <c r="Q1223" i="1"/>
  <c r="P1223" i="1"/>
  <c r="O1223" i="1"/>
  <c r="N1223" i="1"/>
  <c r="M1223" i="1"/>
  <c r="Z1223" i="1" s="1"/>
  <c r="L1223" i="1"/>
  <c r="K1223" i="1"/>
  <c r="J1223" i="1"/>
  <c r="I1223" i="1"/>
  <c r="H1223" i="1"/>
  <c r="G1223" i="1"/>
  <c r="F1223" i="1"/>
  <c r="E1223" i="1"/>
  <c r="D1223" i="1"/>
  <c r="AA1223" i="1" s="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AA1222" i="1" s="1"/>
  <c r="C1222" i="1"/>
  <c r="B1222" i="1"/>
  <c r="Y1221" i="1"/>
  <c r="X1221" i="1"/>
  <c r="W1221" i="1"/>
  <c r="V1221" i="1"/>
  <c r="U1221" i="1"/>
  <c r="T1221" i="1"/>
  <c r="S1221" i="1"/>
  <c r="R1221" i="1"/>
  <c r="Q1221" i="1"/>
  <c r="P1221" i="1"/>
  <c r="O1221" i="1"/>
  <c r="N1221" i="1"/>
  <c r="M1221" i="1"/>
  <c r="Z1221" i="1" s="1"/>
  <c r="AB1221" i="1" s="1"/>
  <c r="L1221" i="1"/>
  <c r="K1221" i="1"/>
  <c r="J1221" i="1"/>
  <c r="I1221" i="1"/>
  <c r="H1221" i="1"/>
  <c r="G1221" i="1"/>
  <c r="F1221" i="1"/>
  <c r="E1221" i="1"/>
  <c r="D1221" i="1"/>
  <c r="AA1221" i="1" s="1"/>
  <c r="C1221" i="1"/>
  <c r="B1221" i="1"/>
  <c r="Y1220" i="1"/>
  <c r="Y1224" i="1" s="1"/>
  <c r="X1220" i="1"/>
  <c r="X1224" i="1" s="1"/>
  <c r="W1220" i="1"/>
  <c r="W1224" i="1" s="1"/>
  <c r="V1220" i="1"/>
  <c r="V1224" i="1" s="1"/>
  <c r="U1220" i="1"/>
  <c r="U1224" i="1" s="1"/>
  <c r="T1220" i="1"/>
  <c r="T1224" i="1" s="1"/>
  <c r="S1220" i="1"/>
  <c r="S1224" i="1" s="1"/>
  <c r="R1220" i="1"/>
  <c r="Q1220" i="1"/>
  <c r="Q1224" i="1" s="1"/>
  <c r="P1220" i="1"/>
  <c r="P1224" i="1" s="1"/>
  <c r="O1220" i="1"/>
  <c r="O1224" i="1" s="1"/>
  <c r="N1220" i="1"/>
  <c r="N1224" i="1" s="1"/>
  <c r="M1220" i="1"/>
  <c r="Z1220" i="1" s="1"/>
  <c r="Z1224" i="1" s="1"/>
  <c r="L1220" i="1"/>
  <c r="L1224" i="1" s="1"/>
  <c r="K1220" i="1"/>
  <c r="K1224" i="1" s="1"/>
  <c r="J1220" i="1"/>
  <c r="J1224" i="1" s="1"/>
  <c r="I1220" i="1"/>
  <c r="I1224" i="1" s="1"/>
  <c r="H1220" i="1"/>
  <c r="H1224" i="1" s="1"/>
  <c r="G1220" i="1"/>
  <c r="G1224" i="1" s="1"/>
  <c r="F1220" i="1"/>
  <c r="F1224" i="1" s="1"/>
  <c r="E1220" i="1"/>
  <c r="E1224" i="1" s="1"/>
  <c r="D1220" i="1"/>
  <c r="C1220" i="1"/>
  <c r="C1224" i="1" s="1"/>
  <c r="B1220" i="1"/>
  <c r="W1216" i="1"/>
  <c r="G1216" i="1"/>
  <c r="Y1215" i="1"/>
  <c r="X1215" i="1"/>
  <c r="X1216" i="1" s="1"/>
  <c r="W1215" i="1"/>
  <c r="V1215" i="1"/>
  <c r="V1216" i="1" s="1"/>
  <c r="U1215" i="1"/>
  <c r="T1215" i="1"/>
  <c r="S1215" i="1"/>
  <c r="R1215" i="1"/>
  <c r="Q1215" i="1"/>
  <c r="P1215" i="1"/>
  <c r="O1215" i="1"/>
  <c r="O1216" i="1" s="1"/>
  <c r="N1215" i="1"/>
  <c r="N1216" i="1" s="1"/>
  <c r="M1215" i="1"/>
  <c r="L1215" i="1"/>
  <c r="K1215" i="1"/>
  <c r="J1215" i="1"/>
  <c r="I1215" i="1"/>
  <c r="H1215" i="1"/>
  <c r="H1216" i="1" s="1"/>
  <c r="G1215" i="1"/>
  <c r="F1215" i="1"/>
  <c r="F1216" i="1" s="1"/>
  <c r="E1215" i="1"/>
  <c r="D1215" i="1"/>
  <c r="C1215" i="1"/>
  <c r="B1215" i="1"/>
  <c r="L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AA1213" i="1" s="1"/>
  <c r="C1213" i="1"/>
  <c r="B1213" i="1"/>
  <c r="Y1212" i="1"/>
  <c r="X1212" i="1"/>
  <c r="W1212" i="1"/>
  <c r="V1212" i="1"/>
  <c r="U1212" i="1"/>
  <c r="T1212" i="1"/>
  <c r="S1212" i="1"/>
  <c r="R1212" i="1"/>
  <c r="Q1212" i="1"/>
  <c r="P1212" i="1"/>
  <c r="O1212" i="1"/>
  <c r="N1212" i="1"/>
  <c r="M1212" i="1"/>
  <c r="L1212" i="1"/>
  <c r="K1212" i="1"/>
  <c r="J1212" i="1"/>
  <c r="I1212" i="1"/>
  <c r="H1212" i="1"/>
  <c r="G1212" i="1"/>
  <c r="F1212" i="1"/>
  <c r="E1212" i="1"/>
  <c r="D1212" i="1"/>
  <c r="C1212" i="1"/>
  <c r="B1212" i="1"/>
  <c r="AA1211" i="1"/>
  <c r="Y1211" i="1"/>
  <c r="X1211" i="1"/>
  <c r="W1211" i="1"/>
  <c r="V1211" i="1"/>
  <c r="U1211" i="1"/>
  <c r="T1211" i="1"/>
  <c r="S1211" i="1"/>
  <c r="R1211" i="1"/>
  <c r="Q1211" i="1"/>
  <c r="P1211" i="1"/>
  <c r="O1211" i="1"/>
  <c r="N1211" i="1"/>
  <c r="M1211" i="1"/>
  <c r="Z1211" i="1" s="1"/>
  <c r="AB1211" i="1" s="1"/>
  <c r="L1211" i="1"/>
  <c r="K1211" i="1"/>
  <c r="J1211" i="1"/>
  <c r="I1211" i="1"/>
  <c r="H1211" i="1"/>
  <c r="G1211" i="1"/>
  <c r="F1211" i="1"/>
  <c r="E1211" i="1"/>
  <c r="D1211" i="1"/>
  <c r="C1211" i="1"/>
  <c r="B1211" i="1"/>
  <c r="Y1210" i="1"/>
  <c r="Y1214" i="1" s="1"/>
  <c r="X1210" i="1"/>
  <c r="X1214" i="1" s="1"/>
  <c r="W1210" i="1"/>
  <c r="W1214" i="1" s="1"/>
  <c r="V1210" i="1"/>
  <c r="V1214" i="1" s="1"/>
  <c r="U1210" i="1"/>
  <c r="U1214" i="1" s="1"/>
  <c r="T1210" i="1"/>
  <c r="T1214" i="1" s="1"/>
  <c r="S1210" i="1"/>
  <c r="S1214" i="1" s="1"/>
  <c r="R1210" i="1"/>
  <c r="R1214" i="1" s="1"/>
  <c r="Q1210" i="1"/>
  <c r="Q1214" i="1" s="1"/>
  <c r="P1210" i="1"/>
  <c r="O1210" i="1"/>
  <c r="O1214" i="1" s="1"/>
  <c r="N1210" i="1"/>
  <c r="N1214" i="1" s="1"/>
  <c r="M1210" i="1"/>
  <c r="Z1210" i="1" s="1"/>
  <c r="L1210" i="1"/>
  <c r="K1210" i="1"/>
  <c r="J1210" i="1"/>
  <c r="J1214" i="1" s="1"/>
  <c r="I1210" i="1"/>
  <c r="I1214" i="1" s="1"/>
  <c r="H1210" i="1"/>
  <c r="H1214" i="1" s="1"/>
  <c r="G1210" i="1"/>
  <c r="G1214" i="1" s="1"/>
  <c r="F1210" i="1"/>
  <c r="F1214" i="1" s="1"/>
  <c r="E1210" i="1"/>
  <c r="E1214" i="1" s="1"/>
  <c r="D1210" i="1"/>
  <c r="D1214" i="1" s="1"/>
  <c r="C1210" i="1"/>
  <c r="C1214" i="1" s="1"/>
  <c r="B1210" i="1"/>
  <c r="B1214" i="1" s="1"/>
  <c r="Q1206" i="1"/>
  <c r="Y1205" i="1"/>
  <c r="X1205" i="1"/>
  <c r="W1205" i="1"/>
  <c r="V1205" i="1"/>
  <c r="U1205" i="1"/>
  <c r="T1205" i="1"/>
  <c r="T1206" i="1" s="1"/>
  <c r="S1205" i="1"/>
  <c r="S1206" i="1" s="1"/>
  <c r="R1205" i="1"/>
  <c r="Q1205" i="1"/>
  <c r="P1205" i="1"/>
  <c r="O1205" i="1"/>
  <c r="N1205" i="1"/>
  <c r="M1205" i="1"/>
  <c r="Z1205" i="1" s="1"/>
  <c r="L1205" i="1"/>
  <c r="L1206" i="1" s="1"/>
  <c r="K1205" i="1"/>
  <c r="K1206" i="1" s="1"/>
  <c r="J1205" i="1"/>
  <c r="I1205" i="1"/>
  <c r="H1205" i="1"/>
  <c r="G1205" i="1"/>
  <c r="F1205" i="1"/>
  <c r="E1205" i="1"/>
  <c r="D1205" i="1"/>
  <c r="D1206" i="1" s="1"/>
  <c r="C1205" i="1"/>
  <c r="C1206" i="1" s="1"/>
  <c r="B1205" i="1"/>
  <c r="V1204" i="1"/>
  <c r="F1204"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Z1202"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L1201" i="1"/>
  <c r="K1201" i="1"/>
  <c r="J1201" i="1"/>
  <c r="I1201" i="1"/>
  <c r="H1201" i="1"/>
  <c r="G1201" i="1"/>
  <c r="F1201" i="1"/>
  <c r="E1201" i="1"/>
  <c r="D1201" i="1"/>
  <c r="C1201" i="1"/>
  <c r="B1201" i="1"/>
  <c r="Y1200" i="1"/>
  <c r="Y1204" i="1" s="1"/>
  <c r="X1200" i="1"/>
  <c r="X1204" i="1" s="1"/>
  <c r="W1200" i="1"/>
  <c r="W1204" i="1" s="1"/>
  <c r="V1200" i="1"/>
  <c r="U1200" i="1"/>
  <c r="U1204" i="1" s="1"/>
  <c r="T1200" i="1"/>
  <c r="T1204" i="1" s="1"/>
  <c r="S1200" i="1"/>
  <c r="S1204" i="1" s="1"/>
  <c r="R1200" i="1"/>
  <c r="R1204" i="1" s="1"/>
  <c r="Q1200" i="1"/>
  <c r="Q1204" i="1" s="1"/>
  <c r="P1200" i="1"/>
  <c r="P1204" i="1" s="1"/>
  <c r="O1200" i="1"/>
  <c r="O1204" i="1" s="1"/>
  <c r="N1200" i="1"/>
  <c r="N1204" i="1" s="1"/>
  <c r="M1200" i="1"/>
  <c r="L1200" i="1"/>
  <c r="L1204" i="1" s="1"/>
  <c r="K1200" i="1"/>
  <c r="K1204" i="1" s="1"/>
  <c r="J1200" i="1"/>
  <c r="J1204" i="1" s="1"/>
  <c r="I1200" i="1"/>
  <c r="I1204" i="1" s="1"/>
  <c r="H1200" i="1"/>
  <c r="H1204" i="1" s="1"/>
  <c r="G1200" i="1"/>
  <c r="G1204" i="1" s="1"/>
  <c r="F1200" i="1"/>
  <c r="E1200" i="1"/>
  <c r="E1204" i="1" s="1"/>
  <c r="D1200" i="1"/>
  <c r="D1204" i="1" s="1"/>
  <c r="C1200" i="1"/>
  <c r="C1204" i="1" s="1"/>
  <c r="B1200" i="1"/>
  <c r="B1204" i="1" s="1"/>
  <c r="Y1195" i="1"/>
  <c r="X1195" i="1"/>
  <c r="W1195" i="1"/>
  <c r="V1195" i="1"/>
  <c r="U1195" i="1"/>
  <c r="T1195" i="1"/>
  <c r="S1195" i="1"/>
  <c r="R1195" i="1"/>
  <c r="Q1195" i="1"/>
  <c r="P1195" i="1"/>
  <c r="O1195" i="1"/>
  <c r="N1195" i="1"/>
  <c r="M1195" i="1"/>
  <c r="Z1195" i="1" s="1"/>
  <c r="L1195" i="1"/>
  <c r="K1195" i="1"/>
  <c r="J1195" i="1"/>
  <c r="I1195" i="1"/>
  <c r="H1195" i="1"/>
  <c r="G1195" i="1"/>
  <c r="F1195" i="1"/>
  <c r="E1195" i="1"/>
  <c r="D1195" i="1"/>
  <c r="C1195" i="1"/>
  <c r="B1195"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C1191" i="1"/>
  <c r="B1191" i="1"/>
  <c r="Y1190" i="1"/>
  <c r="Y1194" i="1" s="1"/>
  <c r="X1190" i="1"/>
  <c r="X1194" i="1" s="1"/>
  <c r="W1190" i="1"/>
  <c r="W1194" i="1" s="1"/>
  <c r="V1190" i="1"/>
  <c r="V1194" i="1" s="1"/>
  <c r="U1190" i="1"/>
  <c r="U1194" i="1" s="1"/>
  <c r="T1190" i="1"/>
  <c r="T1194" i="1" s="1"/>
  <c r="S1190" i="1"/>
  <c r="S1194" i="1" s="1"/>
  <c r="R1190" i="1"/>
  <c r="R1194" i="1" s="1"/>
  <c r="Q1190" i="1"/>
  <c r="Q1194" i="1" s="1"/>
  <c r="P1190" i="1"/>
  <c r="P1194" i="1" s="1"/>
  <c r="O1190" i="1"/>
  <c r="O1194" i="1" s="1"/>
  <c r="N1190" i="1"/>
  <c r="N1194" i="1" s="1"/>
  <c r="M1190" i="1"/>
  <c r="Z1190" i="1" s="1"/>
  <c r="L1190" i="1"/>
  <c r="L1194" i="1" s="1"/>
  <c r="K1190" i="1"/>
  <c r="K1194" i="1" s="1"/>
  <c r="K1196" i="1" s="1"/>
  <c r="J1190" i="1"/>
  <c r="J1194" i="1" s="1"/>
  <c r="I1190" i="1"/>
  <c r="I1194" i="1" s="1"/>
  <c r="H1190" i="1"/>
  <c r="H1194" i="1" s="1"/>
  <c r="G1190" i="1"/>
  <c r="G1194" i="1" s="1"/>
  <c r="F1190" i="1"/>
  <c r="F1194" i="1" s="1"/>
  <c r="E1190" i="1"/>
  <c r="E1194" i="1" s="1"/>
  <c r="D1190" i="1"/>
  <c r="D1194" i="1" s="1"/>
  <c r="C1190" i="1"/>
  <c r="C1194" i="1" s="1"/>
  <c r="B1190" i="1"/>
  <c r="B1194" i="1" s="1"/>
  <c r="Y1185" i="1"/>
  <c r="X1185" i="1"/>
  <c r="W1185" i="1"/>
  <c r="V1185" i="1"/>
  <c r="U1185" i="1"/>
  <c r="T1185" i="1"/>
  <c r="S1185" i="1"/>
  <c r="R1185" i="1"/>
  <c r="Q1185" i="1"/>
  <c r="P1185" i="1"/>
  <c r="O1185" i="1"/>
  <c r="N1185" i="1"/>
  <c r="M1185" i="1"/>
  <c r="Z1185" i="1" s="1"/>
  <c r="L1185" i="1"/>
  <c r="K1185" i="1"/>
  <c r="J1185" i="1"/>
  <c r="I1185" i="1"/>
  <c r="H1185" i="1"/>
  <c r="G1185" i="1"/>
  <c r="F1185" i="1"/>
  <c r="E1185" i="1"/>
  <c r="D1185" i="1"/>
  <c r="C1185" i="1"/>
  <c r="B1185"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C1181" i="1"/>
  <c r="B1181" i="1"/>
  <c r="Y1180" i="1"/>
  <c r="Y1184" i="1" s="1"/>
  <c r="X1180" i="1"/>
  <c r="X1184" i="1" s="1"/>
  <c r="W1180" i="1"/>
  <c r="W1184" i="1" s="1"/>
  <c r="V1180" i="1"/>
  <c r="V1184" i="1" s="1"/>
  <c r="U1180" i="1"/>
  <c r="U1184" i="1" s="1"/>
  <c r="T1180" i="1"/>
  <c r="T1184" i="1" s="1"/>
  <c r="S1180" i="1"/>
  <c r="S1184" i="1" s="1"/>
  <c r="R1180" i="1"/>
  <c r="R1184" i="1" s="1"/>
  <c r="Q1180" i="1"/>
  <c r="Q1184" i="1" s="1"/>
  <c r="P1180" i="1"/>
  <c r="P1184" i="1" s="1"/>
  <c r="O1180" i="1"/>
  <c r="O1184" i="1" s="1"/>
  <c r="N1180" i="1"/>
  <c r="N1184" i="1" s="1"/>
  <c r="M1180" i="1"/>
  <c r="M1184" i="1" s="1"/>
  <c r="L1180" i="1"/>
  <c r="L1184" i="1" s="1"/>
  <c r="K1180" i="1"/>
  <c r="K1184" i="1" s="1"/>
  <c r="J1180" i="1"/>
  <c r="J1184" i="1" s="1"/>
  <c r="I1180" i="1"/>
  <c r="I1184" i="1" s="1"/>
  <c r="H1180" i="1"/>
  <c r="H1184" i="1" s="1"/>
  <c r="G1180" i="1"/>
  <c r="G1184" i="1" s="1"/>
  <c r="F1180" i="1"/>
  <c r="F1184" i="1" s="1"/>
  <c r="E1180" i="1"/>
  <c r="E1184" i="1" s="1"/>
  <c r="D1180" i="1"/>
  <c r="D1184" i="1" s="1"/>
  <c r="C1180" i="1"/>
  <c r="C1184" i="1" s="1"/>
  <c r="B1180" i="1"/>
  <c r="B1184" i="1" s="1"/>
  <c r="Y1175" i="1"/>
  <c r="X1175" i="1"/>
  <c r="W1175" i="1"/>
  <c r="V1175" i="1"/>
  <c r="U1175" i="1"/>
  <c r="T1175" i="1"/>
  <c r="S1175" i="1"/>
  <c r="R1175" i="1"/>
  <c r="Q1175" i="1"/>
  <c r="P1175" i="1"/>
  <c r="O1175" i="1"/>
  <c r="N1175" i="1"/>
  <c r="M1175" i="1"/>
  <c r="Z1175" i="1" s="1"/>
  <c r="L1175" i="1"/>
  <c r="K1175" i="1"/>
  <c r="J1175" i="1"/>
  <c r="I1175" i="1"/>
  <c r="H1175" i="1"/>
  <c r="G1175" i="1"/>
  <c r="F1175" i="1"/>
  <c r="E1175" i="1"/>
  <c r="D1175" i="1"/>
  <c r="C1175" i="1"/>
  <c r="B1175" i="1"/>
  <c r="Z1173" i="1"/>
  <c r="AA1173" i="1" s="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Y1174" i="1" s="1"/>
  <c r="X1170" i="1"/>
  <c r="X1174" i="1" s="1"/>
  <c r="W1170" i="1"/>
  <c r="W1174" i="1" s="1"/>
  <c r="V1170" i="1"/>
  <c r="V1174" i="1" s="1"/>
  <c r="U1170" i="1"/>
  <c r="U1174" i="1" s="1"/>
  <c r="T1170" i="1"/>
  <c r="T1174" i="1" s="1"/>
  <c r="S1170" i="1"/>
  <c r="S1174" i="1" s="1"/>
  <c r="R1170" i="1"/>
  <c r="R1174" i="1" s="1"/>
  <c r="Q1170" i="1"/>
  <c r="Q1174" i="1" s="1"/>
  <c r="P1170" i="1"/>
  <c r="P1174" i="1" s="1"/>
  <c r="O1170" i="1"/>
  <c r="O1174" i="1" s="1"/>
  <c r="N1170" i="1"/>
  <c r="N1174" i="1" s="1"/>
  <c r="M1170" i="1"/>
  <c r="Z1170" i="1" s="1"/>
  <c r="L1170" i="1"/>
  <c r="L1174" i="1" s="1"/>
  <c r="K1170" i="1"/>
  <c r="K1174" i="1" s="1"/>
  <c r="J1170" i="1"/>
  <c r="J1174" i="1" s="1"/>
  <c r="I1170" i="1"/>
  <c r="I1174" i="1" s="1"/>
  <c r="H1170" i="1"/>
  <c r="H1174" i="1" s="1"/>
  <c r="G1170" i="1"/>
  <c r="G1174" i="1" s="1"/>
  <c r="F1170" i="1"/>
  <c r="F1174" i="1" s="1"/>
  <c r="E1170" i="1"/>
  <c r="E1174" i="1" s="1"/>
  <c r="D1170" i="1"/>
  <c r="D1174" i="1" s="1"/>
  <c r="C1170" i="1"/>
  <c r="C1174" i="1" s="1"/>
  <c r="B1170" i="1"/>
  <c r="B1174" i="1" s="1"/>
  <c r="Y1165" i="1"/>
  <c r="X1165" i="1"/>
  <c r="W1165" i="1"/>
  <c r="V1165" i="1"/>
  <c r="U1165" i="1"/>
  <c r="T1165" i="1"/>
  <c r="S1165" i="1"/>
  <c r="R1165" i="1"/>
  <c r="Q1165" i="1"/>
  <c r="P1165" i="1"/>
  <c r="O1165" i="1"/>
  <c r="N1165" i="1"/>
  <c r="M1165" i="1"/>
  <c r="L1165" i="1"/>
  <c r="K1165" i="1"/>
  <c r="J1165" i="1"/>
  <c r="I1165" i="1"/>
  <c r="H1165" i="1"/>
  <c r="G1165" i="1"/>
  <c r="F1165" i="1"/>
  <c r="E1165" i="1"/>
  <c r="D1165" i="1"/>
  <c r="C1165" i="1"/>
  <c r="B1165"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Y1164" i="1" s="1"/>
  <c r="X1160" i="1"/>
  <c r="X1164" i="1" s="1"/>
  <c r="W1160" i="1"/>
  <c r="W1164" i="1" s="1"/>
  <c r="V1160" i="1"/>
  <c r="V1164" i="1" s="1"/>
  <c r="U1160" i="1"/>
  <c r="U1164" i="1" s="1"/>
  <c r="T1160" i="1"/>
  <c r="T1164" i="1" s="1"/>
  <c r="S1160" i="1"/>
  <c r="S1164" i="1" s="1"/>
  <c r="R1160" i="1"/>
  <c r="R1164" i="1" s="1"/>
  <c r="Q1160" i="1"/>
  <c r="Q1164" i="1" s="1"/>
  <c r="P1160" i="1"/>
  <c r="P1164" i="1" s="1"/>
  <c r="O1160" i="1"/>
  <c r="O1164" i="1" s="1"/>
  <c r="N1160" i="1"/>
  <c r="N1164" i="1" s="1"/>
  <c r="M1160" i="1"/>
  <c r="Z1160" i="1" s="1"/>
  <c r="L1160" i="1"/>
  <c r="L1164" i="1" s="1"/>
  <c r="K1160" i="1"/>
  <c r="K1164" i="1" s="1"/>
  <c r="J1160" i="1"/>
  <c r="J1164" i="1" s="1"/>
  <c r="I1160" i="1"/>
  <c r="I1164" i="1" s="1"/>
  <c r="H1160" i="1"/>
  <c r="H1164" i="1" s="1"/>
  <c r="G1160" i="1"/>
  <c r="G1164" i="1" s="1"/>
  <c r="F1160" i="1"/>
  <c r="F1164" i="1" s="1"/>
  <c r="E1160" i="1"/>
  <c r="E1164" i="1" s="1"/>
  <c r="D1160" i="1"/>
  <c r="C1160" i="1"/>
  <c r="C1164" i="1" s="1"/>
  <c r="B1160" i="1"/>
  <c r="B1164" i="1" s="1"/>
  <c r="Y1155" i="1"/>
  <c r="X1155" i="1"/>
  <c r="W1155" i="1"/>
  <c r="V1155" i="1"/>
  <c r="U1155" i="1"/>
  <c r="T1155" i="1"/>
  <c r="S1155" i="1"/>
  <c r="R1155" i="1"/>
  <c r="Q1155" i="1"/>
  <c r="P1155" i="1"/>
  <c r="O1155" i="1"/>
  <c r="N1155" i="1"/>
  <c r="M1155" i="1"/>
  <c r="Z1155" i="1" s="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Z1151" i="1" s="1"/>
  <c r="AB1151" i="1" s="1"/>
  <c r="L1151" i="1"/>
  <c r="K1151" i="1"/>
  <c r="J1151" i="1"/>
  <c r="I1151" i="1"/>
  <c r="H1151" i="1"/>
  <c r="G1151" i="1"/>
  <c r="F1151" i="1"/>
  <c r="E1151" i="1"/>
  <c r="D1151" i="1"/>
  <c r="C1151" i="1"/>
  <c r="B1151" i="1"/>
  <c r="Y1150" i="1"/>
  <c r="Y1154" i="1" s="1"/>
  <c r="X1150" i="1"/>
  <c r="X1154" i="1" s="1"/>
  <c r="W1150" i="1"/>
  <c r="W1154" i="1" s="1"/>
  <c r="V1150" i="1"/>
  <c r="V1154" i="1" s="1"/>
  <c r="U1150" i="1"/>
  <c r="U1154" i="1" s="1"/>
  <c r="T1150" i="1"/>
  <c r="T1154" i="1" s="1"/>
  <c r="S1150" i="1"/>
  <c r="S1154" i="1" s="1"/>
  <c r="R1150" i="1"/>
  <c r="R1154" i="1" s="1"/>
  <c r="Q1150" i="1"/>
  <c r="Q1154" i="1" s="1"/>
  <c r="P1150" i="1"/>
  <c r="P1154" i="1" s="1"/>
  <c r="O1150" i="1"/>
  <c r="O1154" i="1" s="1"/>
  <c r="N1150" i="1"/>
  <c r="N1154" i="1" s="1"/>
  <c r="M1150" i="1"/>
  <c r="Z1150" i="1" s="1"/>
  <c r="L1150" i="1"/>
  <c r="L1154" i="1" s="1"/>
  <c r="K1150" i="1"/>
  <c r="K1154" i="1" s="1"/>
  <c r="J1150" i="1"/>
  <c r="J1154" i="1" s="1"/>
  <c r="I1150" i="1"/>
  <c r="I1154" i="1" s="1"/>
  <c r="H1150" i="1"/>
  <c r="H1154" i="1" s="1"/>
  <c r="G1150" i="1"/>
  <c r="G1154" i="1" s="1"/>
  <c r="F1150" i="1"/>
  <c r="F1154" i="1" s="1"/>
  <c r="E1150" i="1"/>
  <c r="E1154" i="1" s="1"/>
  <c r="D1150" i="1"/>
  <c r="D1154" i="1" s="1"/>
  <c r="C1150" i="1"/>
  <c r="C1154" i="1" s="1"/>
  <c r="B1150" i="1"/>
  <c r="B1154" i="1" s="1"/>
  <c r="Y1145" i="1"/>
  <c r="X1145" i="1"/>
  <c r="W1145" i="1"/>
  <c r="V1145" i="1"/>
  <c r="U1145" i="1"/>
  <c r="T1145" i="1"/>
  <c r="S1145" i="1"/>
  <c r="R1145" i="1"/>
  <c r="Q1145" i="1"/>
  <c r="P1145" i="1"/>
  <c r="O1145" i="1"/>
  <c r="N1145" i="1"/>
  <c r="M1145" i="1"/>
  <c r="Z1145" i="1" s="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Y1144" i="1" s="1"/>
  <c r="X1140" i="1"/>
  <c r="X1144" i="1" s="1"/>
  <c r="W1140" i="1"/>
  <c r="W1144" i="1" s="1"/>
  <c r="V1140" i="1"/>
  <c r="V1144" i="1" s="1"/>
  <c r="U1140" i="1"/>
  <c r="U1144" i="1" s="1"/>
  <c r="T1140" i="1"/>
  <c r="T1144" i="1" s="1"/>
  <c r="S1140" i="1"/>
  <c r="S1144" i="1" s="1"/>
  <c r="R1140" i="1"/>
  <c r="R1144" i="1" s="1"/>
  <c r="Q1140" i="1"/>
  <c r="Q1144" i="1" s="1"/>
  <c r="P1140" i="1"/>
  <c r="P1144" i="1" s="1"/>
  <c r="O1140" i="1"/>
  <c r="O1144" i="1" s="1"/>
  <c r="N1140" i="1"/>
  <c r="N1144" i="1" s="1"/>
  <c r="M1140" i="1"/>
  <c r="Z1140" i="1" s="1"/>
  <c r="L1140" i="1"/>
  <c r="L1144" i="1" s="1"/>
  <c r="K1140" i="1"/>
  <c r="K1144" i="1" s="1"/>
  <c r="J1140" i="1"/>
  <c r="J1144" i="1" s="1"/>
  <c r="I1140" i="1"/>
  <c r="I1144" i="1" s="1"/>
  <c r="H1140" i="1"/>
  <c r="H1144" i="1" s="1"/>
  <c r="G1140" i="1"/>
  <c r="G1144" i="1" s="1"/>
  <c r="F1140" i="1"/>
  <c r="F1144" i="1" s="1"/>
  <c r="E1140" i="1"/>
  <c r="E1144" i="1" s="1"/>
  <c r="D1140" i="1"/>
  <c r="D1144" i="1" s="1"/>
  <c r="C1140" i="1"/>
  <c r="C1144" i="1" s="1"/>
  <c r="B1140" i="1"/>
  <c r="B1144" i="1" s="1"/>
  <c r="Y1135" i="1"/>
  <c r="X1135" i="1"/>
  <c r="W1135" i="1"/>
  <c r="V1135" i="1"/>
  <c r="U1135" i="1"/>
  <c r="T1135" i="1"/>
  <c r="S1135" i="1"/>
  <c r="R1135" i="1"/>
  <c r="Q1135" i="1"/>
  <c r="P1135" i="1"/>
  <c r="O1135" i="1"/>
  <c r="N1135" i="1"/>
  <c r="M1135" i="1"/>
  <c r="Z1135" i="1" s="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T1134" i="1" s="1"/>
  <c r="S1130" i="1"/>
  <c r="S1134" i="1" s="1"/>
  <c r="R1130" i="1"/>
  <c r="R1134" i="1" s="1"/>
  <c r="Q1130" i="1"/>
  <c r="Q1134" i="1" s="1"/>
  <c r="P1130" i="1"/>
  <c r="P1134" i="1" s="1"/>
  <c r="O1130" i="1"/>
  <c r="O1134" i="1" s="1"/>
  <c r="N1130" i="1"/>
  <c r="N1134" i="1" s="1"/>
  <c r="M1130" i="1"/>
  <c r="Z1130" i="1" s="1"/>
  <c r="L1130" i="1"/>
  <c r="L1134" i="1" s="1"/>
  <c r="K1130" i="1"/>
  <c r="K1134" i="1" s="1"/>
  <c r="J1130" i="1"/>
  <c r="J1134" i="1" s="1"/>
  <c r="I1130" i="1"/>
  <c r="I1134" i="1" s="1"/>
  <c r="H1130" i="1"/>
  <c r="H1134" i="1" s="1"/>
  <c r="G1130" i="1"/>
  <c r="G1134" i="1" s="1"/>
  <c r="F1130" i="1"/>
  <c r="F1134" i="1" s="1"/>
  <c r="E1130" i="1"/>
  <c r="E1134" i="1" s="1"/>
  <c r="D1130" i="1"/>
  <c r="D1134" i="1" s="1"/>
  <c r="C1130" i="1"/>
  <c r="C1134" i="1" s="1"/>
  <c r="B1130" i="1"/>
  <c r="B1134" i="1" s="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21" i="1"/>
  <c r="J1121" i="1"/>
  <c r="I1121" i="1"/>
  <c r="H1121" i="1"/>
  <c r="G1121" i="1"/>
  <c r="F1121" i="1"/>
  <c r="E1121" i="1"/>
  <c r="D1121" i="1"/>
  <c r="C1121" i="1"/>
  <c r="B1121" i="1"/>
  <c r="Y1120" i="1"/>
  <c r="Y1124" i="1" s="1"/>
  <c r="X1120" i="1"/>
  <c r="X1124" i="1" s="1"/>
  <c r="W1120" i="1"/>
  <c r="W1124" i="1" s="1"/>
  <c r="V1120" i="1"/>
  <c r="V1124" i="1" s="1"/>
  <c r="U1120" i="1"/>
  <c r="U1124" i="1" s="1"/>
  <c r="T1120" i="1"/>
  <c r="T1124" i="1" s="1"/>
  <c r="S1120" i="1"/>
  <c r="S1124" i="1" s="1"/>
  <c r="R1120" i="1"/>
  <c r="R1124" i="1" s="1"/>
  <c r="Q1120" i="1"/>
  <c r="Q1124" i="1" s="1"/>
  <c r="P1120" i="1"/>
  <c r="P1124" i="1" s="1"/>
  <c r="O1120" i="1"/>
  <c r="O1124" i="1" s="1"/>
  <c r="N1120" i="1"/>
  <c r="N1124" i="1" s="1"/>
  <c r="M1120" i="1"/>
  <c r="Z1120" i="1" s="1"/>
  <c r="L1120" i="1"/>
  <c r="L1124" i="1" s="1"/>
  <c r="K1120" i="1"/>
  <c r="K1124" i="1" s="1"/>
  <c r="J1120" i="1"/>
  <c r="J1124" i="1" s="1"/>
  <c r="I1120" i="1"/>
  <c r="I1124" i="1" s="1"/>
  <c r="H1120" i="1"/>
  <c r="H1124" i="1" s="1"/>
  <c r="G1120" i="1"/>
  <c r="G1124" i="1" s="1"/>
  <c r="F1120" i="1"/>
  <c r="F1124" i="1" s="1"/>
  <c r="E1120" i="1"/>
  <c r="E1124" i="1" s="1"/>
  <c r="D1120" i="1"/>
  <c r="D1124" i="1" s="1"/>
  <c r="C1120" i="1"/>
  <c r="C1124" i="1" s="1"/>
  <c r="B1120" i="1"/>
  <c r="B1124" i="1" s="1"/>
  <c r="Y1115" i="1"/>
  <c r="X1115" i="1"/>
  <c r="W1115" i="1"/>
  <c r="V1115" i="1"/>
  <c r="U1115" i="1"/>
  <c r="T1115" i="1"/>
  <c r="S1115" i="1"/>
  <c r="R1115" i="1"/>
  <c r="Q1115" i="1"/>
  <c r="P1115" i="1"/>
  <c r="O1115" i="1"/>
  <c r="N1115" i="1"/>
  <c r="M1115" i="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Z1112" i="1" s="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Z1111" i="1" s="1"/>
  <c r="AB1111" i="1" s="1"/>
  <c r="L1111" i="1"/>
  <c r="K1111" i="1"/>
  <c r="J1111" i="1"/>
  <c r="I1111" i="1"/>
  <c r="H1111" i="1"/>
  <c r="G1111" i="1"/>
  <c r="F1111" i="1"/>
  <c r="E1111" i="1"/>
  <c r="D1111" i="1"/>
  <c r="C1111" i="1"/>
  <c r="B1111" i="1"/>
  <c r="Y1110" i="1"/>
  <c r="Y1114" i="1" s="1"/>
  <c r="X1110" i="1"/>
  <c r="X1114" i="1" s="1"/>
  <c r="W1110" i="1"/>
  <c r="W1114" i="1" s="1"/>
  <c r="V1110" i="1"/>
  <c r="V1114" i="1" s="1"/>
  <c r="U1110" i="1"/>
  <c r="U1114" i="1" s="1"/>
  <c r="T1110" i="1"/>
  <c r="T1114" i="1" s="1"/>
  <c r="S1110" i="1"/>
  <c r="S1114" i="1" s="1"/>
  <c r="R1110" i="1"/>
  <c r="R1114" i="1" s="1"/>
  <c r="Q1110" i="1"/>
  <c r="Q1114" i="1" s="1"/>
  <c r="P1110" i="1"/>
  <c r="P1114" i="1" s="1"/>
  <c r="O1110" i="1"/>
  <c r="O1114" i="1" s="1"/>
  <c r="N1110" i="1"/>
  <c r="N1114" i="1" s="1"/>
  <c r="M1110" i="1"/>
  <c r="Z1110" i="1" s="1"/>
  <c r="L1110" i="1"/>
  <c r="L1114" i="1" s="1"/>
  <c r="K1110" i="1"/>
  <c r="K1114" i="1" s="1"/>
  <c r="J1110" i="1"/>
  <c r="J1114" i="1" s="1"/>
  <c r="I1110" i="1"/>
  <c r="I1114" i="1" s="1"/>
  <c r="H1110" i="1"/>
  <c r="H1114" i="1" s="1"/>
  <c r="G1110" i="1"/>
  <c r="G1114" i="1" s="1"/>
  <c r="F1110" i="1"/>
  <c r="F1114" i="1" s="1"/>
  <c r="E1110" i="1"/>
  <c r="E1114" i="1" s="1"/>
  <c r="D1110" i="1"/>
  <c r="D1114" i="1" s="1"/>
  <c r="C1110" i="1"/>
  <c r="C1114" i="1" s="1"/>
  <c r="B1110" i="1"/>
  <c r="B1114" i="1" s="1"/>
  <c r="Y1105" i="1"/>
  <c r="X1105" i="1"/>
  <c r="W1105" i="1"/>
  <c r="V1105" i="1"/>
  <c r="U1105" i="1"/>
  <c r="T1105" i="1"/>
  <c r="S1105" i="1"/>
  <c r="R1105" i="1"/>
  <c r="Q1105" i="1"/>
  <c r="P1105" i="1"/>
  <c r="O1105" i="1"/>
  <c r="N1105" i="1"/>
  <c r="M1105" i="1"/>
  <c r="Z1105" i="1" s="1"/>
  <c r="L1105" i="1"/>
  <c r="K1105" i="1"/>
  <c r="J1105" i="1"/>
  <c r="I1105" i="1"/>
  <c r="H1105" i="1"/>
  <c r="G1105" i="1"/>
  <c r="F1105" i="1"/>
  <c r="E1105" i="1"/>
  <c r="D1105" i="1"/>
  <c r="C1105" i="1"/>
  <c r="B1105" i="1"/>
  <c r="Y1103" i="1"/>
  <c r="X1103" i="1"/>
  <c r="W1103" i="1"/>
  <c r="V1103" i="1"/>
  <c r="U1103" i="1"/>
  <c r="T1103" i="1"/>
  <c r="S1103" i="1"/>
  <c r="R1103" i="1"/>
  <c r="Q1103" i="1"/>
  <c r="P1103" i="1"/>
  <c r="O1103" i="1"/>
  <c r="N1103" i="1"/>
  <c r="M1103" i="1"/>
  <c r="Z1103" i="1" s="1"/>
  <c r="L1103" i="1"/>
  <c r="K1103" i="1"/>
  <c r="J1103" i="1"/>
  <c r="I1103" i="1"/>
  <c r="H1103" i="1"/>
  <c r="G1103" i="1"/>
  <c r="F1103" i="1"/>
  <c r="E1103" i="1"/>
  <c r="D1103" i="1"/>
  <c r="C1103" i="1"/>
  <c r="B1103" i="1"/>
  <c r="Y1102" i="1"/>
  <c r="X1102" i="1"/>
  <c r="W1102" i="1"/>
  <c r="V1102" i="1"/>
  <c r="U1102" i="1"/>
  <c r="T1102" i="1"/>
  <c r="S1102" i="1"/>
  <c r="R1102" i="1"/>
  <c r="Q1102" i="1"/>
  <c r="P1102" i="1"/>
  <c r="O1102" i="1"/>
  <c r="N1102" i="1"/>
  <c r="M1102" i="1"/>
  <c r="Z1102" i="1" s="1"/>
  <c r="L1102" i="1"/>
  <c r="K1102" i="1"/>
  <c r="J1102" i="1"/>
  <c r="I1102" i="1"/>
  <c r="H1102" i="1"/>
  <c r="G1102" i="1"/>
  <c r="F1102" i="1"/>
  <c r="E1102" i="1"/>
  <c r="D1102" i="1"/>
  <c r="C1102" i="1"/>
  <c r="B1102" i="1"/>
  <c r="Y1101" i="1"/>
  <c r="X1101" i="1"/>
  <c r="W1101" i="1"/>
  <c r="V1101" i="1"/>
  <c r="U1101" i="1"/>
  <c r="T1101" i="1"/>
  <c r="S1101" i="1"/>
  <c r="R1101" i="1"/>
  <c r="Q1101" i="1"/>
  <c r="P1101" i="1"/>
  <c r="O1101" i="1"/>
  <c r="N1101" i="1"/>
  <c r="M1101" i="1"/>
  <c r="Z1101" i="1" s="1"/>
  <c r="AB1101" i="1" s="1"/>
  <c r="L1101" i="1"/>
  <c r="K1101" i="1"/>
  <c r="J1101" i="1"/>
  <c r="I1101" i="1"/>
  <c r="H1101" i="1"/>
  <c r="G1101" i="1"/>
  <c r="F1101" i="1"/>
  <c r="E1101" i="1"/>
  <c r="D1101" i="1"/>
  <c r="C1101" i="1"/>
  <c r="B1101" i="1"/>
  <c r="Y1100" i="1"/>
  <c r="Y1104" i="1" s="1"/>
  <c r="X1100" i="1"/>
  <c r="X1104" i="1" s="1"/>
  <c r="W1100" i="1"/>
  <c r="W1104" i="1" s="1"/>
  <c r="V1100" i="1"/>
  <c r="V1104" i="1" s="1"/>
  <c r="U1100" i="1"/>
  <c r="U1104" i="1" s="1"/>
  <c r="T1100" i="1"/>
  <c r="T1104" i="1" s="1"/>
  <c r="S1100" i="1"/>
  <c r="S1104" i="1" s="1"/>
  <c r="R1100" i="1"/>
  <c r="R1104" i="1" s="1"/>
  <c r="Q1100" i="1"/>
  <c r="Q1104" i="1" s="1"/>
  <c r="P1100" i="1"/>
  <c r="P1104" i="1" s="1"/>
  <c r="O1100" i="1"/>
  <c r="O1104" i="1" s="1"/>
  <c r="N1100" i="1"/>
  <c r="N1104" i="1" s="1"/>
  <c r="M1100" i="1"/>
  <c r="M1104" i="1" s="1"/>
  <c r="L1100" i="1"/>
  <c r="L1104" i="1" s="1"/>
  <c r="K1100" i="1"/>
  <c r="K1104" i="1" s="1"/>
  <c r="J1100" i="1"/>
  <c r="J1104" i="1" s="1"/>
  <c r="I1100" i="1"/>
  <c r="I1104" i="1" s="1"/>
  <c r="H1100" i="1"/>
  <c r="H1104" i="1" s="1"/>
  <c r="G1100" i="1"/>
  <c r="G1104" i="1" s="1"/>
  <c r="F1100" i="1"/>
  <c r="F1104" i="1" s="1"/>
  <c r="E1100" i="1"/>
  <c r="E1104" i="1" s="1"/>
  <c r="D1100" i="1"/>
  <c r="D1104" i="1" s="1"/>
  <c r="C1100" i="1"/>
  <c r="C1104" i="1" s="1"/>
  <c r="B1100" i="1"/>
  <c r="B1104" i="1" s="1"/>
  <c r="Y1095" i="1"/>
  <c r="X1095" i="1"/>
  <c r="W1095" i="1"/>
  <c r="V1095" i="1"/>
  <c r="U1095" i="1"/>
  <c r="T1095" i="1"/>
  <c r="S1095" i="1"/>
  <c r="R1095" i="1"/>
  <c r="Q1095" i="1"/>
  <c r="P1095" i="1"/>
  <c r="O1095" i="1"/>
  <c r="N1095" i="1"/>
  <c r="M1095" i="1"/>
  <c r="Z1095" i="1" s="1"/>
  <c r="L1095" i="1"/>
  <c r="K1095" i="1"/>
  <c r="J1095" i="1"/>
  <c r="I1095" i="1"/>
  <c r="H1095" i="1"/>
  <c r="G1095" i="1"/>
  <c r="F1095" i="1"/>
  <c r="E1095" i="1"/>
  <c r="D1095" i="1"/>
  <c r="C1095" i="1"/>
  <c r="B1095" i="1"/>
  <c r="Y1093" i="1"/>
  <c r="X1093" i="1"/>
  <c r="W1093" i="1"/>
  <c r="V1093" i="1"/>
  <c r="U1093" i="1"/>
  <c r="T1093" i="1"/>
  <c r="S1093" i="1"/>
  <c r="R1093" i="1"/>
  <c r="Q1093" i="1"/>
  <c r="P1093" i="1"/>
  <c r="O1093" i="1"/>
  <c r="N1093" i="1"/>
  <c r="M1093" i="1"/>
  <c r="Z1093" i="1" s="1"/>
  <c r="L1093" i="1"/>
  <c r="K1093" i="1"/>
  <c r="J1093" i="1"/>
  <c r="I1093" i="1"/>
  <c r="H1093" i="1"/>
  <c r="G1093" i="1"/>
  <c r="F1093" i="1"/>
  <c r="E1093" i="1"/>
  <c r="D1093" i="1"/>
  <c r="C1093" i="1"/>
  <c r="B1093" i="1"/>
  <c r="Y1092" i="1"/>
  <c r="X1092" i="1"/>
  <c r="W1092" i="1"/>
  <c r="V1092" i="1"/>
  <c r="U1092" i="1"/>
  <c r="T1092" i="1"/>
  <c r="S1092" i="1"/>
  <c r="R1092" i="1"/>
  <c r="Q1092" i="1"/>
  <c r="P1092" i="1"/>
  <c r="O1092" i="1"/>
  <c r="N1092" i="1"/>
  <c r="M1092" i="1"/>
  <c r="Z1092" i="1" s="1"/>
  <c r="L1092" i="1"/>
  <c r="K1092" i="1"/>
  <c r="J1092" i="1"/>
  <c r="I1092" i="1"/>
  <c r="H1092" i="1"/>
  <c r="G1092" i="1"/>
  <c r="F1092" i="1"/>
  <c r="E1092" i="1"/>
  <c r="D1092" i="1"/>
  <c r="C1092" i="1"/>
  <c r="B1092" i="1"/>
  <c r="Y1091" i="1"/>
  <c r="X1091" i="1"/>
  <c r="W1091" i="1"/>
  <c r="V1091" i="1"/>
  <c r="U1091" i="1"/>
  <c r="T1091" i="1"/>
  <c r="S1091" i="1"/>
  <c r="R1091" i="1"/>
  <c r="Q1091" i="1"/>
  <c r="P1091" i="1"/>
  <c r="O1091" i="1"/>
  <c r="N1091" i="1"/>
  <c r="M1091" i="1"/>
  <c r="Z1091" i="1" s="1"/>
  <c r="AB1091" i="1" s="1"/>
  <c r="L1091" i="1"/>
  <c r="K1091" i="1"/>
  <c r="J1091" i="1"/>
  <c r="I1091" i="1"/>
  <c r="H1091" i="1"/>
  <c r="G1091" i="1"/>
  <c r="F1091" i="1"/>
  <c r="E1091" i="1"/>
  <c r="D1091" i="1"/>
  <c r="C1091" i="1"/>
  <c r="B1091" i="1"/>
  <c r="Y1090" i="1"/>
  <c r="Y1094" i="1" s="1"/>
  <c r="X1090" i="1"/>
  <c r="X1094" i="1" s="1"/>
  <c r="W1090" i="1"/>
  <c r="W1094" i="1" s="1"/>
  <c r="V1090" i="1"/>
  <c r="V1094" i="1" s="1"/>
  <c r="U1090" i="1"/>
  <c r="U1094" i="1" s="1"/>
  <c r="T1090" i="1"/>
  <c r="T1094" i="1" s="1"/>
  <c r="S1090" i="1"/>
  <c r="S1094" i="1" s="1"/>
  <c r="R1090" i="1"/>
  <c r="R1094" i="1" s="1"/>
  <c r="Q1090" i="1"/>
  <c r="Q1094" i="1" s="1"/>
  <c r="P1090" i="1"/>
  <c r="P1094" i="1" s="1"/>
  <c r="O1090" i="1"/>
  <c r="O1094" i="1" s="1"/>
  <c r="N1090" i="1"/>
  <c r="N1094" i="1" s="1"/>
  <c r="M1090" i="1"/>
  <c r="Z1090" i="1" s="1"/>
  <c r="L1090" i="1"/>
  <c r="L1094" i="1" s="1"/>
  <c r="K1090" i="1"/>
  <c r="K1094" i="1" s="1"/>
  <c r="J1090" i="1"/>
  <c r="J1094" i="1" s="1"/>
  <c r="I1090" i="1"/>
  <c r="I1094" i="1" s="1"/>
  <c r="H1090" i="1"/>
  <c r="H1094" i="1" s="1"/>
  <c r="G1090" i="1"/>
  <c r="G1094" i="1" s="1"/>
  <c r="F1090" i="1"/>
  <c r="F1094" i="1" s="1"/>
  <c r="E1090" i="1"/>
  <c r="E1094" i="1" s="1"/>
  <c r="D1090" i="1"/>
  <c r="D1094" i="1" s="1"/>
  <c r="C1090" i="1"/>
  <c r="C1094" i="1" s="1"/>
  <c r="B1090" i="1"/>
  <c r="B1094" i="1" s="1"/>
  <c r="Y1085" i="1"/>
  <c r="X1085" i="1"/>
  <c r="W1085" i="1"/>
  <c r="V1085" i="1"/>
  <c r="U1085" i="1"/>
  <c r="T1085" i="1"/>
  <c r="S1085" i="1"/>
  <c r="R1085" i="1"/>
  <c r="Q1085" i="1"/>
  <c r="P1085" i="1"/>
  <c r="O1085" i="1"/>
  <c r="N1085" i="1"/>
  <c r="M1085" i="1"/>
  <c r="L1085" i="1"/>
  <c r="K1085" i="1"/>
  <c r="J1085" i="1"/>
  <c r="I1085" i="1"/>
  <c r="H1085" i="1"/>
  <c r="G1085" i="1"/>
  <c r="F1085" i="1"/>
  <c r="E1085" i="1"/>
  <c r="D1085" i="1"/>
  <c r="C1085" i="1"/>
  <c r="B1085" i="1"/>
  <c r="Y1083" i="1"/>
  <c r="X1083" i="1"/>
  <c r="W1083" i="1"/>
  <c r="V1083" i="1"/>
  <c r="U1083" i="1"/>
  <c r="T1083" i="1"/>
  <c r="S1083" i="1"/>
  <c r="R1083" i="1"/>
  <c r="Q1083" i="1"/>
  <c r="P1083" i="1"/>
  <c r="O1083" i="1"/>
  <c r="N1083" i="1"/>
  <c r="M1083" i="1"/>
  <c r="Z1083" i="1" s="1"/>
  <c r="L1083" i="1"/>
  <c r="K1083" i="1"/>
  <c r="J1083" i="1"/>
  <c r="I1083" i="1"/>
  <c r="H1083" i="1"/>
  <c r="G1083" i="1"/>
  <c r="F1083" i="1"/>
  <c r="E1083" i="1"/>
  <c r="D1083" i="1"/>
  <c r="C1083" i="1"/>
  <c r="B1083" i="1"/>
  <c r="Y1082" i="1"/>
  <c r="X1082" i="1"/>
  <c r="W1082" i="1"/>
  <c r="V1082" i="1"/>
  <c r="U1082" i="1"/>
  <c r="T1082" i="1"/>
  <c r="S1082" i="1"/>
  <c r="R1082" i="1"/>
  <c r="Q1082" i="1"/>
  <c r="P1082" i="1"/>
  <c r="O1082" i="1"/>
  <c r="N1082" i="1"/>
  <c r="M1082" i="1"/>
  <c r="Z1082" i="1" s="1"/>
  <c r="L1082" i="1"/>
  <c r="K1082" i="1"/>
  <c r="J1082" i="1"/>
  <c r="I1082" i="1"/>
  <c r="H1082" i="1"/>
  <c r="G1082" i="1"/>
  <c r="F1082" i="1"/>
  <c r="E1082" i="1"/>
  <c r="D1082" i="1"/>
  <c r="C1082" i="1"/>
  <c r="B1082" i="1"/>
  <c r="Y1081" i="1"/>
  <c r="X1081" i="1"/>
  <c r="W1081" i="1"/>
  <c r="V1081" i="1"/>
  <c r="U1081" i="1"/>
  <c r="T1081" i="1"/>
  <c r="S1081" i="1"/>
  <c r="R1081" i="1"/>
  <c r="Q1081" i="1"/>
  <c r="P1081" i="1"/>
  <c r="O1081" i="1"/>
  <c r="N1081" i="1"/>
  <c r="M1081" i="1"/>
  <c r="Z1081" i="1" s="1"/>
  <c r="AB1081" i="1" s="1"/>
  <c r="L1081" i="1"/>
  <c r="K1081" i="1"/>
  <c r="J1081" i="1"/>
  <c r="I1081" i="1"/>
  <c r="H1081" i="1"/>
  <c r="G1081" i="1"/>
  <c r="F1081" i="1"/>
  <c r="E1081" i="1"/>
  <c r="D1081" i="1"/>
  <c r="C1081" i="1"/>
  <c r="B1081" i="1"/>
  <c r="Y1080" i="1"/>
  <c r="Y1084" i="1" s="1"/>
  <c r="X1080" i="1"/>
  <c r="X1084" i="1" s="1"/>
  <c r="W1080" i="1"/>
  <c r="W1084" i="1" s="1"/>
  <c r="V1080" i="1"/>
  <c r="V1084" i="1" s="1"/>
  <c r="V1086" i="1" s="1"/>
  <c r="U1080" i="1"/>
  <c r="U1084" i="1" s="1"/>
  <c r="U1086" i="1" s="1"/>
  <c r="T1080" i="1"/>
  <c r="T1084" i="1" s="1"/>
  <c r="T1086" i="1" s="1"/>
  <c r="S1080" i="1"/>
  <c r="S1084" i="1" s="1"/>
  <c r="R1080" i="1"/>
  <c r="R1084" i="1" s="1"/>
  <c r="Q1080" i="1"/>
  <c r="Q1084" i="1" s="1"/>
  <c r="P1080" i="1"/>
  <c r="P1084" i="1" s="1"/>
  <c r="O1080" i="1"/>
  <c r="O1084" i="1" s="1"/>
  <c r="O1086" i="1" s="1"/>
  <c r="N1080" i="1"/>
  <c r="N1084" i="1" s="1"/>
  <c r="M1080" i="1"/>
  <c r="Z1080" i="1" s="1"/>
  <c r="L1080" i="1"/>
  <c r="L1084" i="1" s="1"/>
  <c r="K1080" i="1"/>
  <c r="K1084" i="1" s="1"/>
  <c r="J1080" i="1"/>
  <c r="J1084" i="1" s="1"/>
  <c r="I1080" i="1"/>
  <c r="I1084" i="1" s="1"/>
  <c r="H1080" i="1"/>
  <c r="H1084" i="1" s="1"/>
  <c r="G1080" i="1"/>
  <c r="G1084" i="1" s="1"/>
  <c r="F1080" i="1"/>
  <c r="F1084" i="1" s="1"/>
  <c r="E1080" i="1"/>
  <c r="E1084" i="1" s="1"/>
  <c r="D1080" i="1"/>
  <c r="C1080" i="1"/>
  <c r="C1084" i="1" s="1"/>
  <c r="B1080" i="1"/>
  <c r="B1084" i="1" s="1"/>
  <c r="Y1075" i="1"/>
  <c r="X1075" i="1"/>
  <c r="W1075" i="1"/>
  <c r="V1075" i="1"/>
  <c r="U1075" i="1"/>
  <c r="T1075" i="1"/>
  <c r="S1075" i="1"/>
  <c r="R1075" i="1"/>
  <c r="Q1075" i="1"/>
  <c r="P1075" i="1"/>
  <c r="O1075" i="1"/>
  <c r="N1075" i="1"/>
  <c r="M1075" i="1"/>
  <c r="Z1075" i="1" s="1"/>
  <c r="L1075" i="1"/>
  <c r="K1075" i="1"/>
  <c r="J1075" i="1"/>
  <c r="I1075" i="1"/>
  <c r="H1075" i="1"/>
  <c r="G1075" i="1"/>
  <c r="F1075" i="1"/>
  <c r="E1075" i="1"/>
  <c r="D1075" i="1"/>
  <c r="C1075" i="1"/>
  <c r="B1075"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Z1072" i="1"/>
  <c r="Y1072" i="1"/>
  <c r="X1072" i="1"/>
  <c r="W1072" i="1"/>
  <c r="V1072" i="1"/>
  <c r="U1072" i="1"/>
  <c r="T1072" i="1"/>
  <c r="S1072" i="1"/>
  <c r="R1072" i="1"/>
  <c r="Q1072" i="1"/>
  <c r="P1072" i="1"/>
  <c r="O1072" i="1"/>
  <c r="N1072" i="1"/>
  <c r="M1072" i="1"/>
  <c r="L1072" i="1"/>
  <c r="K1072" i="1"/>
  <c r="J1072" i="1"/>
  <c r="I1072" i="1"/>
  <c r="H1072" i="1"/>
  <c r="G1072" i="1"/>
  <c r="F1072" i="1"/>
  <c r="E1072" i="1"/>
  <c r="D1072" i="1"/>
  <c r="AA1072" i="1" s="1"/>
  <c r="C1072" i="1"/>
  <c r="B1072" i="1"/>
  <c r="Y1071" i="1"/>
  <c r="X1071" i="1"/>
  <c r="W1071" i="1"/>
  <c r="V1071" i="1"/>
  <c r="U1071" i="1"/>
  <c r="T1071" i="1"/>
  <c r="S1071" i="1"/>
  <c r="R1071" i="1"/>
  <c r="Q1071" i="1"/>
  <c r="P1071" i="1"/>
  <c r="O1071" i="1"/>
  <c r="N1071" i="1"/>
  <c r="M1071" i="1"/>
  <c r="Z1071" i="1" s="1"/>
  <c r="AB1071" i="1" s="1"/>
  <c r="L1071" i="1"/>
  <c r="K1071" i="1"/>
  <c r="J1071" i="1"/>
  <c r="I1071" i="1"/>
  <c r="H1071" i="1"/>
  <c r="G1071" i="1"/>
  <c r="F1071" i="1"/>
  <c r="E1071" i="1"/>
  <c r="D1071" i="1"/>
  <c r="AA1071" i="1" s="1"/>
  <c r="C1071" i="1"/>
  <c r="B1071" i="1"/>
  <c r="Y1070" i="1"/>
  <c r="Y1074" i="1" s="1"/>
  <c r="X1070" i="1"/>
  <c r="X1074" i="1" s="1"/>
  <c r="W1070" i="1"/>
  <c r="W1074" i="1" s="1"/>
  <c r="V1070" i="1"/>
  <c r="V1074" i="1" s="1"/>
  <c r="U1070" i="1"/>
  <c r="U1074" i="1" s="1"/>
  <c r="T1070" i="1"/>
  <c r="T1074" i="1" s="1"/>
  <c r="S1070" i="1"/>
  <c r="S1074" i="1" s="1"/>
  <c r="R1070" i="1"/>
  <c r="R1074" i="1" s="1"/>
  <c r="Q1070" i="1"/>
  <c r="Q1074" i="1" s="1"/>
  <c r="P1070" i="1"/>
  <c r="P1074" i="1" s="1"/>
  <c r="O1070" i="1"/>
  <c r="O1074" i="1" s="1"/>
  <c r="N1070" i="1"/>
  <c r="N1074" i="1" s="1"/>
  <c r="M1070" i="1"/>
  <c r="Z1070" i="1" s="1"/>
  <c r="Z1074" i="1" s="1"/>
  <c r="L1070" i="1"/>
  <c r="L1074" i="1" s="1"/>
  <c r="K1070" i="1"/>
  <c r="K1074" i="1" s="1"/>
  <c r="J1070" i="1"/>
  <c r="J1074" i="1" s="1"/>
  <c r="I1070" i="1"/>
  <c r="I1074" i="1" s="1"/>
  <c r="H1070" i="1"/>
  <c r="H1074" i="1" s="1"/>
  <c r="G1070" i="1"/>
  <c r="G1074" i="1" s="1"/>
  <c r="F1070" i="1"/>
  <c r="F1074" i="1" s="1"/>
  <c r="E1070" i="1"/>
  <c r="E1074" i="1" s="1"/>
  <c r="D1070" i="1"/>
  <c r="D1074" i="1" s="1"/>
  <c r="C1070" i="1"/>
  <c r="C1074" i="1" s="1"/>
  <c r="B1070" i="1"/>
  <c r="B1074" i="1" s="1"/>
  <c r="B1076" i="1" s="1"/>
  <c r="Y1065" i="1"/>
  <c r="X1065" i="1"/>
  <c r="W1065" i="1"/>
  <c r="V1065" i="1"/>
  <c r="U1065" i="1"/>
  <c r="T1065" i="1"/>
  <c r="S1065" i="1"/>
  <c r="R1065" i="1"/>
  <c r="Q1065" i="1"/>
  <c r="P1065" i="1"/>
  <c r="O1065" i="1"/>
  <c r="N1065" i="1"/>
  <c r="M1065" i="1"/>
  <c r="L1065" i="1"/>
  <c r="K1065" i="1"/>
  <c r="J1065" i="1"/>
  <c r="I1065" i="1"/>
  <c r="H1065" i="1"/>
  <c r="G1065" i="1"/>
  <c r="F1065" i="1"/>
  <c r="E1065" i="1"/>
  <c r="D1065" i="1"/>
  <c r="C1065" i="1"/>
  <c r="B1065"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AA1063" i="1" s="1"/>
  <c r="C1063" i="1"/>
  <c r="B1063" i="1"/>
  <c r="Y1062" i="1"/>
  <c r="X1062" i="1"/>
  <c r="W1062" i="1"/>
  <c r="V1062" i="1"/>
  <c r="U1062" i="1"/>
  <c r="T1062" i="1"/>
  <c r="S1062" i="1"/>
  <c r="R1062" i="1"/>
  <c r="Q1062" i="1"/>
  <c r="P1062" i="1"/>
  <c r="O1062" i="1"/>
  <c r="N1062" i="1"/>
  <c r="M1062" i="1"/>
  <c r="Z1062" i="1" s="1"/>
  <c r="L1062" i="1"/>
  <c r="K1062" i="1"/>
  <c r="J1062" i="1"/>
  <c r="I1062" i="1"/>
  <c r="H1062" i="1"/>
  <c r="G1062" i="1"/>
  <c r="F1062" i="1"/>
  <c r="E1062" i="1"/>
  <c r="D1062" i="1"/>
  <c r="AA1062" i="1" s="1"/>
  <c r="C1062" i="1"/>
  <c r="B1062"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AA1061" i="1" s="1"/>
  <c r="C1061" i="1"/>
  <c r="B1061" i="1"/>
  <c r="Y1060" i="1"/>
  <c r="Y1064" i="1" s="1"/>
  <c r="X1060" i="1"/>
  <c r="X1064" i="1" s="1"/>
  <c r="W1060" i="1"/>
  <c r="W1064" i="1" s="1"/>
  <c r="V1060" i="1"/>
  <c r="V1064" i="1" s="1"/>
  <c r="U1060" i="1"/>
  <c r="U1064" i="1" s="1"/>
  <c r="T1060" i="1"/>
  <c r="T1064" i="1" s="1"/>
  <c r="S1060" i="1"/>
  <c r="S1064" i="1" s="1"/>
  <c r="R1060" i="1"/>
  <c r="R1064" i="1" s="1"/>
  <c r="Q1060" i="1"/>
  <c r="Q1064" i="1" s="1"/>
  <c r="P1060" i="1"/>
  <c r="P1064" i="1" s="1"/>
  <c r="O1060" i="1"/>
  <c r="O1064" i="1" s="1"/>
  <c r="N1060" i="1"/>
  <c r="N1064" i="1" s="1"/>
  <c r="M1060" i="1"/>
  <c r="Z1060" i="1" s="1"/>
  <c r="Z1064" i="1" s="1"/>
  <c r="L1060" i="1"/>
  <c r="L1064" i="1" s="1"/>
  <c r="K1060" i="1"/>
  <c r="K1064" i="1" s="1"/>
  <c r="J1060" i="1"/>
  <c r="J1064" i="1" s="1"/>
  <c r="I1060" i="1"/>
  <c r="I1064" i="1" s="1"/>
  <c r="H1060" i="1"/>
  <c r="H1064" i="1" s="1"/>
  <c r="G1060" i="1"/>
  <c r="G1064" i="1" s="1"/>
  <c r="F1060" i="1"/>
  <c r="F1064" i="1" s="1"/>
  <c r="E1060" i="1"/>
  <c r="E1064" i="1" s="1"/>
  <c r="D1060" i="1"/>
  <c r="AA1060" i="1" s="1"/>
  <c r="AA1064" i="1" s="1"/>
  <c r="C1060" i="1"/>
  <c r="C1064" i="1" s="1"/>
  <c r="B1060" i="1"/>
  <c r="B1064" i="1" s="1"/>
  <c r="Y1055" i="1"/>
  <c r="X1055" i="1"/>
  <c r="W1055" i="1"/>
  <c r="V1055" i="1"/>
  <c r="U1055" i="1"/>
  <c r="T1055" i="1"/>
  <c r="S1055" i="1"/>
  <c r="R1055" i="1"/>
  <c r="Q1055" i="1"/>
  <c r="P1055" i="1"/>
  <c r="O1055" i="1"/>
  <c r="N1055" i="1"/>
  <c r="M1055" i="1"/>
  <c r="Z1055" i="1" s="1"/>
  <c r="L1055" i="1"/>
  <c r="K1055" i="1"/>
  <c r="J1055" i="1"/>
  <c r="I1055" i="1"/>
  <c r="H1055" i="1"/>
  <c r="G1055" i="1"/>
  <c r="F1055" i="1"/>
  <c r="E1055" i="1"/>
  <c r="D1055" i="1"/>
  <c r="C1055" i="1"/>
  <c r="B1055"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AA1053" i="1" s="1"/>
  <c r="C1053" i="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AA1052" i="1" s="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C1051" i="1"/>
  <c r="B1051" i="1"/>
  <c r="Y1050" i="1"/>
  <c r="Y1054" i="1" s="1"/>
  <c r="X1050" i="1"/>
  <c r="X1054" i="1" s="1"/>
  <c r="W1050" i="1"/>
  <c r="W1054" i="1" s="1"/>
  <c r="V1050" i="1"/>
  <c r="V1054" i="1" s="1"/>
  <c r="U1050" i="1"/>
  <c r="U1054" i="1" s="1"/>
  <c r="T1050" i="1"/>
  <c r="T1054" i="1" s="1"/>
  <c r="S1050" i="1"/>
  <c r="S1054" i="1" s="1"/>
  <c r="R1050" i="1"/>
  <c r="R1054" i="1" s="1"/>
  <c r="Q1050" i="1"/>
  <c r="Q1054" i="1" s="1"/>
  <c r="P1050" i="1"/>
  <c r="P1054" i="1" s="1"/>
  <c r="O1050" i="1"/>
  <c r="O1054" i="1" s="1"/>
  <c r="N1050" i="1"/>
  <c r="N1054" i="1" s="1"/>
  <c r="M1050" i="1"/>
  <c r="Z1050" i="1" s="1"/>
  <c r="Z1054" i="1" s="1"/>
  <c r="L1050" i="1"/>
  <c r="L1054" i="1" s="1"/>
  <c r="K1050" i="1"/>
  <c r="K1054" i="1" s="1"/>
  <c r="J1050" i="1"/>
  <c r="J1054" i="1" s="1"/>
  <c r="I1050" i="1"/>
  <c r="I1054" i="1" s="1"/>
  <c r="H1050" i="1"/>
  <c r="H1054" i="1" s="1"/>
  <c r="G1050" i="1"/>
  <c r="G1054" i="1" s="1"/>
  <c r="F1050" i="1"/>
  <c r="F1054" i="1" s="1"/>
  <c r="E1050" i="1"/>
  <c r="E1054" i="1" s="1"/>
  <c r="D1050" i="1"/>
  <c r="D1054" i="1" s="1"/>
  <c r="C1050" i="1"/>
  <c r="C1054" i="1" s="1"/>
  <c r="B1050" i="1"/>
  <c r="B1054" i="1" s="1"/>
  <c r="Y1045" i="1"/>
  <c r="X1045" i="1"/>
  <c r="W1045" i="1"/>
  <c r="V1045" i="1"/>
  <c r="U1045" i="1"/>
  <c r="T1045" i="1"/>
  <c r="S1045" i="1"/>
  <c r="R1045" i="1"/>
  <c r="Q1045" i="1"/>
  <c r="P1045" i="1"/>
  <c r="O1045" i="1"/>
  <c r="N1045" i="1"/>
  <c r="M1045" i="1"/>
  <c r="L1045" i="1"/>
  <c r="K1045" i="1"/>
  <c r="J1045" i="1"/>
  <c r="I1045" i="1"/>
  <c r="H1045" i="1"/>
  <c r="G1045" i="1"/>
  <c r="F1045" i="1"/>
  <c r="E1045" i="1"/>
  <c r="D1045" i="1"/>
  <c r="C1045" i="1"/>
  <c r="B1045"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Y1044" i="1" s="1"/>
  <c r="X1040" i="1"/>
  <c r="X1044" i="1" s="1"/>
  <c r="W1040" i="1"/>
  <c r="W1044" i="1" s="1"/>
  <c r="V1040" i="1"/>
  <c r="V1044" i="1" s="1"/>
  <c r="U1040" i="1"/>
  <c r="U1044" i="1" s="1"/>
  <c r="T1040" i="1"/>
  <c r="T1044" i="1" s="1"/>
  <c r="S1040" i="1"/>
  <c r="S1044" i="1" s="1"/>
  <c r="R1040" i="1"/>
  <c r="R1044" i="1" s="1"/>
  <c r="Q1040" i="1"/>
  <c r="Q1044" i="1" s="1"/>
  <c r="P1040" i="1"/>
  <c r="P1044" i="1" s="1"/>
  <c r="O1040" i="1"/>
  <c r="O1044" i="1" s="1"/>
  <c r="N1040" i="1"/>
  <c r="N1044" i="1" s="1"/>
  <c r="M1040" i="1"/>
  <c r="Z1040" i="1" s="1"/>
  <c r="Z1044" i="1" s="1"/>
  <c r="AB1044" i="1" s="1"/>
  <c r="L1040" i="1"/>
  <c r="L1044" i="1" s="1"/>
  <c r="K1040" i="1"/>
  <c r="K1044" i="1" s="1"/>
  <c r="J1040" i="1"/>
  <c r="J1044" i="1" s="1"/>
  <c r="I1040" i="1"/>
  <c r="I1044" i="1" s="1"/>
  <c r="H1040" i="1"/>
  <c r="H1044" i="1" s="1"/>
  <c r="G1040" i="1"/>
  <c r="G1044" i="1" s="1"/>
  <c r="F1040" i="1"/>
  <c r="F1044" i="1" s="1"/>
  <c r="E1040" i="1"/>
  <c r="E1044" i="1" s="1"/>
  <c r="D1040" i="1"/>
  <c r="D1044" i="1" s="1"/>
  <c r="C1040" i="1"/>
  <c r="C1044" i="1" s="1"/>
  <c r="B1040" i="1"/>
  <c r="B1044" i="1" s="1"/>
  <c r="Y1035" i="1"/>
  <c r="X1035" i="1"/>
  <c r="W1035" i="1"/>
  <c r="V1035" i="1"/>
  <c r="U1035" i="1"/>
  <c r="T1035" i="1"/>
  <c r="S1035" i="1"/>
  <c r="R1035" i="1"/>
  <c r="Q1035" i="1"/>
  <c r="P1035" i="1"/>
  <c r="O1035" i="1"/>
  <c r="N1035" i="1"/>
  <c r="M1035" i="1"/>
  <c r="Z1035" i="1" s="1"/>
  <c r="L1035" i="1"/>
  <c r="K1035" i="1"/>
  <c r="J1035" i="1"/>
  <c r="I1035" i="1"/>
  <c r="H1035" i="1"/>
  <c r="G1035" i="1"/>
  <c r="F1035" i="1"/>
  <c r="E1035" i="1"/>
  <c r="D1035" i="1"/>
  <c r="C1035" i="1"/>
  <c r="B1035" i="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C1031" i="1"/>
  <c r="B1031" i="1"/>
  <c r="Y1030" i="1"/>
  <c r="Y1034" i="1" s="1"/>
  <c r="X1030" i="1"/>
  <c r="X1034" i="1" s="1"/>
  <c r="W1030" i="1"/>
  <c r="W1034" i="1" s="1"/>
  <c r="V1030" i="1"/>
  <c r="V1034" i="1" s="1"/>
  <c r="U1030" i="1"/>
  <c r="U1034" i="1" s="1"/>
  <c r="T1030" i="1"/>
  <c r="T1034" i="1" s="1"/>
  <c r="S1030" i="1"/>
  <c r="S1034" i="1" s="1"/>
  <c r="R1030" i="1"/>
  <c r="R1034" i="1" s="1"/>
  <c r="Q1030" i="1"/>
  <c r="Q1034" i="1" s="1"/>
  <c r="P1030" i="1"/>
  <c r="P1034" i="1" s="1"/>
  <c r="O1030" i="1"/>
  <c r="O1034" i="1" s="1"/>
  <c r="N1030" i="1"/>
  <c r="N1034" i="1" s="1"/>
  <c r="M1030" i="1"/>
  <c r="M1034" i="1" s="1"/>
  <c r="L1030" i="1"/>
  <c r="L1034" i="1" s="1"/>
  <c r="K1030" i="1"/>
  <c r="K1034" i="1" s="1"/>
  <c r="J1030" i="1"/>
  <c r="J1034" i="1" s="1"/>
  <c r="I1030" i="1"/>
  <c r="I1034" i="1" s="1"/>
  <c r="H1030" i="1"/>
  <c r="H1034" i="1" s="1"/>
  <c r="G1030" i="1"/>
  <c r="G1034" i="1" s="1"/>
  <c r="F1030" i="1"/>
  <c r="F1034" i="1" s="1"/>
  <c r="E1030" i="1"/>
  <c r="E1034" i="1" s="1"/>
  <c r="D1030" i="1"/>
  <c r="D1034" i="1" s="1"/>
  <c r="C1030" i="1"/>
  <c r="C1034" i="1" s="1"/>
  <c r="B1030" i="1"/>
  <c r="B1034" i="1" s="1"/>
  <c r="Y1025" i="1"/>
  <c r="X1025" i="1"/>
  <c r="W1025" i="1"/>
  <c r="V1025" i="1"/>
  <c r="U1025" i="1"/>
  <c r="T1025" i="1"/>
  <c r="S1025" i="1"/>
  <c r="R1025" i="1"/>
  <c r="Q1025" i="1"/>
  <c r="P1025" i="1"/>
  <c r="O1025" i="1"/>
  <c r="N1025" i="1"/>
  <c r="M1025" i="1"/>
  <c r="Z1025" i="1" s="1"/>
  <c r="L1025" i="1"/>
  <c r="K1025" i="1"/>
  <c r="J1025" i="1"/>
  <c r="I1025" i="1"/>
  <c r="H1025" i="1"/>
  <c r="G1025" i="1"/>
  <c r="F1025" i="1"/>
  <c r="E1025" i="1"/>
  <c r="D1025" i="1"/>
  <c r="C1025" i="1"/>
  <c r="B1025" i="1"/>
  <c r="Y1023" i="1"/>
  <c r="X1023" i="1"/>
  <c r="W1023" i="1"/>
  <c r="V1023" i="1"/>
  <c r="U1023" i="1"/>
  <c r="T1023" i="1"/>
  <c r="S1023" i="1"/>
  <c r="R1023" i="1"/>
  <c r="Q1023" i="1"/>
  <c r="P1023" i="1"/>
  <c r="O1023" i="1"/>
  <c r="N1023" i="1"/>
  <c r="M1023" i="1"/>
  <c r="Z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Z1021" i="1" s="1"/>
  <c r="AB1021" i="1" s="1"/>
  <c r="L1021" i="1"/>
  <c r="K1021" i="1"/>
  <c r="J1021" i="1"/>
  <c r="I1021" i="1"/>
  <c r="H1021" i="1"/>
  <c r="G1021" i="1"/>
  <c r="F1021" i="1"/>
  <c r="E1021" i="1"/>
  <c r="D1021" i="1"/>
  <c r="C1021" i="1"/>
  <c r="B1021" i="1"/>
  <c r="Y1020" i="1"/>
  <c r="Y1024" i="1" s="1"/>
  <c r="X1020" i="1"/>
  <c r="X1024" i="1" s="1"/>
  <c r="W1020" i="1"/>
  <c r="W1024" i="1" s="1"/>
  <c r="V1020" i="1"/>
  <c r="V1024" i="1" s="1"/>
  <c r="U1020" i="1"/>
  <c r="U1024" i="1" s="1"/>
  <c r="T1020" i="1"/>
  <c r="T1024" i="1" s="1"/>
  <c r="S1020" i="1"/>
  <c r="S1024" i="1" s="1"/>
  <c r="R1020" i="1"/>
  <c r="R1024" i="1" s="1"/>
  <c r="Q1020" i="1"/>
  <c r="Q1024" i="1" s="1"/>
  <c r="P1020" i="1"/>
  <c r="P1024" i="1" s="1"/>
  <c r="O1020" i="1"/>
  <c r="O1024" i="1" s="1"/>
  <c r="N1020" i="1"/>
  <c r="N1024" i="1" s="1"/>
  <c r="M1020" i="1"/>
  <c r="Z1020" i="1" s="1"/>
  <c r="Z1024" i="1" s="1"/>
  <c r="AB1024" i="1" s="1"/>
  <c r="L1020" i="1"/>
  <c r="L1024" i="1" s="1"/>
  <c r="K1020" i="1"/>
  <c r="K1024" i="1" s="1"/>
  <c r="J1020" i="1"/>
  <c r="J1024" i="1" s="1"/>
  <c r="I1020" i="1"/>
  <c r="I1024" i="1" s="1"/>
  <c r="H1020" i="1"/>
  <c r="H1024" i="1" s="1"/>
  <c r="G1020" i="1"/>
  <c r="G1024" i="1" s="1"/>
  <c r="F1020" i="1"/>
  <c r="F1024" i="1" s="1"/>
  <c r="E1020" i="1"/>
  <c r="E1024" i="1" s="1"/>
  <c r="D1020" i="1"/>
  <c r="D1024" i="1" s="1"/>
  <c r="C1020" i="1"/>
  <c r="C1024" i="1" s="1"/>
  <c r="B1020" i="1"/>
  <c r="B1024" i="1" s="1"/>
  <c r="Y1015" i="1"/>
  <c r="X1015" i="1"/>
  <c r="W1015" i="1"/>
  <c r="V1015" i="1"/>
  <c r="U1015" i="1"/>
  <c r="T1015" i="1"/>
  <c r="S1015" i="1"/>
  <c r="R1015" i="1"/>
  <c r="Q1015" i="1"/>
  <c r="P1015" i="1"/>
  <c r="O1015" i="1"/>
  <c r="N1015" i="1"/>
  <c r="M1015" i="1"/>
  <c r="Z1015" i="1" s="1"/>
  <c r="L1015" i="1"/>
  <c r="K1015" i="1"/>
  <c r="J1015" i="1"/>
  <c r="I1015" i="1"/>
  <c r="H1015" i="1"/>
  <c r="G1015" i="1"/>
  <c r="F1015" i="1"/>
  <c r="E1015" i="1"/>
  <c r="D1015" i="1"/>
  <c r="C1015" i="1"/>
  <c r="B1015" i="1"/>
  <c r="Y1013" i="1"/>
  <c r="X1013" i="1"/>
  <c r="W1013" i="1"/>
  <c r="V1013" i="1"/>
  <c r="U1013" i="1"/>
  <c r="T1013" i="1"/>
  <c r="S1013" i="1"/>
  <c r="R1013" i="1"/>
  <c r="Q1013" i="1"/>
  <c r="P1013" i="1"/>
  <c r="O1013" i="1"/>
  <c r="N1013" i="1"/>
  <c r="Z1013" i="1" s="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Z1011" i="1" s="1"/>
  <c r="AB1011" i="1" s="1"/>
  <c r="L1011" i="1"/>
  <c r="K1011" i="1"/>
  <c r="J1011" i="1"/>
  <c r="I1011" i="1"/>
  <c r="H1011" i="1"/>
  <c r="G1011" i="1"/>
  <c r="F1011" i="1"/>
  <c r="E1011" i="1"/>
  <c r="D1011" i="1"/>
  <c r="C1011" i="1"/>
  <c r="B1011" i="1"/>
  <c r="Y1010" i="1"/>
  <c r="Y1014" i="1" s="1"/>
  <c r="X1010" i="1"/>
  <c r="X1014" i="1" s="1"/>
  <c r="W1010" i="1"/>
  <c r="W1014" i="1" s="1"/>
  <c r="V1010" i="1"/>
  <c r="V1014" i="1" s="1"/>
  <c r="U1010" i="1"/>
  <c r="U1014" i="1" s="1"/>
  <c r="T1010" i="1"/>
  <c r="T1014" i="1" s="1"/>
  <c r="S1010" i="1"/>
  <c r="S1014" i="1" s="1"/>
  <c r="R1010" i="1"/>
  <c r="R1014" i="1" s="1"/>
  <c r="Q1010" i="1"/>
  <c r="Q1014" i="1" s="1"/>
  <c r="P1010" i="1"/>
  <c r="P1014" i="1" s="1"/>
  <c r="O1010" i="1"/>
  <c r="O1014" i="1" s="1"/>
  <c r="N1010" i="1"/>
  <c r="N1014" i="1" s="1"/>
  <c r="M1010" i="1"/>
  <c r="M1014" i="1" s="1"/>
  <c r="L1010" i="1"/>
  <c r="L1014" i="1" s="1"/>
  <c r="K1010" i="1"/>
  <c r="K1014" i="1" s="1"/>
  <c r="J1010" i="1"/>
  <c r="J1014" i="1" s="1"/>
  <c r="I1010" i="1"/>
  <c r="I1014" i="1" s="1"/>
  <c r="H1010" i="1"/>
  <c r="H1014" i="1" s="1"/>
  <c r="G1010" i="1"/>
  <c r="G1014" i="1" s="1"/>
  <c r="F1010" i="1"/>
  <c r="F1014" i="1" s="1"/>
  <c r="E1010" i="1"/>
  <c r="E1014" i="1" s="1"/>
  <c r="D1010" i="1"/>
  <c r="D1014" i="1" s="1"/>
  <c r="C1010" i="1"/>
  <c r="C1014" i="1" s="1"/>
  <c r="B1010" i="1"/>
  <c r="B1014" i="1" s="1"/>
  <c r="Y1005" i="1"/>
  <c r="X1005" i="1"/>
  <c r="W1005" i="1"/>
  <c r="V1005" i="1"/>
  <c r="U1005" i="1"/>
  <c r="T1005" i="1"/>
  <c r="S1005" i="1"/>
  <c r="R1005" i="1"/>
  <c r="Q1005" i="1"/>
  <c r="P1005" i="1"/>
  <c r="O1005" i="1"/>
  <c r="N1005" i="1"/>
  <c r="M1005" i="1"/>
  <c r="Z1005" i="1" s="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Z1001" i="1" s="1"/>
  <c r="AB1001" i="1" s="1"/>
  <c r="L1001" i="1"/>
  <c r="K1001" i="1"/>
  <c r="J1001" i="1"/>
  <c r="I1001" i="1"/>
  <c r="H1001" i="1"/>
  <c r="G1001" i="1"/>
  <c r="F1001" i="1"/>
  <c r="E1001" i="1"/>
  <c r="D1001" i="1"/>
  <c r="C1001" i="1"/>
  <c r="B1001" i="1"/>
  <c r="Y1000" i="1"/>
  <c r="Y1004" i="1" s="1"/>
  <c r="X1000" i="1"/>
  <c r="X1004" i="1" s="1"/>
  <c r="W1000" i="1"/>
  <c r="W1004" i="1" s="1"/>
  <c r="V1000" i="1"/>
  <c r="V1004" i="1" s="1"/>
  <c r="U1000" i="1"/>
  <c r="U1004" i="1" s="1"/>
  <c r="T1000" i="1"/>
  <c r="T1004" i="1" s="1"/>
  <c r="S1000" i="1"/>
  <c r="S1004" i="1" s="1"/>
  <c r="R1000" i="1"/>
  <c r="R1004" i="1" s="1"/>
  <c r="Q1000" i="1"/>
  <c r="Q1004" i="1" s="1"/>
  <c r="P1000" i="1"/>
  <c r="P1004" i="1" s="1"/>
  <c r="O1000" i="1"/>
  <c r="O1004" i="1" s="1"/>
  <c r="N1000" i="1"/>
  <c r="N1004" i="1" s="1"/>
  <c r="M1000" i="1"/>
  <c r="Z1000" i="1" s="1"/>
  <c r="Z1004" i="1" s="1"/>
  <c r="AB1004" i="1" s="1"/>
  <c r="L1000" i="1"/>
  <c r="L1004" i="1" s="1"/>
  <c r="K1000" i="1"/>
  <c r="K1004" i="1" s="1"/>
  <c r="J1000" i="1"/>
  <c r="J1004" i="1" s="1"/>
  <c r="I1000" i="1"/>
  <c r="I1004" i="1" s="1"/>
  <c r="H1000" i="1"/>
  <c r="H1004" i="1" s="1"/>
  <c r="G1000" i="1"/>
  <c r="G1004" i="1" s="1"/>
  <c r="F1000" i="1"/>
  <c r="F1004" i="1" s="1"/>
  <c r="E1000" i="1"/>
  <c r="E1004" i="1" s="1"/>
  <c r="D1000" i="1"/>
  <c r="D1004" i="1" s="1"/>
  <c r="C1000" i="1"/>
  <c r="C1004" i="1" s="1"/>
  <c r="B1000" i="1"/>
  <c r="B1004" i="1" s="1"/>
  <c r="Y995" i="1"/>
  <c r="X995" i="1"/>
  <c r="W995" i="1"/>
  <c r="V995" i="1"/>
  <c r="U995" i="1"/>
  <c r="T995" i="1"/>
  <c r="S995" i="1"/>
  <c r="R995" i="1"/>
  <c r="Q995" i="1"/>
  <c r="P995" i="1"/>
  <c r="O995" i="1"/>
  <c r="N995" i="1"/>
  <c r="M995" i="1"/>
  <c r="Z995" i="1" s="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Y994" i="1" s="1"/>
  <c r="X990" i="1"/>
  <c r="X994" i="1" s="1"/>
  <c r="W990" i="1"/>
  <c r="W994" i="1" s="1"/>
  <c r="V990" i="1"/>
  <c r="V994" i="1" s="1"/>
  <c r="U990" i="1"/>
  <c r="U994" i="1" s="1"/>
  <c r="T990" i="1"/>
  <c r="T994" i="1" s="1"/>
  <c r="S990" i="1"/>
  <c r="S994" i="1" s="1"/>
  <c r="R990" i="1"/>
  <c r="R994" i="1" s="1"/>
  <c r="Q990" i="1"/>
  <c r="Q994" i="1" s="1"/>
  <c r="P990" i="1"/>
  <c r="P994" i="1" s="1"/>
  <c r="O990" i="1"/>
  <c r="O994" i="1" s="1"/>
  <c r="N990" i="1"/>
  <c r="N994" i="1" s="1"/>
  <c r="M990" i="1"/>
  <c r="Z990" i="1" s="1"/>
  <c r="Z994" i="1" s="1"/>
  <c r="AB994" i="1" s="1"/>
  <c r="L990" i="1"/>
  <c r="L994" i="1" s="1"/>
  <c r="K990" i="1"/>
  <c r="K994" i="1" s="1"/>
  <c r="J990" i="1"/>
  <c r="J994" i="1" s="1"/>
  <c r="I990" i="1"/>
  <c r="I994" i="1" s="1"/>
  <c r="H990" i="1"/>
  <c r="H994" i="1" s="1"/>
  <c r="G990" i="1"/>
  <c r="G994" i="1" s="1"/>
  <c r="F990" i="1"/>
  <c r="F994" i="1" s="1"/>
  <c r="E990" i="1"/>
  <c r="E994" i="1" s="1"/>
  <c r="D990" i="1"/>
  <c r="D994" i="1" s="1"/>
  <c r="C990" i="1"/>
  <c r="C994" i="1" s="1"/>
  <c r="B990" i="1"/>
  <c r="B994" i="1" s="1"/>
  <c r="Y985" i="1"/>
  <c r="X985" i="1"/>
  <c r="W985" i="1"/>
  <c r="V985" i="1"/>
  <c r="U985" i="1"/>
  <c r="T985" i="1"/>
  <c r="S985" i="1"/>
  <c r="R985" i="1"/>
  <c r="Q985" i="1"/>
  <c r="P985" i="1"/>
  <c r="O985" i="1"/>
  <c r="N985" i="1"/>
  <c r="M985" i="1"/>
  <c r="Z985" i="1" s="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C981" i="1"/>
  <c r="B981" i="1"/>
  <c r="Y980" i="1"/>
  <c r="Y984" i="1" s="1"/>
  <c r="X980" i="1"/>
  <c r="X984" i="1" s="1"/>
  <c r="W980" i="1"/>
  <c r="W984" i="1" s="1"/>
  <c r="V980" i="1"/>
  <c r="V984" i="1" s="1"/>
  <c r="U980" i="1"/>
  <c r="U984" i="1" s="1"/>
  <c r="T980" i="1"/>
  <c r="T984" i="1" s="1"/>
  <c r="S980" i="1"/>
  <c r="S984" i="1" s="1"/>
  <c r="R980" i="1"/>
  <c r="R984" i="1" s="1"/>
  <c r="Q980" i="1"/>
  <c r="Q984" i="1" s="1"/>
  <c r="P980" i="1"/>
  <c r="P984" i="1" s="1"/>
  <c r="O980" i="1"/>
  <c r="O984" i="1" s="1"/>
  <c r="N980" i="1"/>
  <c r="N984" i="1" s="1"/>
  <c r="M980" i="1"/>
  <c r="Z980" i="1" s="1"/>
  <c r="Z984" i="1" s="1"/>
  <c r="AB984" i="1" s="1"/>
  <c r="L980" i="1"/>
  <c r="L984" i="1" s="1"/>
  <c r="K980" i="1"/>
  <c r="K984" i="1" s="1"/>
  <c r="J980" i="1"/>
  <c r="J984" i="1" s="1"/>
  <c r="I980" i="1"/>
  <c r="I984" i="1" s="1"/>
  <c r="H980" i="1"/>
  <c r="H984" i="1" s="1"/>
  <c r="G980" i="1"/>
  <c r="G984" i="1" s="1"/>
  <c r="F980" i="1"/>
  <c r="F984" i="1" s="1"/>
  <c r="E980" i="1"/>
  <c r="E984" i="1" s="1"/>
  <c r="D980" i="1"/>
  <c r="D984" i="1" s="1"/>
  <c r="C980" i="1"/>
  <c r="C984" i="1" s="1"/>
  <c r="B980" i="1"/>
  <c r="B984" i="1" s="1"/>
  <c r="Y975" i="1"/>
  <c r="X975" i="1"/>
  <c r="W975" i="1"/>
  <c r="V975" i="1"/>
  <c r="U975" i="1"/>
  <c r="T975" i="1"/>
  <c r="S975" i="1"/>
  <c r="R975" i="1"/>
  <c r="Q975" i="1"/>
  <c r="P975" i="1"/>
  <c r="O975" i="1"/>
  <c r="N975" i="1"/>
  <c r="M975" i="1"/>
  <c r="L975" i="1"/>
  <c r="K975" i="1"/>
  <c r="J975" i="1"/>
  <c r="I975" i="1"/>
  <c r="H975" i="1"/>
  <c r="G975" i="1"/>
  <c r="F975" i="1"/>
  <c r="E975" i="1"/>
  <c r="D975" i="1"/>
  <c r="C975" i="1"/>
  <c r="B975"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X970" i="1"/>
  <c r="X974" i="1" s="1"/>
  <c r="W970" i="1"/>
  <c r="W974" i="1" s="1"/>
  <c r="V970" i="1"/>
  <c r="V974" i="1" s="1"/>
  <c r="U970" i="1"/>
  <c r="U974" i="1" s="1"/>
  <c r="T970" i="1"/>
  <c r="T974" i="1" s="1"/>
  <c r="S970" i="1"/>
  <c r="S974" i="1" s="1"/>
  <c r="R970" i="1"/>
  <c r="R974" i="1" s="1"/>
  <c r="Q970" i="1"/>
  <c r="Q974" i="1" s="1"/>
  <c r="P970" i="1"/>
  <c r="P974" i="1" s="1"/>
  <c r="O970" i="1"/>
  <c r="O974" i="1" s="1"/>
  <c r="N970" i="1"/>
  <c r="N974" i="1" s="1"/>
  <c r="M970" i="1"/>
  <c r="Z970" i="1" s="1"/>
  <c r="Z974" i="1" s="1"/>
  <c r="L970" i="1"/>
  <c r="L974" i="1" s="1"/>
  <c r="K970" i="1"/>
  <c r="K974" i="1" s="1"/>
  <c r="J970" i="1"/>
  <c r="J974" i="1" s="1"/>
  <c r="I970" i="1"/>
  <c r="I974" i="1" s="1"/>
  <c r="H970" i="1"/>
  <c r="H974" i="1" s="1"/>
  <c r="G970" i="1"/>
  <c r="G974" i="1" s="1"/>
  <c r="F970" i="1"/>
  <c r="F974" i="1" s="1"/>
  <c r="E970" i="1"/>
  <c r="E974" i="1" s="1"/>
  <c r="D970" i="1"/>
  <c r="C970" i="1"/>
  <c r="C974" i="1" s="1"/>
  <c r="B970" i="1"/>
  <c r="B974" i="1" s="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U960" i="1"/>
  <c r="U964" i="1" s="1"/>
  <c r="T960" i="1"/>
  <c r="T964" i="1" s="1"/>
  <c r="S960" i="1"/>
  <c r="S964" i="1" s="1"/>
  <c r="R960" i="1"/>
  <c r="R964" i="1" s="1"/>
  <c r="Q960" i="1"/>
  <c r="Q964" i="1" s="1"/>
  <c r="P960" i="1"/>
  <c r="P964" i="1" s="1"/>
  <c r="O960" i="1"/>
  <c r="O964" i="1" s="1"/>
  <c r="N960" i="1"/>
  <c r="N964" i="1" s="1"/>
  <c r="M960" i="1"/>
  <c r="Z960" i="1" s="1"/>
  <c r="Z964" i="1" s="1"/>
  <c r="AB964" i="1" s="1"/>
  <c r="L960" i="1"/>
  <c r="L964" i="1" s="1"/>
  <c r="K960" i="1"/>
  <c r="K964" i="1" s="1"/>
  <c r="J960" i="1"/>
  <c r="J964" i="1" s="1"/>
  <c r="I960" i="1"/>
  <c r="I964" i="1" s="1"/>
  <c r="H960" i="1"/>
  <c r="H964" i="1" s="1"/>
  <c r="G960" i="1"/>
  <c r="G964" i="1" s="1"/>
  <c r="F960" i="1"/>
  <c r="F964" i="1" s="1"/>
  <c r="E960" i="1"/>
  <c r="E964" i="1" s="1"/>
  <c r="D960" i="1"/>
  <c r="D964" i="1" s="1"/>
  <c r="C960" i="1"/>
  <c r="C964" i="1" s="1"/>
  <c r="B960" i="1"/>
  <c r="B964"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T950" i="1"/>
  <c r="T954" i="1" s="1"/>
  <c r="S950" i="1"/>
  <c r="S954" i="1" s="1"/>
  <c r="R950" i="1"/>
  <c r="R954" i="1" s="1"/>
  <c r="Q950" i="1"/>
  <c r="Q954" i="1" s="1"/>
  <c r="P950" i="1"/>
  <c r="P954" i="1" s="1"/>
  <c r="O950" i="1"/>
  <c r="O954" i="1" s="1"/>
  <c r="N950" i="1"/>
  <c r="N954" i="1" s="1"/>
  <c r="M950" i="1"/>
  <c r="Z950" i="1" s="1"/>
  <c r="Z954" i="1" s="1"/>
  <c r="AB954" i="1" s="1"/>
  <c r="L950" i="1"/>
  <c r="L954" i="1" s="1"/>
  <c r="K950" i="1"/>
  <c r="K954" i="1" s="1"/>
  <c r="J950" i="1"/>
  <c r="J954" i="1" s="1"/>
  <c r="I950" i="1"/>
  <c r="I954" i="1" s="1"/>
  <c r="H950" i="1"/>
  <c r="H954" i="1" s="1"/>
  <c r="G950" i="1"/>
  <c r="G954" i="1" s="1"/>
  <c r="F950" i="1"/>
  <c r="F954" i="1" s="1"/>
  <c r="E950" i="1"/>
  <c r="E954" i="1" s="1"/>
  <c r="D950" i="1"/>
  <c r="D954" i="1" s="1"/>
  <c r="C950" i="1"/>
  <c r="C954" i="1" s="1"/>
  <c r="B950" i="1"/>
  <c r="B954" i="1" s="1"/>
  <c r="Y945" i="1"/>
  <c r="X945" i="1"/>
  <c r="W945" i="1"/>
  <c r="V945" i="1"/>
  <c r="U945" i="1"/>
  <c r="T945" i="1"/>
  <c r="S945" i="1"/>
  <c r="R945" i="1"/>
  <c r="Q945" i="1"/>
  <c r="P945" i="1"/>
  <c r="O945" i="1"/>
  <c r="N945" i="1"/>
  <c r="M945" i="1"/>
  <c r="Z945" i="1" s="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W940" i="1"/>
  <c r="W944" i="1" s="1"/>
  <c r="V940" i="1"/>
  <c r="V944" i="1" s="1"/>
  <c r="U940" i="1"/>
  <c r="U944" i="1" s="1"/>
  <c r="T940" i="1"/>
  <c r="T944" i="1" s="1"/>
  <c r="S940" i="1"/>
  <c r="S944" i="1" s="1"/>
  <c r="R940" i="1"/>
  <c r="R944" i="1" s="1"/>
  <c r="Q940" i="1"/>
  <c r="Q944" i="1" s="1"/>
  <c r="P940" i="1"/>
  <c r="P944" i="1" s="1"/>
  <c r="O940" i="1"/>
  <c r="O944" i="1" s="1"/>
  <c r="N940" i="1"/>
  <c r="N944" i="1" s="1"/>
  <c r="M940" i="1"/>
  <c r="M944" i="1" s="1"/>
  <c r="L940" i="1"/>
  <c r="L944" i="1" s="1"/>
  <c r="K940" i="1"/>
  <c r="K944" i="1" s="1"/>
  <c r="J940" i="1"/>
  <c r="J944" i="1" s="1"/>
  <c r="I940" i="1"/>
  <c r="I944" i="1" s="1"/>
  <c r="H940" i="1"/>
  <c r="H944" i="1" s="1"/>
  <c r="G940" i="1"/>
  <c r="G944" i="1" s="1"/>
  <c r="F940" i="1"/>
  <c r="F944" i="1" s="1"/>
  <c r="E940" i="1"/>
  <c r="E944" i="1" s="1"/>
  <c r="D940" i="1"/>
  <c r="D944" i="1" s="1"/>
  <c r="C940" i="1"/>
  <c r="C944" i="1" s="1"/>
  <c r="B940" i="1"/>
  <c r="B944" i="1" s="1"/>
  <c r="Y935" i="1"/>
  <c r="X935" i="1"/>
  <c r="W935" i="1"/>
  <c r="V935" i="1"/>
  <c r="U935" i="1"/>
  <c r="T935" i="1"/>
  <c r="S935" i="1"/>
  <c r="R935" i="1"/>
  <c r="Q935" i="1"/>
  <c r="P935" i="1"/>
  <c r="O935" i="1"/>
  <c r="N935" i="1"/>
  <c r="M935" i="1"/>
  <c r="Z935" i="1" s="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Y930" i="1"/>
  <c r="Y934" i="1" s="1"/>
  <c r="X930" i="1"/>
  <c r="X934" i="1" s="1"/>
  <c r="W930" i="1"/>
  <c r="W934" i="1" s="1"/>
  <c r="V930" i="1"/>
  <c r="V934" i="1" s="1"/>
  <c r="U930" i="1"/>
  <c r="U934" i="1" s="1"/>
  <c r="T930" i="1"/>
  <c r="T934" i="1" s="1"/>
  <c r="S930" i="1"/>
  <c r="S934" i="1" s="1"/>
  <c r="R930" i="1"/>
  <c r="R934" i="1" s="1"/>
  <c r="Q930" i="1"/>
  <c r="Q934" i="1" s="1"/>
  <c r="P930" i="1"/>
  <c r="P934" i="1" s="1"/>
  <c r="O930" i="1"/>
  <c r="O934" i="1" s="1"/>
  <c r="N930" i="1"/>
  <c r="N934" i="1" s="1"/>
  <c r="M930" i="1"/>
  <c r="Z930" i="1" s="1"/>
  <c r="Z934" i="1" s="1"/>
  <c r="AB934" i="1" s="1"/>
  <c r="L930" i="1"/>
  <c r="L934" i="1" s="1"/>
  <c r="K930" i="1"/>
  <c r="K934" i="1" s="1"/>
  <c r="J930" i="1"/>
  <c r="J934" i="1" s="1"/>
  <c r="I930" i="1"/>
  <c r="I934" i="1" s="1"/>
  <c r="H930" i="1"/>
  <c r="H934" i="1" s="1"/>
  <c r="G930" i="1"/>
  <c r="G934" i="1" s="1"/>
  <c r="F930" i="1"/>
  <c r="F934" i="1" s="1"/>
  <c r="E930" i="1"/>
  <c r="E934" i="1" s="1"/>
  <c r="D930" i="1"/>
  <c r="D934" i="1" s="1"/>
  <c r="C930" i="1"/>
  <c r="C934" i="1" s="1"/>
  <c r="B930" i="1"/>
  <c r="B934" i="1" s="1"/>
  <c r="Y925" i="1"/>
  <c r="X925" i="1"/>
  <c r="W925" i="1"/>
  <c r="V925" i="1"/>
  <c r="U925" i="1"/>
  <c r="T925" i="1"/>
  <c r="S925" i="1"/>
  <c r="R925" i="1"/>
  <c r="Q925" i="1"/>
  <c r="P925" i="1"/>
  <c r="O925" i="1"/>
  <c r="N925" i="1"/>
  <c r="M925" i="1"/>
  <c r="Z925" i="1" s="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C921" i="1"/>
  <c r="B921" i="1"/>
  <c r="Y920" i="1"/>
  <c r="Y924" i="1" s="1"/>
  <c r="X920" i="1"/>
  <c r="X924" i="1" s="1"/>
  <c r="W920" i="1"/>
  <c r="W924" i="1" s="1"/>
  <c r="V920" i="1"/>
  <c r="V924" i="1" s="1"/>
  <c r="U920" i="1"/>
  <c r="U924" i="1" s="1"/>
  <c r="T920" i="1"/>
  <c r="T924" i="1" s="1"/>
  <c r="S920" i="1"/>
  <c r="S924" i="1" s="1"/>
  <c r="R920" i="1"/>
  <c r="R924" i="1" s="1"/>
  <c r="Q920" i="1"/>
  <c r="Q924" i="1" s="1"/>
  <c r="P920" i="1"/>
  <c r="P924" i="1" s="1"/>
  <c r="O920" i="1"/>
  <c r="O924" i="1" s="1"/>
  <c r="N920" i="1"/>
  <c r="N924" i="1" s="1"/>
  <c r="M920" i="1"/>
  <c r="M924" i="1" s="1"/>
  <c r="L920" i="1"/>
  <c r="L924" i="1" s="1"/>
  <c r="K920" i="1"/>
  <c r="K924" i="1" s="1"/>
  <c r="J920" i="1"/>
  <c r="J924" i="1" s="1"/>
  <c r="I920" i="1"/>
  <c r="I924" i="1" s="1"/>
  <c r="H920" i="1"/>
  <c r="H924" i="1" s="1"/>
  <c r="G920" i="1"/>
  <c r="G924" i="1" s="1"/>
  <c r="F920" i="1"/>
  <c r="F924" i="1" s="1"/>
  <c r="E920" i="1"/>
  <c r="E924" i="1" s="1"/>
  <c r="D920" i="1"/>
  <c r="D924" i="1" s="1"/>
  <c r="C920" i="1"/>
  <c r="C924" i="1" s="1"/>
  <c r="B920" i="1"/>
  <c r="B924" i="1" s="1"/>
  <c r="Y915" i="1"/>
  <c r="X915" i="1"/>
  <c r="W915" i="1"/>
  <c r="V915" i="1"/>
  <c r="U915" i="1"/>
  <c r="T915" i="1"/>
  <c r="S915" i="1"/>
  <c r="R915" i="1"/>
  <c r="Q915" i="1"/>
  <c r="P915" i="1"/>
  <c r="O915" i="1"/>
  <c r="N915" i="1"/>
  <c r="M915" i="1"/>
  <c r="Z915" i="1" s="1"/>
  <c r="L915" i="1"/>
  <c r="K915" i="1"/>
  <c r="J915" i="1"/>
  <c r="I915" i="1"/>
  <c r="H915" i="1"/>
  <c r="G915" i="1"/>
  <c r="F915" i="1"/>
  <c r="E915" i="1"/>
  <c r="D915" i="1"/>
  <c r="C915" i="1"/>
  <c r="B915" i="1"/>
  <c r="Y913" i="1"/>
  <c r="X913" i="1"/>
  <c r="W913" i="1"/>
  <c r="V913" i="1"/>
  <c r="U913" i="1"/>
  <c r="T913" i="1"/>
  <c r="S913" i="1"/>
  <c r="R913" i="1"/>
  <c r="Q913" i="1"/>
  <c r="P913" i="1"/>
  <c r="O913" i="1"/>
  <c r="N913" i="1"/>
  <c r="M913" i="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C911" i="1"/>
  <c r="B911" i="1"/>
  <c r="Y910" i="1"/>
  <c r="Y914" i="1" s="1"/>
  <c r="X910" i="1"/>
  <c r="X914" i="1" s="1"/>
  <c r="W910" i="1"/>
  <c r="W914" i="1" s="1"/>
  <c r="V910" i="1"/>
  <c r="V914" i="1" s="1"/>
  <c r="U910" i="1"/>
  <c r="T910" i="1"/>
  <c r="T914" i="1" s="1"/>
  <c r="S910" i="1"/>
  <c r="S914" i="1" s="1"/>
  <c r="R910" i="1"/>
  <c r="R914" i="1" s="1"/>
  <c r="Q910" i="1"/>
  <c r="Q914" i="1" s="1"/>
  <c r="P910" i="1"/>
  <c r="P914" i="1" s="1"/>
  <c r="O910" i="1"/>
  <c r="O914" i="1" s="1"/>
  <c r="N910" i="1"/>
  <c r="N914" i="1" s="1"/>
  <c r="M910" i="1"/>
  <c r="Z910" i="1" s="1"/>
  <c r="L910" i="1"/>
  <c r="L914" i="1" s="1"/>
  <c r="K910" i="1"/>
  <c r="K914" i="1" s="1"/>
  <c r="J910" i="1"/>
  <c r="J914" i="1" s="1"/>
  <c r="I910" i="1"/>
  <c r="I914" i="1" s="1"/>
  <c r="H910" i="1"/>
  <c r="H914" i="1" s="1"/>
  <c r="G910" i="1"/>
  <c r="G914" i="1" s="1"/>
  <c r="F910" i="1"/>
  <c r="F914" i="1" s="1"/>
  <c r="E910" i="1"/>
  <c r="D910" i="1"/>
  <c r="D914" i="1" s="1"/>
  <c r="C910" i="1"/>
  <c r="C914" i="1" s="1"/>
  <c r="B910" i="1"/>
  <c r="B914" i="1" s="1"/>
  <c r="Y905" i="1"/>
  <c r="X905" i="1"/>
  <c r="W905" i="1"/>
  <c r="V905" i="1"/>
  <c r="U905" i="1"/>
  <c r="T905" i="1"/>
  <c r="S905" i="1"/>
  <c r="R905" i="1"/>
  <c r="Q905" i="1"/>
  <c r="P905" i="1"/>
  <c r="O905" i="1"/>
  <c r="N905" i="1"/>
  <c r="M905" i="1"/>
  <c r="L905" i="1"/>
  <c r="K905" i="1"/>
  <c r="J905" i="1"/>
  <c r="I905" i="1"/>
  <c r="H905" i="1"/>
  <c r="G905" i="1"/>
  <c r="F905" i="1"/>
  <c r="E905" i="1"/>
  <c r="D905" i="1"/>
  <c r="C905" i="1"/>
  <c r="B905" i="1"/>
  <c r="Y903" i="1"/>
  <c r="X903" i="1"/>
  <c r="W903" i="1"/>
  <c r="V903" i="1"/>
  <c r="U903" i="1"/>
  <c r="T903" i="1"/>
  <c r="S903" i="1"/>
  <c r="R903" i="1"/>
  <c r="Z903" i="1" s="1"/>
  <c r="Q903" i="1"/>
  <c r="P903" i="1"/>
  <c r="O903" i="1"/>
  <c r="N903" i="1"/>
  <c r="M903" i="1"/>
  <c r="L903" i="1"/>
  <c r="K903" i="1"/>
  <c r="J903" i="1"/>
  <c r="I903" i="1"/>
  <c r="H903" i="1"/>
  <c r="G903" i="1"/>
  <c r="F903" i="1"/>
  <c r="E903" i="1"/>
  <c r="D903" i="1"/>
  <c r="C903" i="1"/>
  <c r="B903" i="1"/>
  <c r="Y902" i="1"/>
  <c r="X902" i="1"/>
  <c r="W902" i="1"/>
  <c r="V902" i="1"/>
  <c r="U902" i="1"/>
  <c r="T902" i="1"/>
  <c r="S902" i="1"/>
  <c r="R902" i="1"/>
  <c r="Q902" i="1"/>
  <c r="P902" i="1"/>
  <c r="O902" i="1"/>
  <c r="N902" i="1"/>
  <c r="M902" i="1"/>
  <c r="Z902" i="1" s="1"/>
  <c r="L902" i="1"/>
  <c r="K902" i="1"/>
  <c r="J902" i="1"/>
  <c r="I902" i="1"/>
  <c r="H902" i="1"/>
  <c r="G902" i="1"/>
  <c r="F902" i="1"/>
  <c r="E902" i="1"/>
  <c r="D902" i="1"/>
  <c r="C902" i="1"/>
  <c r="B902" i="1"/>
  <c r="Y901" i="1"/>
  <c r="X901" i="1"/>
  <c r="W901" i="1"/>
  <c r="V901" i="1"/>
  <c r="U901" i="1"/>
  <c r="T901" i="1"/>
  <c r="S901" i="1"/>
  <c r="R901" i="1"/>
  <c r="Q901" i="1"/>
  <c r="P901" i="1"/>
  <c r="O901" i="1"/>
  <c r="N901" i="1"/>
  <c r="M901" i="1"/>
  <c r="Z901" i="1" s="1"/>
  <c r="AB901" i="1" s="1"/>
  <c r="L901" i="1"/>
  <c r="K901" i="1"/>
  <c r="J901" i="1"/>
  <c r="I901" i="1"/>
  <c r="H901" i="1"/>
  <c r="G901" i="1"/>
  <c r="F901" i="1"/>
  <c r="E901" i="1"/>
  <c r="D901" i="1"/>
  <c r="C901" i="1"/>
  <c r="B901" i="1"/>
  <c r="Y900" i="1"/>
  <c r="Y904" i="1" s="1"/>
  <c r="X900" i="1"/>
  <c r="X904" i="1" s="1"/>
  <c r="W900" i="1"/>
  <c r="W904" i="1" s="1"/>
  <c r="V900" i="1"/>
  <c r="V904" i="1" s="1"/>
  <c r="U900" i="1"/>
  <c r="U904" i="1" s="1"/>
  <c r="T900" i="1"/>
  <c r="T904" i="1" s="1"/>
  <c r="S900" i="1"/>
  <c r="S904" i="1" s="1"/>
  <c r="S906" i="1" s="1"/>
  <c r="R900" i="1"/>
  <c r="R904" i="1" s="1"/>
  <c r="Q900" i="1"/>
  <c r="Q904" i="1" s="1"/>
  <c r="P900" i="1"/>
  <c r="P904" i="1" s="1"/>
  <c r="O900" i="1"/>
  <c r="O904" i="1" s="1"/>
  <c r="N900" i="1"/>
  <c r="N904" i="1" s="1"/>
  <c r="M900" i="1"/>
  <c r="Z900" i="1" s="1"/>
  <c r="Z904" i="1" s="1"/>
  <c r="AB904" i="1" s="1"/>
  <c r="L900" i="1"/>
  <c r="L904" i="1" s="1"/>
  <c r="K900" i="1"/>
  <c r="K904" i="1" s="1"/>
  <c r="K906" i="1" s="1"/>
  <c r="J900" i="1"/>
  <c r="J904" i="1" s="1"/>
  <c r="I900" i="1"/>
  <c r="I904" i="1" s="1"/>
  <c r="H900" i="1"/>
  <c r="H904" i="1" s="1"/>
  <c r="G900" i="1"/>
  <c r="G904" i="1" s="1"/>
  <c r="F900" i="1"/>
  <c r="F904" i="1" s="1"/>
  <c r="E900" i="1"/>
  <c r="E904" i="1" s="1"/>
  <c r="D900" i="1"/>
  <c r="D904" i="1" s="1"/>
  <c r="C900" i="1"/>
  <c r="C904" i="1" s="1"/>
  <c r="C906" i="1" s="1"/>
  <c r="B900" i="1"/>
  <c r="B904" i="1" s="1"/>
  <c r="Y892" i="1"/>
  <c r="X892" i="1"/>
  <c r="W892" i="1"/>
  <c r="V892" i="1"/>
  <c r="U892" i="1"/>
  <c r="T892" i="1"/>
  <c r="S892" i="1"/>
  <c r="R892" i="1"/>
  <c r="Q892" i="1"/>
  <c r="P892" i="1"/>
  <c r="O892" i="1"/>
  <c r="N892" i="1"/>
  <c r="M892" i="1"/>
  <c r="Z892" i="1" s="1"/>
  <c r="L892" i="1"/>
  <c r="K892" i="1"/>
  <c r="J892" i="1"/>
  <c r="I892" i="1"/>
  <c r="H892" i="1"/>
  <c r="G892" i="1"/>
  <c r="F892" i="1"/>
  <c r="E892" i="1"/>
  <c r="D892" i="1"/>
  <c r="C892" i="1"/>
  <c r="B892" i="1"/>
  <c r="Y890" i="1"/>
  <c r="X890" i="1"/>
  <c r="W890" i="1"/>
  <c r="V890" i="1"/>
  <c r="U890" i="1"/>
  <c r="T890" i="1"/>
  <c r="S890" i="1"/>
  <c r="R890" i="1"/>
  <c r="Q890" i="1"/>
  <c r="P890" i="1"/>
  <c r="O890" i="1"/>
  <c r="N890" i="1"/>
  <c r="M890" i="1"/>
  <c r="Z890" i="1" s="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C888" i="1"/>
  <c r="B888" i="1"/>
  <c r="Y887" i="1"/>
  <c r="Y891" i="1" s="1"/>
  <c r="X887" i="1"/>
  <c r="X891" i="1" s="1"/>
  <c r="W887" i="1"/>
  <c r="W891" i="1" s="1"/>
  <c r="V887" i="1"/>
  <c r="V891" i="1" s="1"/>
  <c r="U887" i="1"/>
  <c r="U891" i="1" s="1"/>
  <c r="T887" i="1"/>
  <c r="T891" i="1" s="1"/>
  <c r="T893" i="1" s="1"/>
  <c r="S887" i="1"/>
  <c r="S891" i="1" s="1"/>
  <c r="R887" i="1"/>
  <c r="R891" i="1" s="1"/>
  <c r="Q887" i="1"/>
  <c r="Q891" i="1" s="1"/>
  <c r="P887" i="1"/>
  <c r="P891" i="1" s="1"/>
  <c r="O887" i="1"/>
  <c r="O891" i="1" s="1"/>
  <c r="N887" i="1"/>
  <c r="N891" i="1" s="1"/>
  <c r="M887" i="1"/>
  <c r="M891" i="1" s="1"/>
  <c r="L887" i="1"/>
  <c r="L891" i="1" s="1"/>
  <c r="L893" i="1" s="1"/>
  <c r="K887" i="1"/>
  <c r="K891" i="1" s="1"/>
  <c r="J887" i="1"/>
  <c r="J891" i="1" s="1"/>
  <c r="I887" i="1"/>
  <c r="I891" i="1" s="1"/>
  <c r="H887" i="1"/>
  <c r="H891" i="1" s="1"/>
  <c r="G887" i="1"/>
  <c r="G891" i="1" s="1"/>
  <c r="F887" i="1"/>
  <c r="F891" i="1" s="1"/>
  <c r="E887" i="1"/>
  <c r="E891" i="1" s="1"/>
  <c r="D887" i="1"/>
  <c r="D891" i="1" s="1"/>
  <c r="D893" i="1" s="1"/>
  <c r="C887" i="1"/>
  <c r="C891" i="1" s="1"/>
  <c r="B887" i="1"/>
  <c r="B891" i="1" s="1"/>
  <c r="Y882" i="1"/>
  <c r="X882" i="1"/>
  <c r="W882" i="1"/>
  <c r="V882" i="1"/>
  <c r="U882" i="1"/>
  <c r="T882" i="1"/>
  <c r="S882" i="1"/>
  <c r="R882" i="1"/>
  <c r="Q882" i="1"/>
  <c r="P882" i="1"/>
  <c r="O882" i="1"/>
  <c r="N882" i="1"/>
  <c r="M882" i="1"/>
  <c r="Z882" i="1" s="1"/>
  <c r="L882" i="1"/>
  <c r="K882" i="1"/>
  <c r="J882" i="1"/>
  <c r="I882" i="1"/>
  <c r="H882" i="1"/>
  <c r="G882" i="1"/>
  <c r="F882" i="1"/>
  <c r="E882" i="1"/>
  <c r="D882" i="1"/>
  <c r="C882" i="1"/>
  <c r="B882"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AB878" i="1" s="1"/>
  <c r="L878" i="1"/>
  <c r="K878" i="1"/>
  <c r="J878" i="1"/>
  <c r="I878" i="1"/>
  <c r="H878" i="1"/>
  <c r="G878" i="1"/>
  <c r="F878" i="1"/>
  <c r="E878" i="1"/>
  <c r="D878" i="1"/>
  <c r="C878" i="1"/>
  <c r="B878" i="1"/>
  <c r="Y877" i="1"/>
  <c r="Y881" i="1" s="1"/>
  <c r="X877" i="1"/>
  <c r="X881" i="1" s="1"/>
  <c r="W877" i="1"/>
  <c r="W881" i="1" s="1"/>
  <c r="V877" i="1"/>
  <c r="V881" i="1" s="1"/>
  <c r="U877" i="1"/>
  <c r="U881" i="1" s="1"/>
  <c r="T877" i="1"/>
  <c r="T881" i="1" s="1"/>
  <c r="S877" i="1"/>
  <c r="S881" i="1" s="1"/>
  <c r="R877" i="1"/>
  <c r="R881" i="1" s="1"/>
  <c r="Q877" i="1"/>
  <c r="Q881" i="1" s="1"/>
  <c r="P877" i="1"/>
  <c r="P881" i="1" s="1"/>
  <c r="O877" i="1"/>
  <c r="O881" i="1" s="1"/>
  <c r="N877" i="1"/>
  <c r="N881" i="1" s="1"/>
  <c r="M877" i="1"/>
  <c r="Z877" i="1" s="1"/>
  <c r="L877" i="1"/>
  <c r="L881" i="1" s="1"/>
  <c r="K877" i="1"/>
  <c r="K881" i="1" s="1"/>
  <c r="J877" i="1"/>
  <c r="J881" i="1" s="1"/>
  <c r="I877" i="1"/>
  <c r="I881" i="1" s="1"/>
  <c r="H877" i="1"/>
  <c r="H881" i="1" s="1"/>
  <c r="G877" i="1"/>
  <c r="G881" i="1" s="1"/>
  <c r="F877" i="1"/>
  <c r="F881" i="1" s="1"/>
  <c r="E877" i="1"/>
  <c r="E881" i="1" s="1"/>
  <c r="D877" i="1"/>
  <c r="D881" i="1" s="1"/>
  <c r="C877" i="1"/>
  <c r="C881" i="1" s="1"/>
  <c r="B877" i="1"/>
  <c r="B881" i="1" s="1"/>
  <c r="Y872" i="1"/>
  <c r="X872" i="1"/>
  <c r="W872" i="1"/>
  <c r="V872" i="1"/>
  <c r="U872" i="1"/>
  <c r="T872" i="1"/>
  <c r="S872" i="1"/>
  <c r="R872" i="1"/>
  <c r="Q872" i="1"/>
  <c r="P872" i="1"/>
  <c r="O872" i="1"/>
  <c r="N872" i="1"/>
  <c r="M872" i="1"/>
  <c r="L872" i="1"/>
  <c r="K872" i="1"/>
  <c r="J872" i="1"/>
  <c r="I872" i="1"/>
  <c r="H872" i="1"/>
  <c r="G872" i="1"/>
  <c r="F872" i="1"/>
  <c r="E872" i="1"/>
  <c r="D872" i="1"/>
  <c r="C872" i="1"/>
  <c r="B872"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Y871" i="1" s="1"/>
  <c r="X867" i="1"/>
  <c r="X871" i="1" s="1"/>
  <c r="W867" i="1"/>
  <c r="W871" i="1" s="1"/>
  <c r="V867" i="1"/>
  <c r="V871" i="1" s="1"/>
  <c r="U867" i="1"/>
  <c r="U871" i="1" s="1"/>
  <c r="T867" i="1"/>
  <c r="T871" i="1" s="1"/>
  <c r="S867" i="1"/>
  <c r="S871" i="1" s="1"/>
  <c r="R867" i="1"/>
  <c r="R871" i="1" s="1"/>
  <c r="Q867" i="1"/>
  <c r="Q871" i="1" s="1"/>
  <c r="P867" i="1"/>
  <c r="P871" i="1" s="1"/>
  <c r="O867" i="1"/>
  <c r="O871" i="1" s="1"/>
  <c r="N867" i="1"/>
  <c r="N871" i="1" s="1"/>
  <c r="M867" i="1"/>
  <c r="Z867" i="1" s="1"/>
  <c r="L867" i="1"/>
  <c r="L871" i="1" s="1"/>
  <c r="K867" i="1"/>
  <c r="K871" i="1" s="1"/>
  <c r="J867" i="1"/>
  <c r="J871" i="1" s="1"/>
  <c r="I867" i="1"/>
  <c r="I871" i="1" s="1"/>
  <c r="H867" i="1"/>
  <c r="H871" i="1" s="1"/>
  <c r="G867" i="1"/>
  <c r="G871" i="1" s="1"/>
  <c r="F867" i="1"/>
  <c r="F871" i="1" s="1"/>
  <c r="E867" i="1"/>
  <c r="E871" i="1" s="1"/>
  <c r="D867" i="1"/>
  <c r="D871" i="1" s="1"/>
  <c r="C867" i="1"/>
  <c r="C871" i="1" s="1"/>
  <c r="B867" i="1"/>
  <c r="B871" i="1" s="1"/>
  <c r="Y862" i="1"/>
  <c r="X862" i="1"/>
  <c r="W862" i="1"/>
  <c r="V862" i="1"/>
  <c r="U862" i="1"/>
  <c r="T862" i="1"/>
  <c r="S862" i="1"/>
  <c r="R862" i="1"/>
  <c r="Q862" i="1"/>
  <c r="P862" i="1"/>
  <c r="O862" i="1"/>
  <c r="N862" i="1"/>
  <c r="M862" i="1"/>
  <c r="Z862" i="1" s="1"/>
  <c r="L862" i="1"/>
  <c r="K862" i="1"/>
  <c r="J862" i="1"/>
  <c r="I862" i="1"/>
  <c r="H862" i="1"/>
  <c r="G862" i="1"/>
  <c r="F862" i="1"/>
  <c r="E862" i="1"/>
  <c r="D862" i="1"/>
  <c r="C862" i="1"/>
  <c r="B862"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V858" i="1"/>
  <c r="U858" i="1"/>
  <c r="T858" i="1"/>
  <c r="S858" i="1"/>
  <c r="R858" i="1"/>
  <c r="Q858" i="1"/>
  <c r="P858" i="1"/>
  <c r="O858" i="1"/>
  <c r="N858" i="1"/>
  <c r="M858" i="1"/>
  <c r="Z858" i="1" s="1"/>
  <c r="AB858" i="1" s="1"/>
  <c r="L858" i="1"/>
  <c r="K858" i="1"/>
  <c r="J858" i="1"/>
  <c r="I858" i="1"/>
  <c r="H858" i="1"/>
  <c r="G858" i="1"/>
  <c r="F858" i="1"/>
  <c r="E858" i="1"/>
  <c r="D858" i="1"/>
  <c r="C858" i="1"/>
  <c r="B858" i="1"/>
  <c r="Y857" i="1"/>
  <c r="Y861" i="1" s="1"/>
  <c r="X857" i="1"/>
  <c r="X861" i="1" s="1"/>
  <c r="W857" i="1"/>
  <c r="W861" i="1" s="1"/>
  <c r="V857" i="1"/>
  <c r="V861" i="1" s="1"/>
  <c r="U857" i="1"/>
  <c r="U861" i="1" s="1"/>
  <c r="T857" i="1"/>
  <c r="T861" i="1" s="1"/>
  <c r="S857" i="1"/>
  <c r="S861" i="1" s="1"/>
  <c r="R857" i="1"/>
  <c r="R861" i="1" s="1"/>
  <c r="Q857" i="1"/>
  <c r="Q861" i="1" s="1"/>
  <c r="P857" i="1"/>
  <c r="P861" i="1" s="1"/>
  <c r="O857" i="1"/>
  <c r="O861" i="1" s="1"/>
  <c r="N857" i="1"/>
  <c r="N861" i="1" s="1"/>
  <c r="M857" i="1"/>
  <c r="M861" i="1" s="1"/>
  <c r="L857" i="1"/>
  <c r="L861" i="1" s="1"/>
  <c r="K857" i="1"/>
  <c r="K861" i="1" s="1"/>
  <c r="J857" i="1"/>
  <c r="J861" i="1" s="1"/>
  <c r="I857" i="1"/>
  <c r="I861" i="1" s="1"/>
  <c r="H857" i="1"/>
  <c r="H861" i="1" s="1"/>
  <c r="G857" i="1"/>
  <c r="G861" i="1" s="1"/>
  <c r="F857" i="1"/>
  <c r="F861" i="1" s="1"/>
  <c r="E857" i="1"/>
  <c r="E861" i="1" s="1"/>
  <c r="D857" i="1"/>
  <c r="D861" i="1" s="1"/>
  <c r="C857" i="1"/>
  <c r="C861" i="1" s="1"/>
  <c r="B857" i="1"/>
  <c r="B861" i="1" s="1"/>
  <c r="Y852" i="1"/>
  <c r="X852" i="1"/>
  <c r="W852" i="1"/>
  <c r="V852" i="1"/>
  <c r="U852" i="1"/>
  <c r="U853" i="1" s="1"/>
  <c r="T852" i="1"/>
  <c r="S852" i="1"/>
  <c r="R852" i="1"/>
  <c r="R853" i="1" s="1"/>
  <c r="Q852" i="1"/>
  <c r="P852" i="1"/>
  <c r="O852" i="1"/>
  <c r="N852" i="1"/>
  <c r="M852" i="1"/>
  <c r="Z852" i="1" s="1"/>
  <c r="L852" i="1"/>
  <c r="L853" i="1" s="1"/>
  <c r="K852" i="1"/>
  <c r="K853" i="1" s="1"/>
  <c r="J852" i="1"/>
  <c r="I852" i="1"/>
  <c r="H852" i="1"/>
  <c r="G852" i="1"/>
  <c r="F852" i="1"/>
  <c r="E852" i="1"/>
  <c r="E853" i="1" s="1"/>
  <c r="D852" i="1"/>
  <c r="C852" i="1"/>
  <c r="B852" i="1"/>
  <c r="B853" i="1" s="1"/>
  <c r="L851" i="1"/>
  <c r="Y850" i="1"/>
  <c r="X850" i="1"/>
  <c r="W850" i="1"/>
  <c r="V850" i="1"/>
  <c r="Z850" i="1" s="1"/>
  <c r="U850" i="1"/>
  <c r="T850" i="1"/>
  <c r="S850" i="1"/>
  <c r="R850" i="1"/>
  <c r="Q850" i="1"/>
  <c r="P850" i="1"/>
  <c r="O850" i="1"/>
  <c r="N850" i="1"/>
  <c r="M850" i="1"/>
  <c r="L850" i="1"/>
  <c r="K850" i="1"/>
  <c r="J850" i="1"/>
  <c r="I850" i="1"/>
  <c r="H850" i="1"/>
  <c r="G850" i="1"/>
  <c r="F850" i="1"/>
  <c r="E850" i="1"/>
  <c r="D850" i="1"/>
  <c r="AA850" i="1" s="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L848" i="1"/>
  <c r="K848" i="1"/>
  <c r="J848" i="1"/>
  <c r="I848" i="1"/>
  <c r="H848" i="1"/>
  <c r="G848" i="1"/>
  <c r="F848" i="1"/>
  <c r="E848" i="1"/>
  <c r="D848" i="1"/>
  <c r="C848" i="1"/>
  <c r="B848" i="1"/>
  <c r="Y847" i="1"/>
  <c r="Y851" i="1" s="1"/>
  <c r="X847" i="1"/>
  <c r="X851" i="1" s="1"/>
  <c r="W847" i="1"/>
  <c r="W851" i="1" s="1"/>
  <c r="V847" i="1"/>
  <c r="V851" i="1" s="1"/>
  <c r="V853" i="1" s="1"/>
  <c r="U847" i="1"/>
  <c r="U851" i="1" s="1"/>
  <c r="T847" i="1"/>
  <c r="T851" i="1" s="1"/>
  <c r="S847" i="1"/>
  <c r="S851" i="1" s="1"/>
  <c r="R847" i="1"/>
  <c r="R851" i="1" s="1"/>
  <c r="Q847" i="1"/>
  <c r="Q851" i="1" s="1"/>
  <c r="P847" i="1"/>
  <c r="P851" i="1" s="1"/>
  <c r="O847" i="1"/>
  <c r="O851" i="1" s="1"/>
  <c r="N847" i="1"/>
  <c r="N851" i="1" s="1"/>
  <c r="M847" i="1"/>
  <c r="Z847" i="1" s="1"/>
  <c r="L847" i="1"/>
  <c r="K847" i="1"/>
  <c r="K851" i="1" s="1"/>
  <c r="J847" i="1"/>
  <c r="J851" i="1" s="1"/>
  <c r="I847" i="1"/>
  <c r="I851" i="1" s="1"/>
  <c r="H847" i="1"/>
  <c r="H851" i="1" s="1"/>
  <c r="G847" i="1"/>
  <c r="G851" i="1" s="1"/>
  <c r="F847" i="1"/>
  <c r="F851" i="1" s="1"/>
  <c r="F853" i="1" s="1"/>
  <c r="E847" i="1"/>
  <c r="E851" i="1" s="1"/>
  <c r="D847" i="1"/>
  <c r="D851" i="1" s="1"/>
  <c r="C847" i="1"/>
  <c r="C851" i="1" s="1"/>
  <c r="B847" i="1"/>
  <c r="B851" i="1" s="1"/>
  <c r="AB842" i="1"/>
  <c r="Z842" i="1"/>
  <c r="Y842" i="1"/>
  <c r="X842" i="1"/>
  <c r="W842" i="1"/>
  <c r="W843" i="1" s="1"/>
  <c r="V842" i="1"/>
  <c r="V843" i="1" s="1"/>
  <c r="U842" i="1"/>
  <c r="T842" i="1"/>
  <c r="S842" i="1"/>
  <c r="R842" i="1"/>
  <c r="Q842" i="1"/>
  <c r="P842" i="1"/>
  <c r="P843" i="1" s="1"/>
  <c r="O842" i="1"/>
  <c r="N842" i="1"/>
  <c r="M842" i="1"/>
  <c r="L842" i="1"/>
  <c r="K842" i="1"/>
  <c r="J842" i="1"/>
  <c r="I842" i="1"/>
  <c r="H842" i="1"/>
  <c r="G842" i="1"/>
  <c r="G843" i="1" s="1"/>
  <c r="F842" i="1"/>
  <c r="F843" i="1" s="1"/>
  <c r="E842" i="1"/>
  <c r="D842" i="1"/>
  <c r="C842" i="1"/>
  <c r="C843" i="1" s="1"/>
  <c r="B842" i="1"/>
  <c r="W841" i="1"/>
  <c r="G841" i="1"/>
  <c r="Y840" i="1"/>
  <c r="X840" i="1"/>
  <c r="W840" i="1"/>
  <c r="V840" i="1"/>
  <c r="U840" i="1"/>
  <c r="T840" i="1"/>
  <c r="S840" i="1"/>
  <c r="R840" i="1"/>
  <c r="Q840" i="1"/>
  <c r="P840" i="1"/>
  <c r="O840" i="1"/>
  <c r="Z840" i="1" s="1"/>
  <c r="N840" i="1"/>
  <c r="M840" i="1"/>
  <c r="L840" i="1"/>
  <c r="K840" i="1"/>
  <c r="J840" i="1"/>
  <c r="I840" i="1"/>
  <c r="H840" i="1"/>
  <c r="G840" i="1"/>
  <c r="F840" i="1"/>
  <c r="E840" i="1"/>
  <c r="D840" i="1"/>
  <c r="AA840" i="1" s="1"/>
  <c r="C840" i="1"/>
  <c r="B840" i="1"/>
  <c r="Y839" i="1"/>
  <c r="X839" i="1"/>
  <c r="W839" i="1"/>
  <c r="V839" i="1"/>
  <c r="U839" i="1"/>
  <c r="T839" i="1"/>
  <c r="S839" i="1"/>
  <c r="R839" i="1"/>
  <c r="Q839" i="1"/>
  <c r="P839" i="1"/>
  <c r="O839" i="1"/>
  <c r="N839" i="1"/>
  <c r="M839" i="1"/>
  <c r="Z839" i="1" s="1"/>
  <c r="AA839" i="1" s="1"/>
  <c r="L839" i="1"/>
  <c r="K839" i="1"/>
  <c r="J839" i="1"/>
  <c r="I839" i="1"/>
  <c r="H839" i="1"/>
  <c r="G839" i="1"/>
  <c r="F839" i="1"/>
  <c r="E839" i="1"/>
  <c r="D839" i="1"/>
  <c r="C839" i="1"/>
  <c r="B839" i="1"/>
  <c r="Y838" i="1"/>
  <c r="X838" i="1"/>
  <c r="W838" i="1"/>
  <c r="V838" i="1"/>
  <c r="U838" i="1"/>
  <c r="T838" i="1"/>
  <c r="S838" i="1"/>
  <c r="R838" i="1"/>
  <c r="Q838" i="1"/>
  <c r="P838" i="1"/>
  <c r="O838" i="1"/>
  <c r="N838" i="1"/>
  <c r="M838" i="1"/>
  <c r="Z838" i="1" s="1"/>
  <c r="AB838" i="1" s="1"/>
  <c r="L838" i="1"/>
  <c r="K838" i="1"/>
  <c r="J838" i="1"/>
  <c r="I838" i="1"/>
  <c r="H838" i="1"/>
  <c r="G838" i="1"/>
  <c r="F838" i="1"/>
  <c r="E838" i="1"/>
  <c r="D838" i="1"/>
  <c r="C838" i="1"/>
  <c r="B838" i="1"/>
  <c r="Y837" i="1"/>
  <c r="Y841" i="1" s="1"/>
  <c r="X837" i="1"/>
  <c r="X841" i="1" s="1"/>
  <c r="W837" i="1"/>
  <c r="V837" i="1"/>
  <c r="V841" i="1" s="1"/>
  <c r="U837" i="1"/>
  <c r="U841" i="1" s="1"/>
  <c r="T837" i="1"/>
  <c r="T841" i="1" s="1"/>
  <c r="S837" i="1"/>
  <c r="S841" i="1" s="1"/>
  <c r="R837" i="1"/>
  <c r="R841" i="1" s="1"/>
  <c r="Q837" i="1"/>
  <c r="Q841" i="1" s="1"/>
  <c r="Q843" i="1" s="1"/>
  <c r="P837" i="1"/>
  <c r="P841" i="1" s="1"/>
  <c r="O837" i="1"/>
  <c r="O841" i="1" s="1"/>
  <c r="O843" i="1" s="1"/>
  <c r="N837" i="1"/>
  <c r="N841" i="1" s="1"/>
  <c r="M837" i="1"/>
  <c r="Z837" i="1" s="1"/>
  <c r="L837" i="1"/>
  <c r="L841" i="1" s="1"/>
  <c r="K837" i="1"/>
  <c r="K841" i="1" s="1"/>
  <c r="J837" i="1"/>
  <c r="J841" i="1" s="1"/>
  <c r="I837" i="1"/>
  <c r="I841" i="1" s="1"/>
  <c r="H837" i="1"/>
  <c r="H841" i="1" s="1"/>
  <c r="G837" i="1"/>
  <c r="F837" i="1"/>
  <c r="F841" i="1" s="1"/>
  <c r="E837" i="1"/>
  <c r="E841" i="1" s="1"/>
  <c r="D837" i="1"/>
  <c r="D841" i="1" s="1"/>
  <c r="C837" i="1"/>
  <c r="C841" i="1" s="1"/>
  <c r="B837" i="1"/>
  <c r="B841" i="1" s="1"/>
  <c r="Z835" i="1"/>
  <c r="Y832" i="1"/>
  <c r="X832" i="1"/>
  <c r="X833" i="1" s="1"/>
  <c r="W832" i="1"/>
  <c r="V832" i="1"/>
  <c r="V833" i="1" s="1"/>
  <c r="U832" i="1"/>
  <c r="T832" i="1"/>
  <c r="S832" i="1"/>
  <c r="S833" i="1" s="1"/>
  <c r="R832" i="1"/>
  <c r="R833" i="1" s="1"/>
  <c r="Q832" i="1"/>
  <c r="Q833" i="1" s="1"/>
  <c r="P832" i="1"/>
  <c r="O832" i="1"/>
  <c r="N832" i="1"/>
  <c r="N833" i="1" s="1"/>
  <c r="M832" i="1"/>
  <c r="Z832" i="1" s="1"/>
  <c r="L832" i="1"/>
  <c r="K832" i="1"/>
  <c r="K833" i="1" s="1"/>
  <c r="J832" i="1"/>
  <c r="I832" i="1"/>
  <c r="H832" i="1"/>
  <c r="H833" i="1" s="1"/>
  <c r="G832" i="1"/>
  <c r="F832" i="1"/>
  <c r="F833" i="1" s="1"/>
  <c r="E832" i="1"/>
  <c r="D832" i="1"/>
  <c r="C832" i="1"/>
  <c r="C833" i="1" s="1"/>
  <c r="B832" i="1"/>
  <c r="B833" i="1" s="1"/>
  <c r="S831" i="1"/>
  <c r="C831"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C828" i="1"/>
  <c r="B828" i="1"/>
  <c r="Y827" i="1"/>
  <c r="Y831" i="1" s="1"/>
  <c r="X827" i="1"/>
  <c r="X831" i="1" s="1"/>
  <c r="W827" i="1"/>
  <c r="W831" i="1" s="1"/>
  <c r="V827" i="1"/>
  <c r="V831" i="1" s="1"/>
  <c r="U827" i="1"/>
  <c r="U831" i="1" s="1"/>
  <c r="T827" i="1"/>
  <c r="T831" i="1" s="1"/>
  <c r="S827" i="1"/>
  <c r="R827" i="1"/>
  <c r="R831" i="1" s="1"/>
  <c r="Q827" i="1"/>
  <c r="Q831" i="1" s="1"/>
  <c r="P827" i="1"/>
  <c r="P831" i="1" s="1"/>
  <c r="O827" i="1"/>
  <c r="O831" i="1" s="1"/>
  <c r="N827" i="1"/>
  <c r="N831" i="1" s="1"/>
  <c r="M827" i="1"/>
  <c r="Z827" i="1" s="1"/>
  <c r="L827" i="1"/>
  <c r="L831" i="1" s="1"/>
  <c r="K827" i="1"/>
  <c r="K831" i="1" s="1"/>
  <c r="J827" i="1"/>
  <c r="J831" i="1" s="1"/>
  <c r="I827" i="1"/>
  <c r="I831" i="1" s="1"/>
  <c r="H827" i="1"/>
  <c r="H831" i="1" s="1"/>
  <c r="G827" i="1"/>
  <c r="G831" i="1" s="1"/>
  <c r="F827" i="1"/>
  <c r="F831" i="1" s="1"/>
  <c r="E827" i="1"/>
  <c r="E831" i="1" s="1"/>
  <c r="D827" i="1"/>
  <c r="C827" i="1"/>
  <c r="B827" i="1"/>
  <c r="B831" i="1" s="1"/>
  <c r="Y822" i="1"/>
  <c r="X822" i="1"/>
  <c r="W822" i="1"/>
  <c r="V822" i="1"/>
  <c r="U822" i="1"/>
  <c r="U823" i="1" s="1"/>
  <c r="T822" i="1"/>
  <c r="S822" i="1"/>
  <c r="R822" i="1"/>
  <c r="R823" i="1" s="1"/>
  <c r="Q822" i="1"/>
  <c r="P822" i="1"/>
  <c r="O822" i="1"/>
  <c r="O823" i="1" s="1"/>
  <c r="N822" i="1"/>
  <c r="N823" i="1" s="1"/>
  <c r="M822" i="1"/>
  <c r="Z822" i="1" s="1"/>
  <c r="L822" i="1"/>
  <c r="K822" i="1"/>
  <c r="K823" i="1" s="1"/>
  <c r="J822" i="1"/>
  <c r="I822" i="1"/>
  <c r="H822" i="1"/>
  <c r="G822" i="1"/>
  <c r="F822" i="1"/>
  <c r="E822" i="1"/>
  <c r="E823" i="1" s="1"/>
  <c r="D822" i="1"/>
  <c r="C822" i="1"/>
  <c r="B822" i="1"/>
  <c r="B823" i="1" s="1"/>
  <c r="N821" i="1"/>
  <c r="Y820" i="1"/>
  <c r="X820" i="1"/>
  <c r="W820" i="1"/>
  <c r="V820" i="1"/>
  <c r="U820" i="1"/>
  <c r="T820" i="1"/>
  <c r="S820" i="1"/>
  <c r="R820" i="1"/>
  <c r="Q820" i="1"/>
  <c r="P820" i="1"/>
  <c r="O820" i="1"/>
  <c r="N820" i="1"/>
  <c r="M820" i="1"/>
  <c r="Z820" i="1" s="1"/>
  <c r="L820" i="1"/>
  <c r="K820" i="1"/>
  <c r="J820" i="1"/>
  <c r="I820" i="1"/>
  <c r="H820" i="1"/>
  <c r="G820" i="1"/>
  <c r="F820" i="1"/>
  <c r="E820" i="1"/>
  <c r="D820" i="1"/>
  <c r="AA820" i="1" s="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C819" i="1"/>
  <c r="B819" i="1"/>
  <c r="Y818" i="1"/>
  <c r="X818" i="1"/>
  <c r="W818" i="1"/>
  <c r="V818" i="1"/>
  <c r="U818" i="1"/>
  <c r="T818" i="1"/>
  <c r="S818" i="1"/>
  <c r="R818" i="1"/>
  <c r="Q818" i="1"/>
  <c r="P818" i="1"/>
  <c r="O818" i="1"/>
  <c r="N818" i="1"/>
  <c r="M818" i="1"/>
  <c r="Z818" i="1" s="1"/>
  <c r="AB818" i="1" s="1"/>
  <c r="L818" i="1"/>
  <c r="K818" i="1"/>
  <c r="J818" i="1"/>
  <c r="I818" i="1"/>
  <c r="H818" i="1"/>
  <c r="G818" i="1"/>
  <c r="F818" i="1"/>
  <c r="E818" i="1"/>
  <c r="D818" i="1"/>
  <c r="AA818" i="1" s="1"/>
  <c r="C818" i="1"/>
  <c r="B818" i="1"/>
  <c r="Y817" i="1"/>
  <c r="Y821" i="1" s="1"/>
  <c r="X817" i="1"/>
  <c r="X821" i="1" s="1"/>
  <c r="X823" i="1" s="1"/>
  <c r="W817" i="1"/>
  <c r="W821" i="1" s="1"/>
  <c r="V817" i="1"/>
  <c r="V821" i="1" s="1"/>
  <c r="U817" i="1"/>
  <c r="U821" i="1" s="1"/>
  <c r="T817" i="1"/>
  <c r="T821" i="1" s="1"/>
  <c r="S817" i="1"/>
  <c r="S821" i="1" s="1"/>
  <c r="R817" i="1"/>
  <c r="R821" i="1" s="1"/>
  <c r="Q817" i="1"/>
  <c r="Q821" i="1" s="1"/>
  <c r="P817" i="1"/>
  <c r="P821" i="1" s="1"/>
  <c r="O817" i="1"/>
  <c r="O821" i="1" s="1"/>
  <c r="N817" i="1"/>
  <c r="M817" i="1"/>
  <c r="Z817" i="1" s="1"/>
  <c r="L817" i="1"/>
  <c r="L821" i="1" s="1"/>
  <c r="K817" i="1"/>
  <c r="K821" i="1" s="1"/>
  <c r="J817" i="1"/>
  <c r="J821" i="1" s="1"/>
  <c r="I817" i="1"/>
  <c r="I821" i="1" s="1"/>
  <c r="H817" i="1"/>
  <c r="H821" i="1" s="1"/>
  <c r="H823" i="1" s="1"/>
  <c r="G817" i="1"/>
  <c r="G821" i="1" s="1"/>
  <c r="F817" i="1"/>
  <c r="F821" i="1" s="1"/>
  <c r="E817" i="1"/>
  <c r="E821" i="1" s="1"/>
  <c r="D817" i="1"/>
  <c r="D821" i="1" s="1"/>
  <c r="C817" i="1"/>
  <c r="C821" i="1" s="1"/>
  <c r="B817" i="1"/>
  <c r="B821" i="1" s="1"/>
  <c r="Y812" i="1"/>
  <c r="Y813" i="1" s="1"/>
  <c r="X812" i="1"/>
  <c r="W812" i="1"/>
  <c r="V812" i="1"/>
  <c r="U812" i="1"/>
  <c r="T812" i="1"/>
  <c r="T813" i="1" s="1"/>
  <c r="S812" i="1"/>
  <c r="R812" i="1"/>
  <c r="Q812" i="1"/>
  <c r="Q813" i="1" s="1"/>
  <c r="P812" i="1"/>
  <c r="O812" i="1"/>
  <c r="N812" i="1"/>
  <c r="N813" i="1" s="1"/>
  <c r="M812" i="1"/>
  <c r="Z812" i="1" s="1"/>
  <c r="L812" i="1"/>
  <c r="K812" i="1"/>
  <c r="K813" i="1" s="1"/>
  <c r="J812" i="1"/>
  <c r="I812" i="1"/>
  <c r="I813" i="1" s="1"/>
  <c r="H812" i="1"/>
  <c r="G812" i="1"/>
  <c r="F812" i="1"/>
  <c r="E812" i="1"/>
  <c r="D812" i="1"/>
  <c r="AA812" i="1" s="1"/>
  <c r="C812" i="1"/>
  <c r="B812" i="1"/>
  <c r="Y811" i="1"/>
  <c r="I811" i="1"/>
  <c r="Y810" i="1"/>
  <c r="X810" i="1"/>
  <c r="W810" i="1"/>
  <c r="V810" i="1"/>
  <c r="U810" i="1"/>
  <c r="T810" i="1"/>
  <c r="S810" i="1"/>
  <c r="R810" i="1"/>
  <c r="Q810" i="1"/>
  <c r="P810" i="1"/>
  <c r="O810" i="1"/>
  <c r="N810" i="1"/>
  <c r="M810" i="1"/>
  <c r="Z810" i="1" s="1"/>
  <c r="L810" i="1"/>
  <c r="K810" i="1"/>
  <c r="J810" i="1"/>
  <c r="I810" i="1"/>
  <c r="H810" i="1"/>
  <c r="G810" i="1"/>
  <c r="F810" i="1"/>
  <c r="E810" i="1"/>
  <c r="D810" i="1"/>
  <c r="AA810" i="1" s="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U808" i="1"/>
  <c r="T808" i="1"/>
  <c r="S808" i="1"/>
  <c r="R808" i="1"/>
  <c r="Q808" i="1"/>
  <c r="P808" i="1"/>
  <c r="O808" i="1"/>
  <c r="N808" i="1"/>
  <c r="M808" i="1"/>
  <c r="Z808" i="1" s="1"/>
  <c r="AB808" i="1" s="1"/>
  <c r="L808" i="1"/>
  <c r="K808" i="1"/>
  <c r="J808" i="1"/>
  <c r="I808" i="1"/>
  <c r="H808" i="1"/>
  <c r="G808" i="1"/>
  <c r="F808" i="1"/>
  <c r="E808" i="1"/>
  <c r="D808" i="1"/>
  <c r="C808" i="1"/>
  <c r="B808" i="1"/>
  <c r="Y807" i="1"/>
  <c r="X807" i="1"/>
  <c r="X811" i="1" s="1"/>
  <c r="W807" i="1"/>
  <c r="W811" i="1" s="1"/>
  <c r="W813" i="1" s="1"/>
  <c r="V807" i="1"/>
  <c r="V811" i="1" s="1"/>
  <c r="U807" i="1"/>
  <c r="U811" i="1" s="1"/>
  <c r="T807" i="1"/>
  <c r="T811" i="1" s="1"/>
  <c r="S807" i="1"/>
  <c r="S811" i="1" s="1"/>
  <c r="S813" i="1" s="1"/>
  <c r="R807" i="1"/>
  <c r="R811" i="1" s="1"/>
  <c r="Q807" i="1"/>
  <c r="Q811" i="1" s="1"/>
  <c r="P807" i="1"/>
  <c r="P811" i="1" s="1"/>
  <c r="O807" i="1"/>
  <c r="O811" i="1" s="1"/>
  <c r="N807" i="1"/>
  <c r="N811" i="1" s="1"/>
  <c r="M807" i="1"/>
  <c r="Z807" i="1" s="1"/>
  <c r="L807" i="1"/>
  <c r="L811" i="1" s="1"/>
  <c r="K807" i="1"/>
  <c r="K811" i="1" s="1"/>
  <c r="J807" i="1"/>
  <c r="J811" i="1" s="1"/>
  <c r="I807" i="1"/>
  <c r="H807" i="1"/>
  <c r="H811" i="1" s="1"/>
  <c r="G807" i="1"/>
  <c r="G811" i="1" s="1"/>
  <c r="G813" i="1" s="1"/>
  <c r="F807" i="1"/>
  <c r="F811" i="1" s="1"/>
  <c r="E807" i="1"/>
  <c r="E811" i="1" s="1"/>
  <c r="D807" i="1"/>
  <c r="D811" i="1" s="1"/>
  <c r="C807" i="1"/>
  <c r="C811" i="1" s="1"/>
  <c r="C813" i="1" s="1"/>
  <c r="B807" i="1"/>
  <c r="B811" i="1" s="1"/>
  <c r="Y802" i="1"/>
  <c r="X802" i="1"/>
  <c r="W802" i="1"/>
  <c r="V802" i="1"/>
  <c r="U802" i="1"/>
  <c r="T802" i="1"/>
  <c r="S802" i="1"/>
  <c r="R802" i="1"/>
  <c r="Q802" i="1"/>
  <c r="P802" i="1"/>
  <c r="O802" i="1"/>
  <c r="N802" i="1"/>
  <c r="M802" i="1"/>
  <c r="Z802" i="1" s="1"/>
  <c r="L802" i="1"/>
  <c r="K802" i="1"/>
  <c r="J802" i="1"/>
  <c r="I802" i="1"/>
  <c r="H802" i="1"/>
  <c r="G802" i="1"/>
  <c r="F802" i="1"/>
  <c r="E802" i="1"/>
  <c r="D802" i="1"/>
  <c r="C802" i="1"/>
  <c r="B802"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C799" i="1"/>
  <c r="B799" i="1"/>
  <c r="Y798" i="1"/>
  <c r="X798" i="1"/>
  <c r="W798" i="1"/>
  <c r="V798" i="1"/>
  <c r="U798" i="1"/>
  <c r="T798" i="1"/>
  <c r="S798" i="1"/>
  <c r="R798" i="1"/>
  <c r="Q798" i="1"/>
  <c r="P798" i="1"/>
  <c r="O798" i="1"/>
  <c r="N798" i="1"/>
  <c r="M798" i="1"/>
  <c r="Z798" i="1" s="1"/>
  <c r="AB798" i="1" s="1"/>
  <c r="L798" i="1"/>
  <c r="K798" i="1"/>
  <c r="J798" i="1"/>
  <c r="I798" i="1"/>
  <c r="H798" i="1"/>
  <c r="G798" i="1"/>
  <c r="F798" i="1"/>
  <c r="E798" i="1"/>
  <c r="D798" i="1"/>
  <c r="C798" i="1"/>
  <c r="B798" i="1"/>
  <c r="Y797" i="1"/>
  <c r="Y801" i="1" s="1"/>
  <c r="X797" i="1"/>
  <c r="X801" i="1" s="1"/>
  <c r="W797" i="1"/>
  <c r="W801" i="1" s="1"/>
  <c r="V797" i="1"/>
  <c r="V801" i="1" s="1"/>
  <c r="U797" i="1"/>
  <c r="U801" i="1" s="1"/>
  <c r="T797" i="1"/>
  <c r="T801" i="1" s="1"/>
  <c r="S797" i="1"/>
  <c r="S801" i="1" s="1"/>
  <c r="R797" i="1"/>
  <c r="R801" i="1" s="1"/>
  <c r="Q797" i="1"/>
  <c r="Q801" i="1" s="1"/>
  <c r="P797" i="1"/>
  <c r="P801" i="1" s="1"/>
  <c r="O797" i="1"/>
  <c r="O801" i="1" s="1"/>
  <c r="N797" i="1"/>
  <c r="N801" i="1" s="1"/>
  <c r="N803" i="1" s="1"/>
  <c r="M797" i="1"/>
  <c r="Z797" i="1" s="1"/>
  <c r="L797" i="1"/>
  <c r="L801" i="1" s="1"/>
  <c r="K797" i="1"/>
  <c r="K801" i="1" s="1"/>
  <c r="J797" i="1"/>
  <c r="J801" i="1" s="1"/>
  <c r="I797" i="1"/>
  <c r="I801" i="1" s="1"/>
  <c r="H797" i="1"/>
  <c r="H801" i="1" s="1"/>
  <c r="G797" i="1"/>
  <c r="G801" i="1" s="1"/>
  <c r="F797" i="1"/>
  <c r="F801" i="1" s="1"/>
  <c r="E797" i="1"/>
  <c r="E801" i="1" s="1"/>
  <c r="D797" i="1"/>
  <c r="C797" i="1"/>
  <c r="C801" i="1" s="1"/>
  <c r="B797" i="1"/>
  <c r="B801" i="1" s="1"/>
  <c r="Y792" i="1"/>
  <c r="X792" i="1"/>
  <c r="W792" i="1"/>
  <c r="V792" i="1"/>
  <c r="U792" i="1"/>
  <c r="T792" i="1"/>
  <c r="S792" i="1"/>
  <c r="R792" i="1"/>
  <c r="Q792" i="1"/>
  <c r="P792" i="1"/>
  <c r="O792" i="1"/>
  <c r="N792" i="1"/>
  <c r="M792" i="1"/>
  <c r="Z792" i="1" s="1"/>
  <c r="L792" i="1"/>
  <c r="K792" i="1"/>
  <c r="J792" i="1"/>
  <c r="I792" i="1"/>
  <c r="H792" i="1"/>
  <c r="G792" i="1"/>
  <c r="F792" i="1"/>
  <c r="E792" i="1"/>
  <c r="D792" i="1"/>
  <c r="C792" i="1"/>
  <c r="B792"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C788" i="1"/>
  <c r="B788" i="1"/>
  <c r="Y787" i="1"/>
  <c r="Y791" i="1" s="1"/>
  <c r="X787" i="1"/>
  <c r="X791" i="1" s="1"/>
  <c r="W787" i="1"/>
  <c r="W791" i="1" s="1"/>
  <c r="V787" i="1"/>
  <c r="V791" i="1" s="1"/>
  <c r="U787" i="1"/>
  <c r="U791" i="1" s="1"/>
  <c r="T787" i="1"/>
  <c r="T791" i="1" s="1"/>
  <c r="S787" i="1"/>
  <c r="S791" i="1" s="1"/>
  <c r="R787" i="1"/>
  <c r="R791" i="1" s="1"/>
  <c r="Q787" i="1"/>
  <c r="Q791" i="1" s="1"/>
  <c r="P787" i="1"/>
  <c r="P791" i="1" s="1"/>
  <c r="O787" i="1"/>
  <c r="O791" i="1" s="1"/>
  <c r="N787" i="1"/>
  <c r="N791" i="1" s="1"/>
  <c r="M787" i="1"/>
  <c r="M791" i="1" s="1"/>
  <c r="L787" i="1"/>
  <c r="L791" i="1" s="1"/>
  <c r="K787" i="1"/>
  <c r="K791" i="1" s="1"/>
  <c r="J787" i="1"/>
  <c r="J791" i="1" s="1"/>
  <c r="I787" i="1"/>
  <c r="I791" i="1" s="1"/>
  <c r="H787" i="1"/>
  <c r="H791" i="1" s="1"/>
  <c r="G787" i="1"/>
  <c r="G791" i="1" s="1"/>
  <c r="F787" i="1"/>
  <c r="F791" i="1" s="1"/>
  <c r="E787" i="1"/>
  <c r="E791" i="1" s="1"/>
  <c r="D787" i="1"/>
  <c r="D791" i="1" s="1"/>
  <c r="C787" i="1"/>
  <c r="C791" i="1" s="1"/>
  <c r="B787" i="1"/>
  <c r="B791" i="1" s="1"/>
  <c r="Y782" i="1"/>
  <c r="X782" i="1"/>
  <c r="W782" i="1"/>
  <c r="V782" i="1"/>
  <c r="U782" i="1"/>
  <c r="T782" i="1"/>
  <c r="S782" i="1"/>
  <c r="R782" i="1"/>
  <c r="Q782" i="1"/>
  <c r="P782" i="1"/>
  <c r="O782" i="1"/>
  <c r="N782" i="1"/>
  <c r="M782" i="1"/>
  <c r="Z782" i="1" s="1"/>
  <c r="L782" i="1"/>
  <c r="K782" i="1"/>
  <c r="J782" i="1"/>
  <c r="I782" i="1"/>
  <c r="H782" i="1"/>
  <c r="G782" i="1"/>
  <c r="F782" i="1"/>
  <c r="E782" i="1"/>
  <c r="D782" i="1"/>
  <c r="C782" i="1"/>
  <c r="B782"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X781" i="1" s="1"/>
  <c r="W777" i="1"/>
  <c r="W781" i="1" s="1"/>
  <c r="V777" i="1"/>
  <c r="V781" i="1" s="1"/>
  <c r="U777" i="1"/>
  <c r="U781" i="1" s="1"/>
  <c r="T777" i="1"/>
  <c r="T781" i="1" s="1"/>
  <c r="S777" i="1"/>
  <c r="S781" i="1" s="1"/>
  <c r="R777" i="1"/>
  <c r="R781" i="1" s="1"/>
  <c r="Q777" i="1"/>
  <c r="Q781" i="1" s="1"/>
  <c r="P777" i="1"/>
  <c r="P781" i="1" s="1"/>
  <c r="O777" i="1"/>
  <c r="O781" i="1" s="1"/>
  <c r="N777" i="1"/>
  <c r="N781" i="1" s="1"/>
  <c r="M777" i="1"/>
  <c r="Z777" i="1" s="1"/>
  <c r="L777" i="1"/>
  <c r="L781" i="1" s="1"/>
  <c r="K777" i="1"/>
  <c r="K781" i="1" s="1"/>
  <c r="J777" i="1"/>
  <c r="J781" i="1" s="1"/>
  <c r="I777" i="1"/>
  <c r="I781" i="1" s="1"/>
  <c r="H777" i="1"/>
  <c r="H781" i="1" s="1"/>
  <c r="G777" i="1"/>
  <c r="G781" i="1" s="1"/>
  <c r="F777" i="1"/>
  <c r="F781" i="1" s="1"/>
  <c r="E777" i="1"/>
  <c r="E781" i="1" s="1"/>
  <c r="D777" i="1"/>
  <c r="D781" i="1" s="1"/>
  <c r="C777" i="1"/>
  <c r="C781" i="1" s="1"/>
  <c r="B777" i="1"/>
  <c r="B781" i="1" s="1"/>
  <c r="Y772" i="1"/>
  <c r="X772" i="1"/>
  <c r="W772" i="1"/>
  <c r="V772" i="1"/>
  <c r="U772" i="1"/>
  <c r="T772" i="1"/>
  <c r="S772" i="1"/>
  <c r="R772" i="1"/>
  <c r="Q772" i="1"/>
  <c r="P772" i="1"/>
  <c r="O772" i="1"/>
  <c r="N772" i="1"/>
  <c r="M772" i="1"/>
  <c r="L772" i="1"/>
  <c r="K772" i="1"/>
  <c r="J772" i="1"/>
  <c r="I772" i="1"/>
  <c r="H772" i="1"/>
  <c r="G772" i="1"/>
  <c r="F772" i="1"/>
  <c r="E772" i="1"/>
  <c r="D772" i="1"/>
  <c r="C772" i="1"/>
  <c r="B772" i="1"/>
  <c r="B771" i="1"/>
  <c r="Y770" i="1"/>
  <c r="X770" i="1"/>
  <c r="W770" i="1"/>
  <c r="V770" i="1"/>
  <c r="U770" i="1"/>
  <c r="T770" i="1"/>
  <c r="S770" i="1"/>
  <c r="R770" i="1"/>
  <c r="Q770" i="1"/>
  <c r="P770" i="1"/>
  <c r="O770" i="1"/>
  <c r="N770" i="1"/>
  <c r="M770" i="1"/>
  <c r="Z770" i="1" s="1"/>
  <c r="L770" i="1"/>
  <c r="L720" i="1" s="1"/>
  <c r="L707" i="1" s="1"/>
  <c r="L697" i="1" s="1"/>
  <c r="K770" i="1"/>
  <c r="J770" i="1"/>
  <c r="I770" i="1"/>
  <c r="H770" i="1"/>
  <c r="G770" i="1"/>
  <c r="F770" i="1"/>
  <c r="E770" i="1"/>
  <c r="D770" i="1"/>
  <c r="AA770" i="1" s="1"/>
  <c r="C770" i="1"/>
  <c r="B770" i="1"/>
  <c r="Y769" i="1"/>
  <c r="X769" i="1"/>
  <c r="W769" i="1"/>
  <c r="V769" i="1"/>
  <c r="V719" i="1" s="1"/>
  <c r="V706" i="1" s="1"/>
  <c r="V696" i="1" s="1"/>
  <c r="U769" i="1"/>
  <c r="T769" i="1"/>
  <c r="S769" i="1"/>
  <c r="R769" i="1"/>
  <c r="Q769" i="1"/>
  <c r="P769" i="1"/>
  <c r="O769" i="1"/>
  <c r="N769" i="1"/>
  <c r="M769" i="1"/>
  <c r="L769" i="1"/>
  <c r="K769" i="1"/>
  <c r="J769" i="1"/>
  <c r="I769" i="1"/>
  <c r="H769" i="1"/>
  <c r="G769" i="1"/>
  <c r="F769" i="1"/>
  <c r="F719" i="1" s="1"/>
  <c r="F706" i="1" s="1"/>
  <c r="F696" i="1" s="1"/>
  <c r="E769" i="1"/>
  <c r="D769" i="1"/>
  <c r="C769" i="1"/>
  <c r="B769" i="1"/>
  <c r="Y768" i="1"/>
  <c r="X768" i="1"/>
  <c r="W768" i="1"/>
  <c r="V768" i="1"/>
  <c r="U768" i="1"/>
  <c r="T768" i="1"/>
  <c r="S768" i="1"/>
  <c r="R768" i="1"/>
  <c r="Q768" i="1"/>
  <c r="Q718" i="1" s="1"/>
  <c r="Q705" i="1" s="1"/>
  <c r="Q695" i="1" s="1"/>
  <c r="P768" i="1"/>
  <c r="O768" i="1"/>
  <c r="N768" i="1"/>
  <c r="M768" i="1"/>
  <c r="L768" i="1"/>
  <c r="K768" i="1"/>
  <c r="J768" i="1"/>
  <c r="I768" i="1"/>
  <c r="H768" i="1"/>
  <c r="G768" i="1"/>
  <c r="F768" i="1"/>
  <c r="E768" i="1"/>
  <c r="D768" i="1"/>
  <c r="C768" i="1"/>
  <c r="B768" i="1"/>
  <c r="Y767" i="1"/>
  <c r="Y771" i="1" s="1"/>
  <c r="X767" i="1"/>
  <c r="W767" i="1"/>
  <c r="W771" i="1" s="1"/>
  <c r="V767" i="1"/>
  <c r="U767" i="1"/>
  <c r="U771" i="1" s="1"/>
  <c r="T767" i="1"/>
  <c r="T771" i="1" s="1"/>
  <c r="S767" i="1"/>
  <c r="S771" i="1" s="1"/>
  <c r="R767" i="1"/>
  <c r="R771" i="1" s="1"/>
  <c r="Q767" i="1"/>
  <c r="P767" i="1"/>
  <c r="P771" i="1" s="1"/>
  <c r="O767" i="1"/>
  <c r="O771" i="1" s="1"/>
  <c r="N767" i="1"/>
  <c r="N771" i="1" s="1"/>
  <c r="M767" i="1"/>
  <c r="L767" i="1"/>
  <c r="K767" i="1"/>
  <c r="K771" i="1" s="1"/>
  <c r="J767" i="1"/>
  <c r="J771" i="1" s="1"/>
  <c r="I767" i="1"/>
  <c r="I771" i="1" s="1"/>
  <c r="H767" i="1"/>
  <c r="G767" i="1"/>
  <c r="G771" i="1" s="1"/>
  <c r="F767" i="1"/>
  <c r="E767" i="1"/>
  <c r="E771" i="1" s="1"/>
  <c r="D767" i="1"/>
  <c r="C767" i="1"/>
  <c r="C771" i="1" s="1"/>
  <c r="B767" i="1"/>
  <c r="Y762" i="1"/>
  <c r="X762" i="1"/>
  <c r="W762" i="1"/>
  <c r="V762" i="1"/>
  <c r="U762" i="1"/>
  <c r="T762" i="1"/>
  <c r="S762" i="1"/>
  <c r="R762" i="1"/>
  <c r="Q762" i="1"/>
  <c r="P762" i="1"/>
  <c r="O762" i="1"/>
  <c r="O763" i="1" s="1"/>
  <c r="N762" i="1"/>
  <c r="M762" i="1"/>
  <c r="L762" i="1"/>
  <c r="K762" i="1"/>
  <c r="J762" i="1"/>
  <c r="I762" i="1"/>
  <c r="H762" i="1"/>
  <c r="G762" i="1"/>
  <c r="F762" i="1"/>
  <c r="E762" i="1"/>
  <c r="D762" i="1"/>
  <c r="C762" i="1"/>
  <c r="B762" i="1"/>
  <c r="M761" i="1"/>
  <c r="Y760" i="1"/>
  <c r="X760" i="1"/>
  <c r="W760" i="1"/>
  <c r="W720" i="1" s="1"/>
  <c r="W707" i="1" s="1"/>
  <c r="W697" i="1" s="1"/>
  <c r="V760" i="1"/>
  <c r="U760" i="1"/>
  <c r="T760" i="1"/>
  <c r="S760" i="1"/>
  <c r="R760" i="1"/>
  <c r="Q760" i="1"/>
  <c r="P760" i="1"/>
  <c r="O760" i="1"/>
  <c r="N760" i="1"/>
  <c r="M760" i="1"/>
  <c r="Z760" i="1" s="1"/>
  <c r="L760" i="1"/>
  <c r="K760" i="1"/>
  <c r="J760" i="1"/>
  <c r="I760" i="1"/>
  <c r="H760" i="1"/>
  <c r="G760" i="1"/>
  <c r="G720" i="1" s="1"/>
  <c r="G707" i="1" s="1"/>
  <c r="G697" i="1" s="1"/>
  <c r="F760" i="1"/>
  <c r="E760" i="1"/>
  <c r="D760" i="1"/>
  <c r="C760" i="1"/>
  <c r="B760" i="1"/>
  <c r="Y759" i="1"/>
  <c r="X759" i="1"/>
  <c r="W759" i="1"/>
  <c r="V759" i="1"/>
  <c r="U759" i="1"/>
  <c r="T759" i="1"/>
  <c r="S759" i="1"/>
  <c r="R759" i="1"/>
  <c r="Q759" i="1"/>
  <c r="Q719" i="1" s="1"/>
  <c r="Q706" i="1" s="1"/>
  <c r="Q696" i="1" s="1"/>
  <c r="P759" i="1"/>
  <c r="O759" i="1"/>
  <c r="N759" i="1"/>
  <c r="M759" i="1"/>
  <c r="L759" i="1"/>
  <c r="K759" i="1"/>
  <c r="J759" i="1"/>
  <c r="I759" i="1"/>
  <c r="H759" i="1"/>
  <c r="G759" i="1"/>
  <c r="F759" i="1"/>
  <c r="E759" i="1"/>
  <c r="D759" i="1"/>
  <c r="C759" i="1"/>
  <c r="B759" i="1"/>
  <c r="AB758" i="1"/>
  <c r="Y758" i="1"/>
  <c r="X758" i="1"/>
  <c r="W758" i="1"/>
  <c r="V758" i="1"/>
  <c r="U758" i="1"/>
  <c r="T758" i="1"/>
  <c r="S758" i="1"/>
  <c r="R758" i="1"/>
  <c r="Q758" i="1"/>
  <c r="P758" i="1"/>
  <c r="O758" i="1"/>
  <c r="N758" i="1"/>
  <c r="M758" i="1"/>
  <c r="Z758" i="1" s="1"/>
  <c r="L758" i="1"/>
  <c r="L718" i="1" s="1"/>
  <c r="L705" i="1" s="1"/>
  <c r="L695" i="1" s="1"/>
  <c r="K758" i="1"/>
  <c r="J758" i="1"/>
  <c r="I758" i="1"/>
  <c r="H758" i="1"/>
  <c r="G758" i="1"/>
  <c r="F758" i="1"/>
  <c r="E758" i="1"/>
  <c r="D758" i="1"/>
  <c r="C758" i="1"/>
  <c r="B758" i="1"/>
  <c r="Y757" i="1"/>
  <c r="Y761" i="1" s="1"/>
  <c r="X757" i="1"/>
  <c r="X761" i="1" s="1"/>
  <c r="W757" i="1"/>
  <c r="V757" i="1"/>
  <c r="V761" i="1" s="1"/>
  <c r="U757" i="1"/>
  <c r="U761" i="1" s="1"/>
  <c r="T757" i="1"/>
  <c r="T761" i="1" s="1"/>
  <c r="S757" i="1"/>
  <c r="S761" i="1" s="1"/>
  <c r="R757" i="1"/>
  <c r="R761" i="1" s="1"/>
  <c r="Q757" i="1"/>
  <c r="Q761" i="1" s="1"/>
  <c r="P757" i="1"/>
  <c r="P761" i="1" s="1"/>
  <c r="O757" i="1"/>
  <c r="O761" i="1" s="1"/>
  <c r="N757" i="1"/>
  <c r="N761" i="1" s="1"/>
  <c r="M757" i="1"/>
  <c r="L757" i="1"/>
  <c r="K757" i="1"/>
  <c r="K761" i="1" s="1"/>
  <c r="J757" i="1"/>
  <c r="J761" i="1" s="1"/>
  <c r="I757" i="1"/>
  <c r="I761" i="1" s="1"/>
  <c r="H757" i="1"/>
  <c r="H761" i="1" s="1"/>
  <c r="G757" i="1"/>
  <c r="F757" i="1"/>
  <c r="F761" i="1" s="1"/>
  <c r="E757" i="1"/>
  <c r="E761" i="1" s="1"/>
  <c r="D757" i="1"/>
  <c r="D761" i="1" s="1"/>
  <c r="C757" i="1"/>
  <c r="C761" i="1" s="1"/>
  <c r="B757" i="1"/>
  <c r="B761" i="1" s="1"/>
  <c r="Y752" i="1"/>
  <c r="X752" i="1"/>
  <c r="W752" i="1"/>
  <c r="V752" i="1"/>
  <c r="U752" i="1"/>
  <c r="T752" i="1"/>
  <c r="S752" i="1"/>
  <c r="S753" i="1" s="1"/>
  <c r="R752" i="1"/>
  <c r="Q752" i="1"/>
  <c r="P752" i="1"/>
  <c r="O752" i="1"/>
  <c r="N752" i="1"/>
  <c r="N753" i="1" s="1"/>
  <c r="M752" i="1"/>
  <c r="L752" i="1"/>
  <c r="K752" i="1"/>
  <c r="K753" i="1" s="1"/>
  <c r="J752" i="1"/>
  <c r="J753" i="1" s="1"/>
  <c r="I752" i="1"/>
  <c r="H752" i="1"/>
  <c r="G752" i="1"/>
  <c r="F752" i="1"/>
  <c r="E752" i="1"/>
  <c r="D752" i="1"/>
  <c r="C752" i="1"/>
  <c r="C753" i="1" s="1"/>
  <c r="B752" i="1"/>
  <c r="X751" i="1"/>
  <c r="H751" i="1"/>
  <c r="Y750" i="1"/>
  <c r="X750" i="1"/>
  <c r="W750" i="1"/>
  <c r="V750" i="1"/>
  <c r="U750" i="1"/>
  <c r="T750" i="1"/>
  <c r="S750" i="1"/>
  <c r="R750" i="1"/>
  <c r="R720" i="1" s="1"/>
  <c r="R707" i="1" s="1"/>
  <c r="R697" i="1" s="1"/>
  <c r="Q750" i="1"/>
  <c r="P750" i="1"/>
  <c r="O750" i="1"/>
  <c r="N750" i="1"/>
  <c r="M750" i="1"/>
  <c r="Z750" i="1" s="1"/>
  <c r="L750" i="1"/>
  <c r="K750" i="1"/>
  <c r="J750" i="1"/>
  <c r="I750" i="1"/>
  <c r="H750" i="1"/>
  <c r="G750" i="1"/>
  <c r="F750" i="1"/>
  <c r="E750" i="1"/>
  <c r="D750" i="1"/>
  <c r="C750" i="1"/>
  <c r="B750" i="1"/>
  <c r="B720" i="1" s="1"/>
  <c r="B707" i="1" s="1"/>
  <c r="B697" i="1" s="1"/>
  <c r="Y749" i="1"/>
  <c r="X749" i="1"/>
  <c r="W749" i="1"/>
  <c r="V749" i="1"/>
  <c r="U749" i="1"/>
  <c r="T749" i="1"/>
  <c r="S749" i="1"/>
  <c r="R749" i="1"/>
  <c r="Q749" i="1"/>
  <c r="P749" i="1"/>
  <c r="O749" i="1"/>
  <c r="N749" i="1"/>
  <c r="M749" i="1"/>
  <c r="Z749" i="1" s="1"/>
  <c r="L749" i="1"/>
  <c r="L719" i="1" s="1"/>
  <c r="L706" i="1" s="1"/>
  <c r="L696" i="1" s="1"/>
  <c r="K749" i="1"/>
  <c r="J749" i="1"/>
  <c r="I749" i="1"/>
  <c r="H749" i="1"/>
  <c r="G749" i="1"/>
  <c r="F749" i="1"/>
  <c r="E749" i="1"/>
  <c r="D749" i="1"/>
  <c r="C749" i="1"/>
  <c r="B749" i="1"/>
  <c r="Y748" i="1"/>
  <c r="X748" i="1"/>
  <c r="W748" i="1"/>
  <c r="W718" i="1" s="1"/>
  <c r="W705" i="1" s="1"/>
  <c r="W695" i="1" s="1"/>
  <c r="V748" i="1"/>
  <c r="U748" i="1"/>
  <c r="T748" i="1"/>
  <c r="S748" i="1"/>
  <c r="R748" i="1"/>
  <c r="Q748" i="1"/>
  <c r="P748" i="1"/>
  <c r="O748" i="1"/>
  <c r="N748" i="1"/>
  <c r="M748" i="1"/>
  <c r="Z748" i="1" s="1"/>
  <c r="AB748" i="1" s="1"/>
  <c r="L748" i="1"/>
  <c r="K748" i="1"/>
  <c r="J748" i="1"/>
  <c r="I748" i="1"/>
  <c r="H748" i="1"/>
  <c r="G748" i="1"/>
  <c r="G718" i="1" s="1"/>
  <c r="G705" i="1" s="1"/>
  <c r="G695" i="1" s="1"/>
  <c r="F748" i="1"/>
  <c r="E748" i="1"/>
  <c r="D748" i="1"/>
  <c r="C748" i="1"/>
  <c r="B748" i="1"/>
  <c r="Y747" i="1"/>
  <c r="Y751" i="1" s="1"/>
  <c r="X747" i="1"/>
  <c r="W747" i="1"/>
  <c r="V747" i="1"/>
  <c r="V751" i="1" s="1"/>
  <c r="U747" i="1"/>
  <c r="U751" i="1" s="1"/>
  <c r="T747" i="1"/>
  <c r="T751" i="1" s="1"/>
  <c r="S747" i="1"/>
  <c r="S751" i="1" s="1"/>
  <c r="R747" i="1"/>
  <c r="Q747" i="1"/>
  <c r="Q751" i="1" s="1"/>
  <c r="P747" i="1"/>
  <c r="P751" i="1" s="1"/>
  <c r="O747" i="1"/>
  <c r="O751" i="1" s="1"/>
  <c r="N747" i="1"/>
  <c r="N751" i="1" s="1"/>
  <c r="M747" i="1"/>
  <c r="Z747" i="1" s="1"/>
  <c r="L747" i="1"/>
  <c r="L751" i="1" s="1"/>
  <c r="K747" i="1"/>
  <c r="K751" i="1" s="1"/>
  <c r="J747" i="1"/>
  <c r="J751" i="1" s="1"/>
  <c r="I747" i="1"/>
  <c r="I751" i="1" s="1"/>
  <c r="H747" i="1"/>
  <c r="G747" i="1"/>
  <c r="F747" i="1"/>
  <c r="F751" i="1" s="1"/>
  <c r="E747" i="1"/>
  <c r="E751" i="1" s="1"/>
  <c r="D747" i="1"/>
  <c r="D751" i="1" s="1"/>
  <c r="C747" i="1"/>
  <c r="C751" i="1" s="1"/>
  <c r="B747" i="1"/>
  <c r="Z745" i="1"/>
  <c r="Y742" i="1"/>
  <c r="X742" i="1"/>
  <c r="W742" i="1"/>
  <c r="W743" i="1" s="1"/>
  <c r="V742" i="1"/>
  <c r="V743" i="1" s="1"/>
  <c r="U742" i="1"/>
  <c r="T742" i="1"/>
  <c r="T743" i="1" s="1"/>
  <c r="S742" i="1"/>
  <c r="R742" i="1"/>
  <c r="Q742" i="1"/>
  <c r="P742" i="1"/>
  <c r="O742" i="1"/>
  <c r="O743" i="1" s="1"/>
  <c r="N742" i="1"/>
  <c r="M742" i="1"/>
  <c r="L742" i="1"/>
  <c r="K742" i="1"/>
  <c r="J742" i="1"/>
  <c r="J743" i="1" s="1"/>
  <c r="I742" i="1"/>
  <c r="H742" i="1"/>
  <c r="G742" i="1"/>
  <c r="G743" i="1" s="1"/>
  <c r="F742" i="1"/>
  <c r="F743" i="1" s="1"/>
  <c r="E742" i="1"/>
  <c r="D742" i="1"/>
  <c r="D743" i="1" s="1"/>
  <c r="C742" i="1"/>
  <c r="B742" i="1"/>
  <c r="T741" i="1"/>
  <c r="D741" i="1"/>
  <c r="Y740" i="1"/>
  <c r="X740" i="1"/>
  <c r="W740" i="1"/>
  <c r="V740" i="1"/>
  <c r="U740" i="1"/>
  <c r="T740" i="1"/>
  <c r="S740" i="1"/>
  <c r="R740" i="1"/>
  <c r="Q740" i="1"/>
  <c r="P740" i="1"/>
  <c r="O740" i="1"/>
  <c r="N740" i="1"/>
  <c r="N720" i="1" s="1"/>
  <c r="N707" i="1" s="1"/>
  <c r="N697" i="1" s="1"/>
  <c r="M740" i="1"/>
  <c r="L740" i="1"/>
  <c r="K740" i="1"/>
  <c r="J740" i="1"/>
  <c r="I740" i="1"/>
  <c r="H740" i="1"/>
  <c r="G740" i="1"/>
  <c r="F740" i="1"/>
  <c r="E740" i="1"/>
  <c r="D740" i="1"/>
  <c r="C740" i="1"/>
  <c r="B740" i="1"/>
  <c r="Y739" i="1"/>
  <c r="X739" i="1"/>
  <c r="X719" i="1" s="1"/>
  <c r="X706" i="1" s="1"/>
  <c r="X696" i="1" s="1"/>
  <c r="W739" i="1"/>
  <c r="V739" i="1"/>
  <c r="U739" i="1"/>
  <c r="T739" i="1"/>
  <c r="S739" i="1"/>
  <c r="R739" i="1"/>
  <c r="Q739" i="1"/>
  <c r="P739" i="1"/>
  <c r="O739" i="1"/>
  <c r="N739" i="1"/>
  <c r="M739" i="1"/>
  <c r="L739" i="1"/>
  <c r="K739" i="1"/>
  <c r="J739" i="1"/>
  <c r="I739" i="1"/>
  <c r="H739" i="1"/>
  <c r="H719" i="1" s="1"/>
  <c r="H706" i="1" s="1"/>
  <c r="H696" i="1" s="1"/>
  <c r="G739" i="1"/>
  <c r="F739" i="1"/>
  <c r="E739" i="1"/>
  <c r="D739" i="1"/>
  <c r="C739" i="1"/>
  <c r="B739" i="1"/>
  <c r="Y738" i="1"/>
  <c r="X738" i="1"/>
  <c r="W738" i="1"/>
  <c r="V738" i="1"/>
  <c r="U738" i="1"/>
  <c r="T738" i="1"/>
  <c r="S738" i="1"/>
  <c r="S718" i="1" s="1"/>
  <c r="S705" i="1" s="1"/>
  <c r="S695" i="1" s="1"/>
  <c r="R738" i="1"/>
  <c r="Q738" i="1"/>
  <c r="P738" i="1"/>
  <c r="O738" i="1"/>
  <c r="N738" i="1"/>
  <c r="M738" i="1"/>
  <c r="L738" i="1"/>
  <c r="K738" i="1"/>
  <c r="J738" i="1"/>
  <c r="I738" i="1"/>
  <c r="H738" i="1"/>
  <c r="G738" i="1"/>
  <c r="F738" i="1"/>
  <c r="E738" i="1"/>
  <c r="D738" i="1"/>
  <c r="C738" i="1"/>
  <c r="C718" i="1" s="1"/>
  <c r="C705" i="1" s="1"/>
  <c r="C695" i="1" s="1"/>
  <c r="B738" i="1"/>
  <c r="Y737" i="1"/>
  <c r="Y741" i="1" s="1"/>
  <c r="X737" i="1"/>
  <c r="X741" i="1" s="1"/>
  <c r="W737" i="1"/>
  <c r="W741" i="1" s="1"/>
  <c r="V737" i="1"/>
  <c r="V741" i="1" s="1"/>
  <c r="U737" i="1"/>
  <c r="U741" i="1" s="1"/>
  <c r="T737" i="1"/>
  <c r="S737" i="1"/>
  <c r="R737" i="1"/>
  <c r="R741" i="1" s="1"/>
  <c r="Q737" i="1"/>
  <c r="Q741" i="1" s="1"/>
  <c r="P737" i="1"/>
  <c r="P741" i="1" s="1"/>
  <c r="O737" i="1"/>
  <c r="O741" i="1" s="1"/>
  <c r="N737" i="1"/>
  <c r="M737" i="1"/>
  <c r="L737" i="1"/>
  <c r="L741" i="1" s="1"/>
  <c r="K737" i="1"/>
  <c r="K741" i="1" s="1"/>
  <c r="J737" i="1"/>
  <c r="J741" i="1" s="1"/>
  <c r="I737" i="1"/>
  <c r="I741" i="1" s="1"/>
  <c r="H737" i="1"/>
  <c r="H741" i="1" s="1"/>
  <c r="G737" i="1"/>
  <c r="G741" i="1" s="1"/>
  <c r="F737" i="1"/>
  <c r="F741" i="1" s="1"/>
  <c r="E737" i="1"/>
  <c r="E741" i="1" s="1"/>
  <c r="D737" i="1"/>
  <c r="C737" i="1"/>
  <c r="B737" i="1"/>
  <c r="B741" i="1" s="1"/>
  <c r="Y732" i="1"/>
  <c r="X732" i="1"/>
  <c r="W732" i="1"/>
  <c r="V732" i="1"/>
  <c r="U732" i="1"/>
  <c r="U733" i="1" s="1"/>
  <c r="T732" i="1"/>
  <c r="S732" i="1"/>
  <c r="R732" i="1"/>
  <c r="R733" i="1" s="1"/>
  <c r="Q732" i="1"/>
  <c r="P732" i="1"/>
  <c r="P733" i="1" s="1"/>
  <c r="O732" i="1"/>
  <c r="N732" i="1"/>
  <c r="M732" i="1"/>
  <c r="L732" i="1"/>
  <c r="K732" i="1"/>
  <c r="K733" i="1" s="1"/>
  <c r="J732" i="1"/>
  <c r="I732" i="1"/>
  <c r="H732" i="1"/>
  <c r="G732" i="1"/>
  <c r="F732" i="1"/>
  <c r="E732" i="1"/>
  <c r="E733" i="1" s="1"/>
  <c r="D732" i="1"/>
  <c r="C732" i="1"/>
  <c r="B732" i="1"/>
  <c r="B733" i="1" s="1"/>
  <c r="Y730" i="1"/>
  <c r="Y720" i="1" s="1"/>
  <c r="Y707" i="1" s="1"/>
  <c r="Y697" i="1" s="1"/>
  <c r="X730" i="1"/>
  <c r="W730" i="1"/>
  <c r="V730" i="1"/>
  <c r="U730" i="1"/>
  <c r="T730" i="1"/>
  <c r="S730" i="1"/>
  <c r="R730" i="1"/>
  <c r="Q730" i="1"/>
  <c r="P730" i="1"/>
  <c r="O730" i="1"/>
  <c r="N730" i="1"/>
  <c r="M730" i="1"/>
  <c r="L730" i="1"/>
  <c r="K730" i="1"/>
  <c r="J730" i="1"/>
  <c r="I730" i="1"/>
  <c r="I720" i="1" s="1"/>
  <c r="I707" i="1" s="1"/>
  <c r="I697" i="1" s="1"/>
  <c r="H730" i="1"/>
  <c r="G730" i="1"/>
  <c r="F730" i="1"/>
  <c r="E730" i="1"/>
  <c r="D730" i="1"/>
  <c r="C730" i="1"/>
  <c r="B730" i="1"/>
  <c r="Y729" i="1"/>
  <c r="X729" i="1"/>
  <c r="W729" i="1"/>
  <c r="V729" i="1"/>
  <c r="U729" i="1"/>
  <c r="T729" i="1"/>
  <c r="S729" i="1"/>
  <c r="S719" i="1" s="1"/>
  <c r="S706" i="1" s="1"/>
  <c r="S696" i="1" s="1"/>
  <c r="R729" i="1"/>
  <c r="Q729" i="1"/>
  <c r="P729" i="1"/>
  <c r="O729" i="1"/>
  <c r="N729" i="1"/>
  <c r="M729" i="1"/>
  <c r="L729" i="1"/>
  <c r="K729" i="1"/>
  <c r="J729" i="1"/>
  <c r="I729" i="1"/>
  <c r="H729" i="1"/>
  <c r="G729" i="1"/>
  <c r="F729" i="1"/>
  <c r="E729" i="1"/>
  <c r="D729" i="1"/>
  <c r="C729" i="1"/>
  <c r="C719" i="1" s="1"/>
  <c r="C706" i="1" s="1"/>
  <c r="C696" i="1" s="1"/>
  <c r="B729" i="1"/>
  <c r="Y728" i="1"/>
  <c r="X728" i="1"/>
  <c r="W728" i="1"/>
  <c r="V728" i="1"/>
  <c r="U728" i="1"/>
  <c r="T728" i="1"/>
  <c r="S728" i="1"/>
  <c r="R728" i="1"/>
  <c r="Q728" i="1"/>
  <c r="P728" i="1"/>
  <c r="O728" i="1"/>
  <c r="N728" i="1"/>
  <c r="N718" i="1" s="1"/>
  <c r="N705" i="1" s="1"/>
  <c r="N695" i="1" s="1"/>
  <c r="M728" i="1"/>
  <c r="L728" i="1"/>
  <c r="K728" i="1"/>
  <c r="J728" i="1"/>
  <c r="I728" i="1"/>
  <c r="H728" i="1"/>
  <c r="G728" i="1"/>
  <c r="F728" i="1"/>
  <c r="E728" i="1"/>
  <c r="D728" i="1"/>
  <c r="C728" i="1"/>
  <c r="B728" i="1"/>
  <c r="Y727" i="1"/>
  <c r="X727" i="1"/>
  <c r="W727" i="1"/>
  <c r="W731" i="1" s="1"/>
  <c r="V727" i="1"/>
  <c r="V731" i="1" s="1"/>
  <c r="U727" i="1"/>
  <c r="U731" i="1" s="1"/>
  <c r="T727" i="1"/>
  <c r="T731" i="1" s="1"/>
  <c r="S727" i="1"/>
  <c r="S731" i="1" s="1"/>
  <c r="R727" i="1"/>
  <c r="R731" i="1" s="1"/>
  <c r="Q727" i="1"/>
  <c r="Q731" i="1" s="1"/>
  <c r="P727" i="1"/>
  <c r="P731" i="1" s="1"/>
  <c r="O727" i="1"/>
  <c r="O731" i="1" s="1"/>
  <c r="N727" i="1"/>
  <c r="M727" i="1"/>
  <c r="M731" i="1" s="1"/>
  <c r="L727" i="1"/>
  <c r="L731" i="1" s="1"/>
  <c r="K727" i="1"/>
  <c r="K731" i="1" s="1"/>
  <c r="J727" i="1"/>
  <c r="J731" i="1" s="1"/>
  <c r="I727" i="1"/>
  <c r="H727" i="1"/>
  <c r="G727" i="1"/>
  <c r="G731" i="1" s="1"/>
  <c r="F727" i="1"/>
  <c r="F731" i="1" s="1"/>
  <c r="E727" i="1"/>
  <c r="E731" i="1" s="1"/>
  <c r="D727" i="1"/>
  <c r="D731" i="1" s="1"/>
  <c r="C727" i="1"/>
  <c r="C731" i="1" s="1"/>
  <c r="B727" i="1"/>
  <c r="B731" i="1" s="1"/>
  <c r="X722" i="1"/>
  <c r="W722" i="1"/>
  <c r="V722" i="1"/>
  <c r="U722" i="1"/>
  <c r="U723" i="1" s="1"/>
  <c r="T722" i="1"/>
  <c r="Q722" i="1"/>
  <c r="P722" i="1"/>
  <c r="O722" i="1"/>
  <c r="N722" i="1"/>
  <c r="L722" i="1"/>
  <c r="K722" i="1"/>
  <c r="K723" i="1" s="1"/>
  <c r="J722" i="1"/>
  <c r="H722" i="1"/>
  <c r="G722" i="1"/>
  <c r="F722" i="1"/>
  <c r="F723" i="1" s="1"/>
  <c r="E722" i="1"/>
  <c r="D722" i="1"/>
  <c r="X720" i="1"/>
  <c r="V720" i="1"/>
  <c r="U720" i="1"/>
  <c r="T720" i="1"/>
  <c r="T707" i="1" s="1"/>
  <c r="T697" i="1" s="1"/>
  <c r="S720" i="1"/>
  <c r="Q720" i="1"/>
  <c r="P720" i="1"/>
  <c r="O720" i="1"/>
  <c r="M720" i="1"/>
  <c r="Z720" i="1" s="1"/>
  <c r="AB720" i="1" s="1"/>
  <c r="K720" i="1"/>
  <c r="J720" i="1"/>
  <c r="H720" i="1"/>
  <c r="F720" i="1"/>
  <c r="E720" i="1"/>
  <c r="D720" i="1"/>
  <c r="C720" i="1"/>
  <c r="Y719" i="1"/>
  <c r="W719" i="1"/>
  <c r="U719" i="1"/>
  <c r="T719" i="1"/>
  <c r="R719" i="1"/>
  <c r="P719" i="1"/>
  <c r="O719" i="1"/>
  <c r="N719" i="1"/>
  <c r="N706" i="1" s="1"/>
  <c r="N696" i="1" s="1"/>
  <c r="M719" i="1"/>
  <c r="K719" i="1"/>
  <c r="J719" i="1"/>
  <c r="I719" i="1"/>
  <c r="G719" i="1"/>
  <c r="E719" i="1"/>
  <c r="D719" i="1"/>
  <c r="B719" i="1"/>
  <c r="Y718" i="1"/>
  <c r="Y705" i="1" s="1"/>
  <c r="Y695" i="1" s="1"/>
  <c r="X718" i="1"/>
  <c r="V718" i="1"/>
  <c r="U718" i="1"/>
  <c r="T718" i="1"/>
  <c r="R718" i="1"/>
  <c r="P718" i="1"/>
  <c r="O718" i="1"/>
  <c r="M718" i="1"/>
  <c r="K718" i="1"/>
  <c r="J718" i="1"/>
  <c r="I718" i="1"/>
  <c r="I705" i="1" s="1"/>
  <c r="I695" i="1" s="1"/>
  <c r="H718" i="1"/>
  <c r="F718" i="1"/>
  <c r="E718" i="1"/>
  <c r="D718" i="1"/>
  <c r="B718" i="1"/>
  <c r="Y717" i="1"/>
  <c r="V717" i="1"/>
  <c r="V721" i="1" s="1"/>
  <c r="U717" i="1"/>
  <c r="U721" i="1" s="1"/>
  <c r="T717" i="1"/>
  <c r="S717" i="1"/>
  <c r="Q717" i="1"/>
  <c r="Q721" i="1" s="1"/>
  <c r="P717" i="1"/>
  <c r="P721" i="1" s="1"/>
  <c r="O717" i="1"/>
  <c r="O721" i="1" s="1"/>
  <c r="M717" i="1"/>
  <c r="K717" i="1"/>
  <c r="K721" i="1" s="1"/>
  <c r="J717" i="1"/>
  <c r="J721" i="1" s="1"/>
  <c r="I717" i="1"/>
  <c r="F717" i="1"/>
  <c r="F721" i="1" s="1"/>
  <c r="E717" i="1"/>
  <c r="E721" i="1" s="1"/>
  <c r="D717" i="1"/>
  <c r="C717" i="1"/>
  <c r="C721" i="1" s="1"/>
  <c r="X709" i="1"/>
  <c r="V709" i="1"/>
  <c r="T709" i="1"/>
  <c r="H709" i="1"/>
  <c r="F709" i="1"/>
  <c r="U707" i="1"/>
  <c r="S707" i="1"/>
  <c r="P707" i="1"/>
  <c r="P697" i="1" s="1"/>
  <c r="M707" i="1"/>
  <c r="K707" i="1"/>
  <c r="E707" i="1"/>
  <c r="C707" i="1"/>
  <c r="Y706" i="1"/>
  <c r="W706" i="1"/>
  <c r="U706" i="1"/>
  <c r="T706" i="1"/>
  <c r="K706" i="1"/>
  <c r="J706" i="1"/>
  <c r="J696" i="1" s="1"/>
  <c r="I706" i="1"/>
  <c r="G706" i="1"/>
  <c r="E706" i="1"/>
  <c r="B706" i="1"/>
  <c r="X705" i="1"/>
  <c r="V705" i="1"/>
  <c r="U705" i="1"/>
  <c r="U695" i="1" s="1"/>
  <c r="R705" i="1"/>
  <c r="P705" i="1"/>
  <c r="J705" i="1"/>
  <c r="H705" i="1"/>
  <c r="F705" i="1"/>
  <c r="E705" i="1"/>
  <c r="E695" i="1" s="1"/>
  <c r="B705" i="1"/>
  <c r="S704" i="1"/>
  <c r="Q704" i="1"/>
  <c r="O704" i="1"/>
  <c r="M704" i="1"/>
  <c r="J704" i="1"/>
  <c r="C704" i="1"/>
  <c r="Z701" i="1"/>
  <c r="X699" i="1"/>
  <c r="V699" i="1"/>
  <c r="T699" i="1"/>
  <c r="H699" i="1"/>
  <c r="F699" i="1"/>
  <c r="U697" i="1"/>
  <c r="S697" i="1"/>
  <c r="M697" i="1"/>
  <c r="K697" i="1"/>
  <c r="E697" i="1"/>
  <c r="C697" i="1"/>
  <c r="Y696" i="1"/>
  <c r="W696" i="1"/>
  <c r="U696" i="1"/>
  <c r="T696" i="1"/>
  <c r="K696" i="1"/>
  <c r="I696" i="1"/>
  <c r="G696" i="1"/>
  <c r="E696" i="1"/>
  <c r="B696" i="1"/>
  <c r="X695" i="1"/>
  <c r="V695" i="1"/>
  <c r="R695" i="1"/>
  <c r="P695" i="1"/>
  <c r="J695" i="1"/>
  <c r="H695" i="1"/>
  <c r="F695" i="1"/>
  <c r="B695" i="1"/>
  <c r="S694" i="1"/>
  <c r="Q694" i="1"/>
  <c r="O694" i="1"/>
  <c r="M694" i="1"/>
  <c r="J694" i="1"/>
  <c r="C694" i="1"/>
  <c r="C698" i="1" s="1"/>
  <c r="X690" i="1"/>
  <c r="H690" i="1"/>
  <c r="Y689" i="1"/>
  <c r="Y690" i="1" s="1"/>
  <c r="X689" i="1"/>
  <c r="W689" i="1"/>
  <c r="V689" i="1"/>
  <c r="U689" i="1"/>
  <c r="T689" i="1"/>
  <c r="S689" i="1"/>
  <c r="S690" i="1" s="1"/>
  <c r="R689" i="1"/>
  <c r="R690" i="1" s="1"/>
  <c r="Q689" i="1"/>
  <c r="P689" i="1"/>
  <c r="O689" i="1"/>
  <c r="N689" i="1"/>
  <c r="M689" i="1"/>
  <c r="L689" i="1"/>
  <c r="K689" i="1"/>
  <c r="J689" i="1"/>
  <c r="J690" i="1" s="1"/>
  <c r="I689" i="1"/>
  <c r="I690" i="1" s="1"/>
  <c r="H689" i="1"/>
  <c r="G689" i="1"/>
  <c r="G690" i="1" s="1"/>
  <c r="F689" i="1"/>
  <c r="E689" i="1"/>
  <c r="D689" i="1"/>
  <c r="C689" i="1"/>
  <c r="C690" i="1" s="1"/>
  <c r="B689" i="1"/>
  <c r="B690" i="1" s="1"/>
  <c r="M688" i="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AA685" i="1" s="1"/>
  <c r="C685" i="1"/>
  <c r="B685" i="1"/>
  <c r="Y684" i="1"/>
  <c r="Y688" i="1" s="1"/>
  <c r="X684" i="1"/>
  <c r="X688" i="1" s="1"/>
  <c r="W684" i="1"/>
  <c r="V684" i="1"/>
  <c r="V688" i="1" s="1"/>
  <c r="U684" i="1"/>
  <c r="U688" i="1" s="1"/>
  <c r="T684" i="1"/>
  <c r="T688" i="1" s="1"/>
  <c r="S684" i="1"/>
  <c r="S688" i="1" s="1"/>
  <c r="R684" i="1"/>
  <c r="R688" i="1" s="1"/>
  <c r="Q684" i="1"/>
  <c r="Q688" i="1" s="1"/>
  <c r="P684" i="1"/>
  <c r="P688" i="1" s="1"/>
  <c r="O684" i="1"/>
  <c r="O688" i="1" s="1"/>
  <c r="N684" i="1"/>
  <c r="N688" i="1" s="1"/>
  <c r="M684" i="1"/>
  <c r="Z684" i="1" s="1"/>
  <c r="L684" i="1"/>
  <c r="K684" i="1"/>
  <c r="K688" i="1" s="1"/>
  <c r="J684" i="1"/>
  <c r="J688" i="1" s="1"/>
  <c r="I684" i="1"/>
  <c r="I688" i="1" s="1"/>
  <c r="H684" i="1"/>
  <c r="H688" i="1" s="1"/>
  <c r="G684" i="1"/>
  <c r="G688" i="1" s="1"/>
  <c r="F684" i="1"/>
  <c r="F688" i="1" s="1"/>
  <c r="E684" i="1"/>
  <c r="E688" i="1" s="1"/>
  <c r="D684" i="1"/>
  <c r="D688" i="1" s="1"/>
  <c r="C684" i="1"/>
  <c r="C688" i="1" s="1"/>
  <c r="B684" i="1"/>
  <c r="B688" i="1" s="1"/>
  <c r="Y676" i="1"/>
  <c r="X676" i="1"/>
  <c r="X677" i="1" s="1"/>
  <c r="W676" i="1"/>
  <c r="W677" i="1" s="1"/>
  <c r="V676" i="1"/>
  <c r="U676" i="1"/>
  <c r="U677" i="1" s="1"/>
  <c r="T676" i="1"/>
  <c r="S676" i="1"/>
  <c r="S677" i="1" s="1"/>
  <c r="R676" i="1"/>
  <c r="Q676" i="1"/>
  <c r="P676" i="1"/>
  <c r="P677" i="1" s="1"/>
  <c r="O676" i="1"/>
  <c r="O677" i="1" s="1"/>
  <c r="N676" i="1"/>
  <c r="N677" i="1" s="1"/>
  <c r="M676" i="1"/>
  <c r="Z676" i="1" s="1"/>
  <c r="AB676" i="1" s="1"/>
  <c r="L676" i="1"/>
  <c r="K676" i="1"/>
  <c r="J676" i="1"/>
  <c r="I676" i="1"/>
  <c r="H676" i="1"/>
  <c r="H677" i="1" s="1"/>
  <c r="G676" i="1"/>
  <c r="G677" i="1" s="1"/>
  <c r="F676" i="1"/>
  <c r="E676" i="1"/>
  <c r="E677" i="1" s="1"/>
  <c r="D676" i="1"/>
  <c r="C676" i="1"/>
  <c r="C677" i="1" s="1"/>
  <c r="B676" i="1"/>
  <c r="W675" i="1"/>
  <c r="G675" i="1"/>
  <c r="Y674" i="1"/>
  <c r="X674" i="1"/>
  <c r="W674" i="1"/>
  <c r="V674" i="1"/>
  <c r="U674" i="1"/>
  <c r="T674" i="1"/>
  <c r="S674" i="1"/>
  <c r="R674" i="1"/>
  <c r="Q674" i="1"/>
  <c r="P674" i="1"/>
  <c r="O674" i="1"/>
  <c r="N674" i="1"/>
  <c r="M674" i="1"/>
  <c r="Z674" i="1" s="1"/>
  <c r="L674" i="1"/>
  <c r="K674" i="1"/>
  <c r="J674" i="1"/>
  <c r="I674" i="1"/>
  <c r="H674" i="1"/>
  <c r="G674" i="1"/>
  <c r="F674" i="1"/>
  <c r="E674" i="1"/>
  <c r="D674" i="1"/>
  <c r="C674" i="1"/>
  <c r="B674" i="1"/>
  <c r="AA673"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R672" i="1"/>
  <c r="Q672" i="1"/>
  <c r="P672" i="1"/>
  <c r="O672" i="1"/>
  <c r="N672" i="1"/>
  <c r="M672" i="1"/>
  <c r="L672" i="1"/>
  <c r="K672" i="1"/>
  <c r="J672" i="1"/>
  <c r="I672" i="1"/>
  <c r="H672" i="1"/>
  <c r="G672" i="1"/>
  <c r="F672" i="1"/>
  <c r="E672" i="1"/>
  <c r="D672" i="1"/>
  <c r="C672" i="1"/>
  <c r="B672" i="1"/>
  <c r="Y671" i="1"/>
  <c r="Y675" i="1" s="1"/>
  <c r="X671" i="1"/>
  <c r="X675" i="1" s="1"/>
  <c r="W671" i="1"/>
  <c r="V671" i="1"/>
  <c r="V675" i="1" s="1"/>
  <c r="U671" i="1"/>
  <c r="U675" i="1" s="1"/>
  <c r="T671" i="1"/>
  <c r="T675" i="1" s="1"/>
  <c r="S671" i="1"/>
  <c r="S675" i="1" s="1"/>
  <c r="R671" i="1"/>
  <c r="R675" i="1" s="1"/>
  <c r="Q671" i="1"/>
  <c r="Q675" i="1" s="1"/>
  <c r="Q677" i="1" s="1"/>
  <c r="P671" i="1"/>
  <c r="P675" i="1" s="1"/>
  <c r="O671" i="1"/>
  <c r="O675" i="1" s="1"/>
  <c r="N671" i="1"/>
  <c r="N675" i="1" s="1"/>
  <c r="M671" i="1"/>
  <c r="L671" i="1"/>
  <c r="L675" i="1" s="1"/>
  <c r="K671" i="1"/>
  <c r="K675" i="1" s="1"/>
  <c r="J671" i="1"/>
  <c r="J675" i="1" s="1"/>
  <c r="I671" i="1"/>
  <c r="I675" i="1" s="1"/>
  <c r="H671" i="1"/>
  <c r="H675" i="1" s="1"/>
  <c r="G671" i="1"/>
  <c r="F671" i="1"/>
  <c r="F675" i="1" s="1"/>
  <c r="E671" i="1"/>
  <c r="E675" i="1" s="1"/>
  <c r="D671" i="1"/>
  <c r="D675" i="1" s="1"/>
  <c r="C671" i="1"/>
  <c r="C675" i="1" s="1"/>
  <c r="B671" i="1"/>
  <c r="B675" i="1" s="1"/>
  <c r="Y663" i="1"/>
  <c r="X663" i="1"/>
  <c r="W663" i="1"/>
  <c r="V663" i="1"/>
  <c r="U663" i="1"/>
  <c r="U664" i="1" s="1"/>
  <c r="T663" i="1"/>
  <c r="T664" i="1" s="1"/>
  <c r="S663" i="1"/>
  <c r="R663" i="1"/>
  <c r="R664" i="1" s="1"/>
  <c r="Q663" i="1"/>
  <c r="P663" i="1"/>
  <c r="O663" i="1"/>
  <c r="N663" i="1"/>
  <c r="M663" i="1"/>
  <c r="L663" i="1"/>
  <c r="K663" i="1"/>
  <c r="K664" i="1" s="1"/>
  <c r="J663" i="1"/>
  <c r="I663" i="1"/>
  <c r="H663" i="1"/>
  <c r="G663" i="1"/>
  <c r="F663" i="1"/>
  <c r="E663" i="1"/>
  <c r="E664" i="1" s="1"/>
  <c r="D663" i="1"/>
  <c r="D664" i="1" s="1"/>
  <c r="C663" i="1"/>
  <c r="B663" i="1"/>
  <c r="B664" i="1" s="1"/>
  <c r="Q662" i="1"/>
  <c r="AA661"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X658" i="1"/>
  <c r="X662" i="1" s="1"/>
  <c r="W658" i="1"/>
  <c r="W662" i="1" s="1"/>
  <c r="V658" i="1"/>
  <c r="V662" i="1" s="1"/>
  <c r="U658" i="1"/>
  <c r="U662" i="1" s="1"/>
  <c r="T658" i="1"/>
  <c r="T662" i="1" s="1"/>
  <c r="S658" i="1"/>
  <c r="S662" i="1" s="1"/>
  <c r="R658" i="1"/>
  <c r="R662" i="1" s="1"/>
  <c r="Q658" i="1"/>
  <c r="P658" i="1"/>
  <c r="O658" i="1"/>
  <c r="O662" i="1" s="1"/>
  <c r="N658" i="1"/>
  <c r="N662" i="1" s="1"/>
  <c r="M658" i="1"/>
  <c r="Z658" i="1" s="1"/>
  <c r="AA658" i="1" s="1"/>
  <c r="L658" i="1"/>
  <c r="L662" i="1" s="1"/>
  <c r="L664" i="1" s="1"/>
  <c r="K658" i="1"/>
  <c r="K662" i="1" s="1"/>
  <c r="J658" i="1"/>
  <c r="J662" i="1" s="1"/>
  <c r="I658" i="1"/>
  <c r="I662" i="1" s="1"/>
  <c r="H658" i="1"/>
  <c r="H662" i="1" s="1"/>
  <c r="G658" i="1"/>
  <c r="G662" i="1" s="1"/>
  <c r="F658" i="1"/>
  <c r="F662" i="1" s="1"/>
  <c r="E658" i="1"/>
  <c r="E662" i="1" s="1"/>
  <c r="D658" i="1"/>
  <c r="D662" i="1" s="1"/>
  <c r="C658" i="1"/>
  <c r="C662" i="1" s="1"/>
  <c r="B658" i="1"/>
  <c r="B662" i="1" s="1"/>
  <c r="Y653" i="1"/>
  <c r="Y654" i="1" s="1"/>
  <c r="X653" i="1"/>
  <c r="X654" i="1" s="1"/>
  <c r="W653" i="1"/>
  <c r="V653" i="1"/>
  <c r="U653" i="1"/>
  <c r="T653" i="1"/>
  <c r="S653" i="1"/>
  <c r="R653" i="1"/>
  <c r="Q653" i="1"/>
  <c r="Q654" i="1" s="1"/>
  <c r="P653" i="1"/>
  <c r="O653" i="1"/>
  <c r="N653" i="1"/>
  <c r="M653" i="1"/>
  <c r="L653" i="1"/>
  <c r="K653" i="1"/>
  <c r="J653" i="1"/>
  <c r="I653" i="1"/>
  <c r="I654" i="1" s="1"/>
  <c r="H653" i="1"/>
  <c r="H654" i="1" s="1"/>
  <c r="G653" i="1"/>
  <c r="F653" i="1"/>
  <c r="E653" i="1"/>
  <c r="D653" i="1"/>
  <c r="C653" i="1"/>
  <c r="B653" i="1"/>
  <c r="K652"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Z649" i="1"/>
  <c r="AB649" i="1" s="1"/>
  <c r="Y649" i="1"/>
  <c r="X649" i="1"/>
  <c r="W649" i="1"/>
  <c r="V649" i="1"/>
  <c r="U649" i="1"/>
  <c r="T649" i="1"/>
  <c r="S649" i="1"/>
  <c r="R649" i="1"/>
  <c r="Q649" i="1"/>
  <c r="P649" i="1"/>
  <c r="O649" i="1"/>
  <c r="N649" i="1"/>
  <c r="M649" i="1"/>
  <c r="L649" i="1"/>
  <c r="K649" i="1"/>
  <c r="J649" i="1"/>
  <c r="I649" i="1"/>
  <c r="H649" i="1"/>
  <c r="G649" i="1"/>
  <c r="F649" i="1"/>
  <c r="E649" i="1"/>
  <c r="D649" i="1"/>
  <c r="C649" i="1"/>
  <c r="B649" i="1"/>
  <c r="Y648" i="1"/>
  <c r="Y652" i="1" s="1"/>
  <c r="X648" i="1"/>
  <c r="X652" i="1" s="1"/>
  <c r="W648" i="1"/>
  <c r="W652" i="1" s="1"/>
  <c r="V648" i="1"/>
  <c r="V652" i="1" s="1"/>
  <c r="V654" i="1" s="1"/>
  <c r="U648" i="1"/>
  <c r="U652" i="1" s="1"/>
  <c r="T648" i="1"/>
  <c r="T652" i="1" s="1"/>
  <c r="S648" i="1"/>
  <c r="S652" i="1" s="1"/>
  <c r="R648" i="1"/>
  <c r="R652" i="1" s="1"/>
  <c r="Q648" i="1"/>
  <c r="Q652" i="1" s="1"/>
  <c r="P648" i="1"/>
  <c r="P652" i="1" s="1"/>
  <c r="O648" i="1"/>
  <c r="N648" i="1"/>
  <c r="N652" i="1" s="1"/>
  <c r="M648" i="1"/>
  <c r="L648" i="1"/>
  <c r="L652" i="1" s="1"/>
  <c r="K648" i="1"/>
  <c r="J648" i="1"/>
  <c r="I648" i="1"/>
  <c r="I652" i="1" s="1"/>
  <c r="H648" i="1"/>
  <c r="H652" i="1" s="1"/>
  <c r="G648" i="1"/>
  <c r="G652" i="1" s="1"/>
  <c r="F648" i="1"/>
  <c r="F652" i="1" s="1"/>
  <c r="F654" i="1" s="1"/>
  <c r="E648" i="1"/>
  <c r="E652" i="1" s="1"/>
  <c r="D648" i="1"/>
  <c r="C648" i="1"/>
  <c r="C652" i="1" s="1"/>
  <c r="B648" i="1"/>
  <c r="B652" i="1" s="1"/>
  <c r="Y643" i="1"/>
  <c r="X643" i="1"/>
  <c r="W643" i="1"/>
  <c r="V643" i="1"/>
  <c r="U643" i="1"/>
  <c r="T643" i="1"/>
  <c r="S643" i="1"/>
  <c r="R643" i="1"/>
  <c r="R644" i="1" s="1"/>
  <c r="Q643" i="1"/>
  <c r="P643" i="1"/>
  <c r="P644" i="1" s="1"/>
  <c r="O643" i="1"/>
  <c r="N643" i="1"/>
  <c r="M643" i="1"/>
  <c r="L643" i="1"/>
  <c r="K643" i="1"/>
  <c r="J643" i="1"/>
  <c r="I643" i="1"/>
  <c r="H643" i="1"/>
  <c r="G643" i="1"/>
  <c r="F643" i="1"/>
  <c r="E643" i="1"/>
  <c r="D643" i="1"/>
  <c r="C643" i="1"/>
  <c r="B643" i="1"/>
  <c r="B644" i="1" s="1"/>
  <c r="S642" i="1"/>
  <c r="S644" i="1" s="1"/>
  <c r="R642" i="1"/>
  <c r="K642" i="1"/>
  <c r="K644" i="1" s="1"/>
  <c r="B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Q640" i="1"/>
  <c r="P640" i="1"/>
  <c r="O640" i="1"/>
  <c r="Z640" i="1" s="1"/>
  <c r="N640" i="1"/>
  <c r="M640" i="1"/>
  <c r="L640" i="1"/>
  <c r="K640" i="1"/>
  <c r="J640" i="1"/>
  <c r="I640" i="1"/>
  <c r="H640" i="1"/>
  <c r="G640" i="1"/>
  <c r="F640" i="1"/>
  <c r="E640" i="1"/>
  <c r="D640" i="1"/>
  <c r="AA640" i="1" s="1"/>
  <c r="C640" i="1"/>
  <c r="B640" i="1"/>
  <c r="Z639" i="1"/>
  <c r="AB639" i="1" s="1"/>
  <c r="Y639" i="1"/>
  <c r="X639" i="1"/>
  <c r="W639" i="1"/>
  <c r="V639" i="1"/>
  <c r="U639" i="1"/>
  <c r="T639" i="1"/>
  <c r="S639" i="1"/>
  <c r="R639" i="1"/>
  <c r="Q639" i="1"/>
  <c r="P639" i="1"/>
  <c r="O639" i="1"/>
  <c r="N639" i="1"/>
  <c r="M639" i="1"/>
  <c r="L639" i="1"/>
  <c r="K639" i="1"/>
  <c r="J639" i="1"/>
  <c r="I639" i="1"/>
  <c r="H639" i="1"/>
  <c r="G639" i="1"/>
  <c r="F639" i="1"/>
  <c r="E639" i="1"/>
  <c r="D639" i="1"/>
  <c r="AA639" i="1" s="1"/>
  <c r="C639" i="1"/>
  <c r="B639" i="1"/>
  <c r="Y638" i="1"/>
  <c r="Y642" i="1" s="1"/>
  <c r="X638" i="1"/>
  <c r="X642" i="1" s="1"/>
  <c r="W638" i="1"/>
  <c r="W642" i="1" s="1"/>
  <c r="V638" i="1"/>
  <c r="V642" i="1" s="1"/>
  <c r="V644" i="1" s="1"/>
  <c r="U638" i="1"/>
  <c r="U642" i="1" s="1"/>
  <c r="T638" i="1"/>
  <c r="T642" i="1" s="1"/>
  <c r="S638" i="1"/>
  <c r="R638" i="1"/>
  <c r="Q638" i="1"/>
  <c r="Q642" i="1" s="1"/>
  <c r="Q644" i="1" s="1"/>
  <c r="P638" i="1"/>
  <c r="P642" i="1" s="1"/>
  <c r="O638" i="1"/>
  <c r="O642" i="1" s="1"/>
  <c r="N638" i="1"/>
  <c r="N642" i="1" s="1"/>
  <c r="N644" i="1" s="1"/>
  <c r="M638" i="1"/>
  <c r="Z638" i="1" s="1"/>
  <c r="L638" i="1"/>
  <c r="L642" i="1" s="1"/>
  <c r="K638" i="1"/>
  <c r="J638" i="1"/>
  <c r="J642" i="1" s="1"/>
  <c r="I638" i="1"/>
  <c r="I642" i="1" s="1"/>
  <c r="H638" i="1"/>
  <c r="H642" i="1" s="1"/>
  <c r="G638" i="1"/>
  <c r="G642" i="1" s="1"/>
  <c r="F638" i="1"/>
  <c r="F642" i="1" s="1"/>
  <c r="F644" i="1" s="1"/>
  <c r="E638" i="1"/>
  <c r="E642" i="1" s="1"/>
  <c r="D638" i="1"/>
  <c r="D642" i="1" s="1"/>
  <c r="C638" i="1"/>
  <c r="C642" i="1" s="1"/>
  <c r="C644" i="1" s="1"/>
  <c r="B638" i="1"/>
  <c r="Z633" i="1"/>
  <c r="Y633" i="1"/>
  <c r="X633" i="1"/>
  <c r="W633" i="1"/>
  <c r="V633" i="1"/>
  <c r="U633" i="1"/>
  <c r="T633" i="1"/>
  <c r="S633" i="1"/>
  <c r="R633" i="1"/>
  <c r="Q633" i="1"/>
  <c r="P633" i="1"/>
  <c r="O633" i="1"/>
  <c r="N633" i="1"/>
  <c r="M633" i="1"/>
  <c r="L633" i="1"/>
  <c r="K633" i="1"/>
  <c r="J633" i="1"/>
  <c r="I633" i="1"/>
  <c r="H633" i="1"/>
  <c r="G633" i="1"/>
  <c r="F633" i="1"/>
  <c r="E633" i="1"/>
  <c r="D633" i="1"/>
  <c r="C633" i="1"/>
  <c r="B633"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X632" i="1" s="1"/>
  <c r="W628" i="1"/>
  <c r="W632" i="1" s="1"/>
  <c r="W634" i="1" s="1"/>
  <c r="V628" i="1"/>
  <c r="V632" i="1" s="1"/>
  <c r="U628" i="1"/>
  <c r="U632" i="1" s="1"/>
  <c r="T628" i="1"/>
  <c r="T632" i="1" s="1"/>
  <c r="S628" i="1"/>
  <c r="S632" i="1" s="1"/>
  <c r="R628" i="1"/>
  <c r="R632" i="1" s="1"/>
  <c r="Q628" i="1"/>
  <c r="Q632" i="1" s="1"/>
  <c r="P628" i="1"/>
  <c r="P632" i="1" s="1"/>
  <c r="P634" i="1" s="1"/>
  <c r="O628" i="1"/>
  <c r="O632" i="1" s="1"/>
  <c r="N628" i="1"/>
  <c r="N632" i="1" s="1"/>
  <c r="M628" i="1"/>
  <c r="M632" i="1" s="1"/>
  <c r="L628" i="1"/>
  <c r="L632" i="1" s="1"/>
  <c r="K628" i="1"/>
  <c r="K632" i="1" s="1"/>
  <c r="J628" i="1"/>
  <c r="J632" i="1" s="1"/>
  <c r="I628" i="1"/>
  <c r="I632" i="1" s="1"/>
  <c r="H628" i="1"/>
  <c r="H632" i="1" s="1"/>
  <c r="G628" i="1"/>
  <c r="G632" i="1" s="1"/>
  <c r="G634" i="1" s="1"/>
  <c r="F628" i="1"/>
  <c r="F632" i="1" s="1"/>
  <c r="E628" i="1"/>
  <c r="E632" i="1" s="1"/>
  <c r="D628" i="1"/>
  <c r="D632" i="1" s="1"/>
  <c r="C628" i="1"/>
  <c r="C632" i="1" s="1"/>
  <c r="B628" i="1"/>
  <c r="B632" i="1" s="1"/>
  <c r="Y623" i="1"/>
  <c r="X623" i="1"/>
  <c r="W623" i="1"/>
  <c r="V623" i="1"/>
  <c r="U623" i="1"/>
  <c r="T623" i="1"/>
  <c r="S623" i="1"/>
  <c r="R623" i="1"/>
  <c r="Q623" i="1"/>
  <c r="P623" i="1"/>
  <c r="O623" i="1"/>
  <c r="N623" i="1"/>
  <c r="M623" i="1"/>
  <c r="Z623" i="1" s="1"/>
  <c r="L623" i="1"/>
  <c r="K623" i="1"/>
  <c r="J623" i="1"/>
  <c r="I623" i="1"/>
  <c r="H623" i="1"/>
  <c r="G623" i="1"/>
  <c r="F623" i="1"/>
  <c r="E623" i="1"/>
  <c r="D623" i="1"/>
  <c r="C623" i="1"/>
  <c r="B623"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W622" i="1" s="1"/>
  <c r="V618" i="1"/>
  <c r="V622" i="1" s="1"/>
  <c r="U618" i="1"/>
  <c r="U622" i="1" s="1"/>
  <c r="T618" i="1"/>
  <c r="T622" i="1" s="1"/>
  <c r="S618" i="1"/>
  <c r="S622" i="1" s="1"/>
  <c r="R618" i="1"/>
  <c r="R622" i="1" s="1"/>
  <c r="Q618" i="1"/>
  <c r="Q622" i="1" s="1"/>
  <c r="P618" i="1"/>
  <c r="P622" i="1" s="1"/>
  <c r="O618" i="1"/>
  <c r="O622" i="1" s="1"/>
  <c r="N618" i="1"/>
  <c r="N622" i="1" s="1"/>
  <c r="M618" i="1"/>
  <c r="Z618" i="1" s="1"/>
  <c r="L618" i="1"/>
  <c r="L622" i="1" s="1"/>
  <c r="K618" i="1"/>
  <c r="K622" i="1" s="1"/>
  <c r="J618" i="1"/>
  <c r="J622" i="1" s="1"/>
  <c r="I618" i="1"/>
  <c r="I622" i="1" s="1"/>
  <c r="H618" i="1"/>
  <c r="H622" i="1" s="1"/>
  <c r="G618" i="1"/>
  <c r="G622" i="1" s="1"/>
  <c r="F618" i="1"/>
  <c r="F622" i="1" s="1"/>
  <c r="E618" i="1"/>
  <c r="E622" i="1" s="1"/>
  <c r="D618" i="1"/>
  <c r="D622" i="1" s="1"/>
  <c r="C618" i="1"/>
  <c r="C622" i="1" s="1"/>
  <c r="B618" i="1"/>
  <c r="B622" i="1" s="1"/>
  <c r="Y613" i="1"/>
  <c r="X613" i="1"/>
  <c r="W613" i="1"/>
  <c r="V613" i="1"/>
  <c r="U613" i="1"/>
  <c r="T613" i="1"/>
  <c r="S613" i="1"/>
  <c r="R613" i="1"/>
  <c r="Q613" i="1"/>
  <c r="P613" i="1"/>
  <c r="O613" i="1"/>
  <c r="N613" i="1"/>
  <c r="M613" i="1"/>
  <c r="L613" i="1"/>
  <c r="K613" i="1"/>
  <c r="J613" i="1"/>
  <c r="I613" i="1"/>
  <c r="H613" i="1"/>
  <c r="G613" i="1"/>
  <c r="F613" i="1"/>
  <c r="E613" i="1"/>
  <c r="D613" i="1"/>
  <c r="C613" i="1"/>
  <c r="B613"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Z609" i="1" s="1"/>
  <c r="AB609" i="1" s="1"/>
  <c r="L609" i="1"/>
  <c r="K609" i="1"/>
  <c r="J609" i="1"/>
  <c r="I609" i="1"/>
  <c r="H609" i="1"/>
  <c r="G609" i="1"/>
  <c r="F609" i="1"/>
  <c r="E609" i="1"/>
  <c r="D609" i="1"/>
  <c r="C609" i="1"/>
  <c r="B609" i="1"/>
  <c r="Y608" i="1"/>
  <c r="Y612" i="1" s="1"/>
  <c r="X608" i="1"/>
  <c r="X612" i="1" s="1"/>
  <c r="W608" i="1"/>
  <c r="W612" i="1" s="1"/>
  <c r="V608" i="1"/>
  <c r="V612" i="1" s="1"/>
  <c r="U608" i="1"/>
  <c r="U612" i="1" s="1"/>
  <c r="T608" i="1"/>
  <c r="T612" i="1" s="1"/>
  <c r="S608" i="1"/>
  <c r="S612" i="1" s="1"/>
  <c r="R608" i="1"/>
  <c r="R612" i="1" s="1"/>
  <c r="Q608" i="1"/>
  <c r="Q612" i="1" s="1"/>
  <c r="P608" i="1"/>
  <c r="P612" i="1" s="1"/>
  <c r="O608" i="1"/>
  <c r="O612" i="1" s="1"/>
  <c r="N608" i="1"/>
  <c r="N612" i="1" s="1"/>
  <c r="M608" i="1"/>
  <c r="Z608" i="1" s="1"/>
  <c r="L608" i="1"/>
  <c r="L612" i="1" s="1"/>
  <c r="K608" i="1"/>
  <c r="K612" i="1" s="1"/>
  <c r="J608" i="1"/>
  <c r="J612" i="1" s="1"/>
  <c r="I608" i="1"/>
  <c r="I612" i="1" s="1"/>
  <c r="H608" i="1"/>
  <c r="H612" i="1" s="1"/>
  <c r="G608" i="1"/>
  <c r="G612" i="1" s="1"/>
  <c r="F608" i="1"/>
  <c r="F612" i="1" s="1"/>
  <c r="E608" i="1"/>
  <c r="E612" i="1" s="1"/>
  <c r="D608" i="1"/>
  <c r="C608" i="1"/>
  <c r="C612" i="1" s="1"/>
  <c r="B608" i="1"/>
  <c r="B612" i="1" s="1"/>
  <c r="Z606" i="1"/>
  <c r="Y603" i="1"/>
  <c r="X603" i="1"/>
  <c r="W603" i="1"/>
  <c r="V603" i="1"/>
  <c r="U603" i="1"/>
  <c r="T603" i="1"/>
  <c r="S603" i="1"/>
  <c r="R603" i="1"/>
  <c r="Q603" i="1"/>
  <c r="P603" i="1"/>
  <c r="O603" i="1"/>
  <c r="N603" i="1"/>
  <c r="M603" i="1"/>
  <c r="Z603" i="1" s="1"/>
  <c r="L603" i="1"/>
  <c r="K603" i="1"/>
  <c r="J603" i="1"/>
  <c r="I603" i="1"/>
  <c r="H603" i="1"/>
  <c r="G603" i="1"/>
  <c r="F603" i="1"/>
  <c r="E603" i="1"/>
  <c r="D603" i="1"/>
  <c r="C603" i="1"/>
  <c r="B603"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Y602" i="1" s="1"/>
  <c r="X598" i="1"/>
  <c r="X602" i="1" s="1"/>
  <c r="W598" i="1"/>
  <c r="W602" i="1" s="1"/>
  <c r="V598" i="1"/>
  <c r="V602" i="1" s="1"/>
  <c r="U598" i="1"/>
  <c r="U602" i="1" s="1"/>
  <c r="T598" i="1"/>
  <c r="T602" i="1" s="1"/>
  <c r="S598" i="1"/>
  <c r="S602" i="1" s="1"/>
  <c r="R598" i="1"/>
  <c r="R602" i="1" s="1"/>
  <c r="Q598" i="1"/>
  <c r="Q602" i="1" s="1"/>
  <c r="P598" i="1"/>
  <c r="P602" i="1" s="1"/>
  <c r="O598" i="1"/>
  <c r="O602" i="1" s="1"/>
  <c r="N598" i="1"/>
  <c r="N602" i="1" s="1"/>
  <c r="M598" i="1"/>
  <c r="M602" i="1" s="1"/>
  <c r="L598" i="1"/>
  <c r="L602" i="1" s="1"/>
  <c r="K598" i="1"/>
  <c r="K602" i="1" s="1"/>
  <c r="J598" i="1"/>
  <c r="J602" i="1" s="1"/>
  <c r="I598" i="1"/>
  <c r="I602" i="1" s="1"/>
  <c r="H598" i="1"/>
  <c r="H602" i="1" s="1"/>
  <c r="G598" i="1"/>
  <c r="G602" i="1" s="1"/>
  <c r="F598" i="1"/>
  <c r="F602" i="1" s="1"/>
  <c r="E598" i="1"/>
  <c r="E602" i="1" s="1"/>
  <c r="D598" i="1"/>
  <c r="D602" i="1" s="1"/>
  <c r="C598" i="1"/>
  <c r="C602" i="1" s="1"/>
  <c r="B598" i="1"/>
  <c r="B602" i="1" s="1"/>
  <c r="Y593" i="1"/>
  <c r="X593" i="1"/>
  <c r="W593" i="1"/>
  <c r="V593" i="1"/>
  <c r="U593" i="1"/>
  <c r="T593" i="1"/>
  <c r="S593" i="1"/>
  <c r="R593" i="1"/>
  <c r="Q593" i="1"/>
  <c r="P593" i="1"/>
  <c r="O593" i="1"/>
  <c r="N593" i="1"/>
  <c r="M593" i="1"/>
  <c r="Z593" i="1" s="1"/>
  <c r="L593" i="1"/>
  <c r="K593" i="1"/>
  <c r="J593" i="1"/>
  <c r="I593" i="1"/>
  <c r="H593" i="1"/>
  <c r="G593" i="1"/>
  <c r="F593" i="1"/>
  <c r="E593" i="1"/>
  <c r="D593" i="1"/>
  <c r="C593" i="1"/>
  <c r="B593"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C589" i="1"/>
  <c r="B589" i="1"/>
  <c r="Y588" i="1"/>
  <c r="Y592" i="1" s="1"/>
  <c r="X588" i="1"/>
  <c r="X592" i="1" s="1"/>
  <c r="W588" i="1"/>
  <c r="W592" i="1" s="1"/>
  <c r="V588" i="1"/>
  <c r="V592" i="1" s="1"/>
  <c r="U588" i="1"/>
  <c r="U592" i="1" s="1"/>
  <c r="T588" i="1"/>
  <c r="T592" i="1" s="1"/>
  <c r="S588" i="1"/>
  <c r="S592" i="1" s="1"/>
  <c r="R588" i="1"/>
  <c r="R592" i="1" s="1"/>
  <c r="Q588" i="1"/>
  <c r="Q592" i="1" s="1"/>
  <c r="P588" i="1"/>
  <c r="P592" i="1" s="1"/>
  <c r="O588" i="1"/>
  <c r="O592" i="1" s="1"/>
  <c r="N588" i="1"/>
  <c r="N592" i="1" s="1"/>
  <c r="M588" i="1"/>
  <c r="Z588" i="1" s="1"/>
  <c r="L588" i="1"/>
  <c r="L592" i="1" s="1"/>
  <c r="K588" i="1"/>
  <c r="K592" i="1" s="1"/>
  <c r="J588" i="1"/>
  <c r="J592" i="1" s="1"/>
  <c r="I588" i="1"/>
  <c r="I592" i="1" s="1"/>
  <c r="H588" i="1"/>
  <c r="H592" i="1" s="1"/>
  <c r="G588" i="1"/>
  <c r="G592" i="1" s="1"/>
  <c r="F588" i="1"/>
  <c r="F592" i="1" s="1"/>
  <c r="E588" i="1"/>
  <c r="E592" i="1" s="1"/>
  <c r="D588" i="1"/>
  <c r="D592" i="1" s="1"/>
  <c r="C588" i="1"/>
  <c r="C592" i="1" s="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Y581" i="1"/>
  <c r="X581" i="1"/>
  <c r="W581" i="1"/>
  <c r="V581" i="1"/>
  <c r="U581" i="1"/>
  <c r="T581" i="1"/>
  <c r="S581" i="1"/>
  <c r="R581" i="1"/>
  <c r="Q581" i="1"/>
  <c r="P581" i="1"/>
  <c r="O581" i="1"/>
  <c r="N581" i="1"/>
  <c r="M581" i="1"/>
  <c r="Z581" i="1" s="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Y582" i="1" s="1"/>
  <c r="X578" i="1"/>
  <c r="X582" i="1" s="1"/>
  <c r="W578" i="1"/>
  <c r="W582" i="1" s="1"/>
  <c r="V578" i="1"/>
  <c r="V582" i="1" s="1"/>
  <c r="U578" i="1"/>
  <c r="U582" i="1" s="1"/>
  <c r="T578" i="1"/>
  <c r="T582" i="1" s="1"/>
  <c r="S578" i="1"/>
  <c r="S582" i="1" s="1"/>
  <c r="R578" i="1"/>
  <c r="R582" i="1" s="1"/>
  <c r="Q578" i="1"/>
  <c r="Q582" i="1" s="1"/>
  <c r="P578" i="1"/>
  <c r="P582" i="1" s="1"/>
  <c r="O578" i="1"/>
  <c r="O582" i="1" s="1"/>
  <c r="N578" i="1"/>
  <c r="N582" i="1" s="1"/>
  <c r="M578" i="1"/>
  <c r="Z578" i="1" s="1"/>
  <c r="L578" i="1"/>
  <c r="L582" i="1" s="1"/>
  <c r="K578" i="1"/>
  <c r="K582" i="1" s="1"/>
  <c r="J578" i="1"/>
  <c r="J582" i="1" s="1"/>
  <c r="I578" i="1"/>
  <c r="I582" i="1" s="1"/>
  <c r="H578" i="1"/>
  <c r="H582" i="1" s="1"/>
  <c r="G578" i="1"/>
  <c r="G582" i="1" s="1"/>
  <c r="F578" i="1"/>
  <c r="F582" i="1" s="1"/>
  <c r="E578" i="1"/>
  <c r="E582" i="1" s="1"/>
  <c r="D578" i="1"/>
  <c r="C578" i="1"/>
  <c r="C582" i="1" s="1"/>
  <c r="B578" i="1"/>
  <c r="B582" i="1" s="1"/>
  <c r="Y573" i="1"/>
  <c r="X573" i="1"/>
  <c r="W573" i="1"/>
  <c r="V573" i="1"/>
  <c r="U573" i="1"/>
  <c r="T573" i="1"/>
  <c r="S573" i="1"/>
  <c r="R573" i="1"/>
  <c r="Q573" i="1"/>
  <c r="P573" i="1"/>
  <c r="O573" i="1"/>
  <c r="N573" i="1"/>
  <c r="M573" i="1"/>
  <c r="Z573" i="1" s="1"/>
  <c r="L573" i="1"/>
  <c r="K573" i="1"/>
  <c r="J573" i="1"/>
  <c r="I573" i="1"/>
  <c r="H573" i="1"/>
  <c r="G573" i="1"/>
  <c r="F573" i="1"/>
  <c r="E573" i="1"/>
  <c r="D573" i="1"/>
  <c r="C573" i="1"/>
  <c r="B573"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Y572" i="1" s="1"/>
  <c r="X568" i="1"/>
  <c r="X572" i="1" s="1"/>
  <c r="W568" i="1"/>
  <c r="W572" i="1" s="1"/>
  <c r="V568" i="1"/>
  <c r="V572" i="1" s="1"/>
  <c r="U568" i="1"/>
  <c r="U572" i="1" s="1"/>
  <c r="T568" i="1"/>
  <c r="T572" i="1" s="1"/>
  <c r="S568" i="1"/>
  <c r="S572" i="1" s="1"/>
  <c r="R568" i="1"/>
  <c r="R572" i="1" s="1"/>
  <c r="Q568" i="1"/>
  <c r="Q572" i="1" s="1"/>
  <c r="P568" i="1"/>
  <c r="P572" i="1" s="1"/>
  <c r="O568" i="1"/>
  <c r="O572" i="1" s="1"/>
  <c r="N568" i="1"/>
  <c r="N572" i="1" s="1"/>
  <c r="M568" i="1"/>
  <c r="Z568" i="1" s="1"/>
  <c r="L568" i="1"/>
  <c r="L572" i="1" s="1"/>
  <c r="K568" i="1"/>
  <c r="K572" i="1" s="1"/>
  <c r="J568" i="1"/>
  <c r="J572" i="1" s="1"/>
  <c r="I568" i="1"/>
  <c r="I572" i="1" s="1"/>
  <c r="H568" i="1"/>
  <c r="H572" i="1" s="1"/>
  <c r="G568" i="1"/>
  <c r="G572" i="1" s="1"/>
  <c r="F568" i="1"/>
  <c r="F572" i="1" s="1"/>
  <c r="E568" i="1"/>
  <c r="E572" i="1" s="1"/>
  <c r="D568" i="1"/>
  <c r="D572" i="1" s="1"/>
  <c r="C568" i="1"/>
  <c r="C572" i="1" s="1"/>
  <c r="B568" i="1"/>
  <c r="B572" i="1" s="1"/>
  <c r="Y563" i="1"/>
  <c r="X563" i="1"/>
  <c r="W563" i="1"/>
  <c r="V563" i="1"/>
  <c r="U563" i="1"/>
  <c r="T563" i="1"/>
  <c r="S563" i="1"/>
  <c r="R563" i="1"/>
  <c r="Q563" i="1"/>
  <c r="P563" i="1"/>
  <c r="O563" i="1"/>
  <c r="N563" i="1"/>
  <c r="M563" i="1"/>
  <c r="Z563" i="1" s="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X558" i="1"/>
  <c r="X562" i="1" s="1"/>
  <c r="W558" i="1"/>
  <c r="W562" i="1" s="1"/>
  <c r="V558" i="1"/>
  <c r="V562" i="1" s="1"/>
  <c r="U558" i="1"/>
  <c r="U562" i="1" s="1"/>
  <c r="T558" i="1"/>
  <c r="T562" i="1" s="1"/>
  <c r="S558" i="1"/>
  <c r="S562" i="1" s="1"/>
  <c r="R558" i="1"/>
  <c r="R562" i="1" s="1"/>
  <c r="Q558" i="1"/>
  <c r="Q562" i="1" s="1"/>
  <c r="P558" i="1"/>
  <c r="P562" i="1" s="1"/>
  <c r="O558" i="1"/>
  <c r="O562" i="1" s="1"/>
  <c r="N558" i="1"/>
  <c r="N562" i="1" s="1"/>
  <c r="M558" i="1"/>
  <c r="Z558" i="1" s="1"/>
  <c r="L558" i="1"/>
  <c r="L562" i="1" s="1"/>
  <c r="K558" i="1"/>
  <c r="K562" i="1" s="1"/>
  <c r="J558" i="1"/>
  <c r="J562" i="1" s="1"/>
  <c r="I558" i="1"/>
  <c r="I562" i="1" s="1"/>
  <c r="H558" i="1"/>
  <c r="H562" i="1" s="1"/>
  <c r="G558" i="1"/>
  <c r="G562" i="1" s="1"/>
  <c r="F558" i="1"/>
  <c r="F562" i="1" s="1"/>
  <c r="E558" i="1"/>
  <c r="E562" i="1" s="1"/>
  <c r="D558" i="1"/>
  <c r="D562" i="1" s="1"/>
  <c r="C558" i="1"/>
  <c r="C562" i="1" s="1"/>
  <c r="B558" i="1"/>
  <c r="B562" i="1" s="1"/>
  <c r="Y553" i="1"/>
  <c r="X553" i="1"/>
  <c r="W553" i="1"/>
  <c r="V553" i="1"/>
  <c r="U553" i="1"/>
  <c r="T553" i="1"/>
  <c r="S553" i="1"/>
  <c r="R553" i="1"/>
  <c r="Q553" i="1"/>
  <c r="P553" i="1"/>
  <c r="O553" i="1"/>
  <c r="N553" i="1"/>
  <c r="M553" i="1"/>
  <c r="Z553" i="1" s="1"/>
  <c r="L553" i="1"/>
  <c r="K553" i="1"/>
  <c r="J553" i="1"/>
  <c r="I553" i="1"/>
  <c r="H553" i="1"/>
  <c r="G553" i="1"/>
  <c r="F553" i="1"/>
  <c r="E553" i="1"/>
  <c r="D553" i="1"/>
  <c r="C553" i="1"/>
  <c r="B553"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P550" i="1"/>
  <c r="O550" i="1"/>
  <c r="N550" i="1"/>
  <c r="M550" i="1"/>
  <c r="Z550" i="1" s="1"/>
  <c r="L550" i="1"/>
  <c r="K550" i="1"/>
  <c r="J550" i="1"/>
  <c r="I550" i="1"/>
  <c r="H550" i="1"/>
  <c r="G550" i="1"/>
  <c r="F550" i="1"/>
  <c r="E550" i="1"/>
  <c r="D550" i="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C549" i="1"/>
  <c r="B549" i="1"/>
  <c r="Y548" i="1"/>
  <c r="Y552" i="1" s="1"/>
  <c r="X548" i="1"/>
  <c r="X552" i="1" s="1"/>
  <c r="W548" i="1"/>
  <c r="W552" i="1" s="1"/>
  <c r="V548" i="1"/>
  <c r="V552" i="1" s="1"/>
  <c r="U548" i="1"/>
  <c r="U552" i="1" s="1"/>
  <c r="T548" i="1"/>
  <c r="T552" i="1" s="1"/>
  <c r="S548" i="1"/>
  <c r="S552" i="1" s="1"/>
  <c r="R548" i="1"/>
  <c r="R552" i="1" s="1"/>
  <c r="Q548" i="1"/>
  <c r="Q552" i="1" s="1"/>
  <c r="P548" i="1"/>
  <c r="P552" i="1" s="1"/>
  <c r="O548" i="1"/>
  <c r="O552" i="1" s="1"/>
  <c r="N548" i="1"/>
  <c r="N552" i="1" s="1"/>
  <c r="M548" i="1"/>
  <c r="Z548" i="1" s="1"/>
  <c r="L548" i="1"/>
  <c r="L552" i="1" s="1"/>
  <c r="K548" i="1"/>
  <c r="K552" i="1" s="1"/>
  <c r="J548" i="1"/>
  <c r="J552" i="1" s="1"/>
  <c r="I548" i="1"/>
  <c r="I552" i="1" s="1"/>
  <c r="H548" i="1"/>
  <c r="H552" i="1" s="1"/>
  <c r="G548" i="1"/>
  <c r="G552" i="1" s="1"/>
  <c r="F548" i="1"/>
  <c r="F552" i="1" s="1"/>
  <c r="E548" i="1"/>
  <c r="E552" i="1" s="1"/>
  <c r="D548" i="1"/>
  <c r="D552" i="1" s="1"/>
  <c r="C548" i="1"/>
  <c r="C552" i="1" s="1"/>
  <c r="B548" i="1"/>
  <c r="B552" i="1" s="1"/>
  <c r="Y543" i="1"/>
  <c r="X543" i="1"/>
  <c r="W543" i="1"/>
  <c r="W544" i="1" s="1"/>
  <c r="V543" i="1"/>
  <c r="U543" i="1"/>
  <c r="U544" i="1" s="1"/>
  <c r="T543" i="1"/>
  <c r="S543" i="1"/>
  <c r="S544" i="1" s="1"/>
  <c r="R543" i="1"/>
  <c r="Q543" i="1"/>
  <c r="P543" i="1"/>
  <c r="O543" i="1"/>
  <c r="N543" i="1"/>
  <c r="M543" i="1"/>
  <c r="Z543" i="1" s="1"/>
  <c r="L543" i="1"/>
  <c r="K543" i="1"/>
  <c r="K544" i="1" s="1"/>
  <c r="J543" i="1"/>
  <c r="I543" i="1"/>
  <c r="H543" i="1"/>
  <c r="G543" i="1"/>
  <c r="G544" i="1" s="1"/>
  <c r="F543" i="1"/>
  <c r="E543" i="1"/>
  <c r="E544" i="1" s="1"/>
  <c r="D543" i="1"/>
  <c r="C543" i="1"/>
  <c r="C544" i="1" s="1"/>
  <c r="B543"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Z539" i="1" s="1"/>
  <c r="AB539" i="1" s="1"/>
  <c r="L539" i="1"/>
  <c r="K539" i="1"/>
  <c r="J539" i="1"/>
  <c r="I539" i="1"/>
  <c r="H539" i="1"/>
  <c r="G539" i="1"/>
  <c r="F539" i="1"/>
  <c r="E539" i="1"/>
  <c r="D539" i="1"/>
  <c r="C539" i="1"/>
  <c r="B539" i="1"/>
  <c r="Y538" i="1"/>
  <c r="Y542" i="1" s="1"/>
  <c r="X538" i="1"/>
  <c r="X542" i="1" s="1"/>
  <c r="W538" i="1"/>
  <c r="W542" i="1" s="1"/>
  <c r="V538" i="1"/>
  <c r="V542" i="1" s="1"/>
  <c r="U538" i="1"/>
  <c r="U542" i="1" s="1"/>
  <c r="T538" i="1"/>
  <c r="T542" i="1" s="1"/>
  <c r="S538" i="1"/>
  <c r="S542" i="1" s="1"/>
  <c r="R538" i="1"/>
  <c r="R542" i="1" s="1"/>
  <c r="Q538" i="1"/>
  <c r="Q542" i="1" s="1"/>
  <c r="P538" i="1"/>
  <c r="P542" i="1" s="1"/>
  <c r="O538" i="1"/>
  <c r="O542" i="1" s="1"/>
  <c r="N538" i="1"/>
  <c r="N542" i="1" s="1"/>
  <c r="M538" i="1"/>
  <c r="Z538" i="1" s="1"/>
  <c r="L538" i="1"/>
  <c r="L542" i="1" s="1"/>
  <c r="K538" i="1"/>
  <c r="K542" i="1" s="1"/>
  <c r="J538" i="1"/>
  <c r="J542" i="1" s="1"/>
  <c r="I538" i="1"/>
  <c r="I542" i="1" s="1"/>
  <c r="H538" i="1"/>
  <c r="H542" i="1" s="1"/>
  <c r="G538" i="1"/>
  <c r="G542" i="1" s="1"/>
  <c r="F538" i="1"/>
  <c r="F542" i="1" s="1"/>
  <c r="E538" i="1"/>
  <c r="E542" i="1" s="1"/>
  <c r="D538" i="1"/>
  <c r="C538" i="1"/>
  <c r="C542" i="1" s="1"/>
  <c r="B538" i="1"/>
  <c r="B542" i="1" s="1"/>
  <c r="Y533" i="1"/>
  <c r="X533" i="1"/>
  <c r="X534" i="1" s="1"/>
  <c r="W533" i="1"/>
  <c r="V533" i="1"/>
  <c r="V534" i="1" s="1"/>
  <c r="U533" i="1"/>
  <c r="T533" i="1"/>
  <c r="T534" i="1" s="1"/>
  <c r="S533" i="1"/>
  <c r="R533" i="1"/>
  <c r="Q533" i="1"/>
  <c r="P533" i="1"/>
  <c r="O533" i="1"/>
  <c r="N533" i="1"/>
  <c r="N534" i="1" s="1"/>
  <c r="M533" i="1"/>
  <c r="Z533" i="1" s="1"/>
  <c r="L533" i="1"/>
  <c r="L534" i="1" s="1"/>
  <c r="K533" i="1"/>
  <c r="J533" i="1"/>
  <c r="I533" i="1"/>
  <c r="H533" i="1"/>
  <c r="H534" i="1" s="1"/>
  <c r="G533" i="1"/>
  <c r="F533" i="1"/>
  <c r="F534" i="1" s="1"/>
  <c r="E533" i="1"/>
  <c r="D533" i="1"/>
  <c r="C533" i="1"/>
  <c r="B533" i="1"/>
  <c r="Y531" i="1"/>
  <c r="X531" i="1"/>
  <c r="W531" i="1"/>
  <c r="V531" i="1"/>
  <c r="U531" i="1"/>
  <c r="T531" i="1"/>
  <c r="S531" i="1"/>
  <c r="R531" i="1"/>
  <c r="Q531" i="1"/>
  <c r="P531" i="1"/>
  <c r="O531" i="1"/>
  <c r="N531" i="1"/>
  <c r="M531" i="1"/>
  <c r="Z531" i="1" s="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Z529" i="1" s="1"/>
  <c r="AB529" i="1" s="1"/>
  <c r="L529" i="1"/>
  <c r="K529" i="1"/>
  <c r="J529" i="1"/>
  <c r="I529" i="1"/>
  <c r="H529" i="1"/>
  <c r="G529" i="1"/>
  <c r="F529" i="1"/>
  <c r="E529" i="1"/>
  <c r="D529" i="1"/>
  <c r="C529" i="1"/>
  <c r="B529" i="1"/>
  <c r="Y528" i="1"/>
  <c r="Y532" i="1" s="1"/>
  <c r="X528" i="1"/>
  <c r="X532" i="1" s="1"/>
  <c r="W528" i="1"/>
  <c r="W532" i="1" s="1"/>
  <c r="V528" i="1"/>
  <c r="V532" i="1" s="1"/>
  <c r="U528" i="1"/>
  <c r="U532" i="1" s="1"/>
  <c r="T528" i="1"/>
  <c r="T532" i="1" s="1"/>
  <c r="S528" i="1"/>
  <c r="S532" i="1" s="1"/>
  <c r="R528" i="1"/>
  <c r="R532" i="1" s="1"/>
  <c r="Q528" i="1"/>
  <c r="Q532" i="1" s="1"/>
  <c r="P528" i="1"/>
  <c r="P532" i="1" s="1"/>
  <c r="O528" i="1"/>
  <c r="O532" i="1" s="1"/>
  <c r="N528" i="1"/>
  <c r="N532" i="1" s="1"/>
  <c r="M528" i="1"/>
  <c r="Z528" i="1" s="1"/>
  <c r="L528" i="1"/>
  <c r="L532" i="1" s="1"/>
  <c r="K528" i="1"/>
  <c r="K532" i="1" s="1"/>
  <c r="J528" i="1"/>
  <c r="J532" i="1" s="1"/>
  <c r="I528" i="1"/>
  <c r="I532" i="1" s="1"/>
  <c r="H528" i="1"/>
  <c r="H532" i="1" s="1"/>
  <c r="G528" i="1"/>
  <c r="G532" i="1" s="1"/>
  <c r="F528" i="1"/>
  <c r="F532" i="1" s="1"/>
  <c r="E528" i="1"/>
  <c r="E532" i="1" s="1"/>
  <c r="D528" i="1"/>
  <c r="C528" i="1"/>
  <c r="C532" i="1" s="1"/>
  <c r="B528" i="1"/>
  <c r="B532" i="1" s="1"/>
  <c r="Y523" i="1"/>
  <c r="Y524" i="1" s="1"/>
  <c r="X523" i="1"/>
  <c r="W523" i="1"/>
  <c r="W524" i="1" s="1"/>
  <c r="V523" i="1"/>
  <c r="U523" i="1"/>
  <c r="U524" i="1" s="1"/>
  <c r="T523" i="1"/>
  <c r="S523" i="1"/>
  <c r="R523" i="1"/>
  <c r="Q523" i="1"/>
  <c r="P523" i="1"/>
  <c r="O523" i="1"/>
  <c r="O524" i="1" s="1"/>
  <c r="N523" i="1"/>
  <c r="M523" i="1"/>
  <c r="Z523" i="1" s="1"/>
  <c r="L523" i="1"/>
  <c r="K523" i="1"/>
  <c r="J523" i="1"/>
  <c r="I523" i="1"/>
  <c r="I524" i="1" s="1"/>
  <c r="H523" i="1"/>
  <c r="G523" i="1"/>
  <c r="G524" i="1" s="1"/>
  <c r="F523" i="1"/>
  <c r="E523" i="1"/>
  <c r="E524" i="1" s="1"/>
  <c r="D523" i="1"/>
  <c r="C523" i="1"/>
  <c r="B523" i="1"/>
  <c r="Y521" i="1"/>
  <c r="X521" i="1"/>
  <c r="W521" i="1"/>
  <c r="V521" i="1"/>
  <c r="U521" i="1"/>
  <c r="T521" i="1"/>
  <c r="S521" i="1"/>
  <c r="R521" i="1"/>
  <c r="Q521" i="1"/>
  <c r="P521" i="1"/>
  <c r="O521" i="1"/>
  <c r="N521" i="1"/>
  <c r="M521" i="1"/>
  <c r="Z521" i="1" s="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AA519" i="1" s="1"/>
  <c r="C519" i="1"/>
  <c r="B519" i="1"/>
  <c r="Y518" i="1"/>
  <c r="Y522" i="1" s="1"/>
  <c r="X518" i="1"/>
  <c r="X522" i="1" s="1"/>
  <c r="W518" i="1"/>
  <c r="W522" i="1" s="1"/>
  <c r="V518" i="1"/>
  <c r="V522" i="1" s="1"/>
  <c r="U518" i="1"/>
  <c r="U522" i="1" s="1"/>
  <c r="T518" i="1"/>
  <c r="T522" i="1" s="1"/>
  <c r="S518" i="1"/>
  <c r="S522" i="1" s="1"/>
  <c r="R518" i="1"/>
  <c r="R522" i="1" s="1"/>
  <c r="Q518" i="1"/>
  <c r="Q522" i="1" s="1"/>
  <c r="P518" i="1"/>
  <c r="P522" i="1" s="1"/>
  <c r="O518" i="1"/>
  <c r="O522" i="1" s="1"/>
  <c r="N518" i="1"/>
  <c r="N522" i="1" s="1"/>
  <c r="M518" i="1"/>
  <c r="M522" i="1" s="1"/>
  <c r="L518" i="1"/>
  <c r="L522" i="1" s="1"/>
  <c r="K518" i="1"/>
  <c r="K522" i="1" s="1"/>
  <c r="J518" i="1"/>
  <c r="J522" i="1" s="1"/>
  <c r="I518" i="1"/>
  <c r="I522" i="1" s="1"/>
  <c r="H518" i="1"/>
  <c r="H522" i="1" s="1"/>
  <c r="G518" i="1"/>
  <c r="G522" i="1" s="1"/>
  <c r="F518" i="1"/>
  <c r="F522" i="1" s="1"/>
  <c r="E518" i="1"/>
  <c r="E522" i="1" s="1"/>
  <c r="D518" i="1"/>
  <c r="C518" i="1"/>
  <c r="C522" i="1" s="1"/>
  <c r="B518" i="1"/>
  <c r="B522" i="1" s="1"/>
  <c r="Z516" i="1"/>
  <c r="Y513" i="1"/>
  <c r="Y514" i="1" s="1"/>
  <c r="X513" i="1"/>
  <c r="W513" i="1"/>
  <c r="W514" i="1" s="1"/>
  <c r="V513" i="1"/>
  <c r="U513" i="1"/>
  <c r="T513" i="1"/>
  <c r="S513" i="1"/>
  <c r="R513" i="1"/>
  <c r="Q513" i="1"/>
  <c r="Q514" i="1" s="1"/>
  <c r="P513" i="1"/>
  <c r="O513" i="1"/>
  <c r="O514" i="1" s="1"/>
  <c r="N513" i="1"/>
  <c r="M513" i="1"/>
  <c r="Z513" i="1" s="1"/>
  <c r="L513" i="1"/>
  <c r="K513" i="1"/>
  <c r="K514" i="1" s="1"/>
  <c r="J513" i="1"/>
  <c r="I513" i="1"/>
  <c r="I514" i="1" s="1"/>
  <c r="H513" i="1"/>
  <c r="G513" i="1"/>
  <c r="G514" i="1" s="1"/>
  <c r="F513" i="1"/>
  <c r="E513" i="1"/>
  <c r="D513" i="1"/>
  <c r="C513" i="1"/>
  <c r="B513" i="1"/>
  <c r="Y511" i="1"/>
  <c r="X511" i="1"/>
  <c r="W511" i="1"/>
  <c r="V511" i="1"/>
  <c r="U511" i="1"/>
  <c r="T511" i="1"/>
  <c r="S511" i="1"/>
  <c r="R511" i="1"/>
  <c r="Q511" i="1"/>
  <c r="P511" i="1"/>
  <c r="O511" i="1"/>
  <c r="N511" i="1"/>
  <c r="M511" i="1"/>
  <c r="Z511" i="1" s="1"/>
  <c r="L511" i="1"/>
  <c r="K511" i="1"/>
  <c r="J511" i="1"/>
  <c r="I511" i="1"/>
  <c r="H511" i="1"/>
  <c r="G511" i="1"/>
  <c r="F511" i="1"/>
  <c r="E511" i="1"/>
  <c r="D511" i="1"/>
  <c r="C511" i="1"/>
  <c r="B511" i="1"/>
  <c r="Z510" i="1"/>
  <c r="AA510" i="1" s="1"/>
  <c r="Y509" i="1"/>
  <c r="X509" i="1"/>
  <c r="W509" i="1"/>
  <c r="V509" i="1"/>
  <c r="U509" i="1"/>
  <c r="T509" i="1"/>
  <c r="S509" i="1"/>
  <c r="R509" i="1"/>
  <c r="Q509" i="1"/>
  <c r="P509" i="1"/>
  <c r="O509" i="1"/>
  <c r="N509" i="1"/>
  <c r="M509" i="1"/>
  <c r="Z509" i="1" s="1"/>
  <c r="AB509" i="1" s="1"/>
  <c r="L509" i="1"/>
  <c r="K509" i="1"/>
  <c r="J509" i="1"/>
  <c r="I509" i="1"/>
  <c r="H509" i="1"/>
  <c r="G509" i="1"/>
  <c r="F509" i="1"/>
  <c r="E509" i="1"/>
  <c r="D509" i="1"/>
  <c r="AA509" i="1" s="1"/>
  <c r="C509" i="1"/>
  <c r="B509" i="1"/>
  <c r="Y508" i="1"/>
  <c r="Y512" i="1" s="1"/>
  <c r="X508" i="1"/>
  <c r="X512" i="1" s="1"/>
  <c r="W508" i="1"/>
  <c r="W512" i="1" s="1"/>
  <c r="V508" i="1"/>
  <c r="V512" i="1" s="1"/>
  <c r="U508" i="1"/>
  <c r="U512" i="1" s="1"/>
  <c r="T508" i="1"/>
  <c r="T512" i="1" s="1"/>
  <c r="S508" i="1"/>
  <c r="S512" i="1" s="1"/>
  <c r="R508" i="1"/>
  <c r="R512" i="1" s="1"/>
  <c r="Q508" i="1"/>
  <c r="Q512" i="1" s="1"/>
  <c r="P508" i="1"/>
  <c r="P512" i="1" s="1"/>
  <c r="O508" i="1"/>
  <c r="O512" i="1" s="1"/>
  <c r="N508" i="1"/>
  <c r="N512" i="1" s="1"/>
  <c r="M508" i="1"/>
  <c r="M512" i="1" s="1"/>
  <c r="L508" i="1"/>
  <c r="L512" i="1" s="1"/>
  <c r="K508" i="1"/>
  <c r="K512" i="1" s="1"/>
  <c r="J508" i="1"/>
  <c r="J512" i="1" s="1"/>
  <c r="I508" i="1"/>
  <c r="I512" i="1" s="1"/>
  <c r="H508" i="1"/>
  <c r="H512" i="1" s="1"/>
  <c r="G508" i="1"/>
  <c r="G512" i="1" s="1"/>
  <c r="F508" i="1"/>
  <c r="F512" i="1" s="1"/>
  <c r="E508" i="1"/>
  <c r="E512" i="1" s="1"/>
  <c r="D508" i="1"/>
  <c r="C508" i="1"/>
  <c r="C512" i="1" s="1"/>
  <c r="B508" i="1"/>
  <c r="B512" i="1" s="1"/>
  <c r="Y503" i="1"/>
  <c r="X503" i="1"/>
  <c r="X504" i="1" s="1"/>
  <c r="W503" i="1"/>
  <c r="V503" i="1"/>
  <c r="U503" i="1"/>
  <c r="T503" i="1"/>
  <c r="T504" i="1" s="1"/>
  <c r="S503" i="1"/>
  <c r="R503" i="1"/>
  <c r="R504" i="1" s="1"/>
  <c r="Q503" i="1"/>
  <c r="P503" i="1"/>
  <c r="P504" i="1" s="1"/>
  <c r="O503" i="1"/>
  <c r="N503" i="1"/>
  <c r="M503" i="1"/>
  <c r="L503" i="1"/>
  <c r="L504" i="1" s="1"/>
  <c r="K503" i="1"/>
  <c r="J503" i="1"/>
  <c r="J504" i="1" s="1"/>
  <c r="I503" i="1"/>
  <c r="H503" i="1"/>
  <c r="H504" i="1" s="1"/>
  <c r="G503" i="1"/>
  <c r="F503" i="1"/>
  <c r="E503" i="1"/>
  <c r="D503" i="1"/>
  <c r="C503" i="1"/>
  <c r="B503" i="1"/>
  <c r="B504" i="1" s="1"/>
  <c r="Y501" i="1"/>
  <c r="X501" i="1"/>
  <c r="W501" i="1"/>
  <c r="V501" i="1"/>
  <c r="U501" i="1"/>
  <c r="T501" i="1"/>
  <c r="S501" i="1"/>
  <c r="R501" i="1"/>
  <c r="Q501" i="1"/>
  <c r="P501" i="1"/>
  <c r="O501" i="1"/>
  <c r="N501" i="1"/>
  <c r="M501" i="1"/>
  <c r="Z501" i="1" s="1"/>
  <c r="L501" i="1"/>
  <c r="K501" i="1"/>
  <c r="J501" i="1"/>
  <c r="I501" i="1"/>
  <c r="H501" i="1"/>
  <c r="G501" i="1"/>
  <c r="F501" i="1"/>
  <c r="E501" i="1"/>
  <c r="D501" i="1"/>
  <c r="AA501" i="1" s="1"/>
  <c r="C501" i="1"/>
  <c r="B501" i="1"/>
  <c r="Z500" i="1"/>
  <c r="AA500" i="1" s="1"/>
  <c r="Y499" i="1"/>
  <c r="X499" i="1"/>
  <c r="W499" i="1"/>
  <c r="V499" i="1"/>
  <c r="U499" i="1"/>
  <c r="T499" i="1"/>
  <c r="S499" i="1"/>
  <c r="R499" i="1"/>
  <c r="Q499" i="1"/>
  <c r="P499" i="1"/>
  <c r="O499" i="1"/>
  <c r="N499" i="1"/>
  <c r="M499" i="1"/>
  <c r="Z499" i="1" s="1"/>
  <c r="AB499" i="1" s="1"/>
  <c r="L499" i="1"/>
  <c r="K499" i="1"/>
  <c r="J499" i="1"/>
  <c r="I499" i="1"/>
  <c r="H499" i="1"/>
  <c r="G499" i="1"/>
  <c r="F499" i="1"/>
  <c r="E499" i="1"/>
  <c r="D499" i="1"/>
  <c r="C499" i="1"/>
  <c r="B499" i="1"/>
  <c r="Y498" i="1"/>
  <c r="Y502" i="1" s="1"/>
  <c r="X498" i="1"/>
  <c r="X502" i="1" s="1"/>
  <c r="W498" i="1"/>
  <c r="W502" i="1" s="1"/>
  <c r="V498" i="1"/>
  <c r="V502" i="1" s="1"/>
  <c r="U498" i="1"/>
  <c r="U502" i="1" s="1"/>
  <c r="T498" i="1"/>
  <c r="T502" i="1" s="1"/>
  <c r="S498" i="1"/>
  <c r="S502" i="1" s="1"/>
  <c r="R498" i="1"/>
  <c r="R502" i="1" s="1"/>
  <c r="Q498" i="1"/>
  <c r="Q502" i="1" s="1"/>
  <c r="P498" i="1"/>
  <c r="P502" i="1" s="1"/>
  <c r="O498" i="1"/>
  <c r="O502" i="1" s="1"/>
  <c r="N498" i="1"/>
  <c r="N502" i="1" s="1"/>
  <c r="M498" i="1"/>
  <c r="M502" i="1" s="1"/>
  <c r="L498" i="1"/>
  <c r="L502" i="1" s="1"/>
  <c r="K498" i="1"/>
  <c r="K502" i="1" s="1"/>
  <c r="J498" i="1"/>
  <c r="J502" i="1" s="1"/>
  <c r="I498" i="1"/>
  <c r="I502" i="1" s="1"/>
  <c r="H498" i="1"/>
  <c r="H502" i="1" s="1"/>
  <c r="G498" i="1"/>
  <c r="G502" i="1" s="1"/>
  <c r="F498" i="1"/>
  <c r="F502" i="1" s="1"/>
  <c r="E498" i="1"/>
  <c r="E502" i="1" s="1"/>
  <c r="D498" i="1"/>
  <c r="C498" i="1"/>
  <c r="C502" i="1" s="1"/>
  <c r="B498" i="1"/>
  <c r="B502" i="1" s="1"/>
  <c r="Y493" i="1"/>
  <c r="X493" i="1"/>
  <c r="W493" i="1"/>
  <c r="V493" i="1"/>
  <c r="U493" i="1"/>
  <c r="T493" i="1"/>
  <c r="S493" i="1"/>
  <c r="R493" i="1"/>
  <c r="Q493" i="1"/>
  <c r="P493" i="1"/>
  <c r="O493" i="1"/>
  <c r="N493" i="1"/>
  <c r="M493" i="1"/>
  <c r="Z493" i="1" s="1"/>
  <c r="L493" i="1"/>
  <c r="K493" i="1"/>
  <c r="J493" i="1"/>
  <c r="I493" i="1"/>
  <c r="H493" i="1"/>
  <c r="G493" i="1"/>
  <c r="F493" i="1"/>
  <c r="E493" i="1"/>
  <c r="D493" i="1"/>
  <c r="C493" i="1"/>
  <c r="B493" i="1"/>
  <c r="Y491" i="1"/>
  <c r="X491" i="1"/>
  <c r="W491" i="1"/>
  <c r="V491" i="1"/>
  <c r="U491" i="1"/>
  <c r="T491" i="1"/>
  <c r="S491" i="1"/>
  <c r="R491" i="1"/>
  <c r="Q491" i="1"/>
  <c r="P491" i="1"/>
  <c r="O491" i="1"/>
  <c r="N491" i="1"/>
  <c r="M491" i="1"/>
  <c r="Z491" i="1" s="1"/>
  <c r="L491" i="1"/>
  <c r="K491" i="1"/>
  <c r="J491" i="1"/>
  <c r="I491" i="1"/>
  <c r="H491" i="1"/>
  <c r="G491" i="1"/>
  <c r="F491" i="1"/>
  <c r="E491" i="1"/>
  <c r="D491" i="1"/>
  <c r="C491" i="1"/>
  <c r="B491" i="1"/>
  <c r="Y490" i="1"/>
  <c r="X490" i="1"/>
  <c r="W490" i="1"/>
  <c r="V490" i="1"/>
  <c r="U490" i="1"/>
  <c r="T490" i="1"/>
  <c r="S490" i="1"/>
  <c r="R490" i="1"/>
  <c r="Q490" i="1"/>
  <c r="P490" i="1"/>
  <c r="O490" i="1"/>
  <c r="N490" i="1"/>
  <c r="M490" i="1"/>
  <c r="Z490" i="1" s="1"/>
  <c r="L490" i="1"/>
  <c r="K490" i="1"/>
  <c r="J490" i="1"/>
  <c r="I490" i="1"/>
  <c r="H490" i="1"/>
  <c r="G490" i="1"/>
  <c r="F490" i="1"/>
  <c r="E490" i="1"/>
  <c r="D490" i="1"/>
  <c r="C490" i="1"/>
  <c r="B490" i="1"/>
  <c r="Y489" i="1"/>
  <c r="X489" i="1"/>
  <c r="W489" i="1"/>
  <c r="V489" i="1"/>
  <c r="U489" i="1"/>
  <c r="T489" i="1"/>
  <c r="S489" i="1"/>
  <c r="R489" i="1"/>
  <c r="Q489" i="1"/>
  <c r="P489" i="1"/>
  <c r="O489" i="1"/>
  <c r="N489" i="1"/>
  <c r="M489" i="1"/>
  <c r="Z489" i="1" s="1"/>
  <c r="AB489" i="1" s="1"/>
  <c r="L489" i="1"/>
  <c r="K489" i="1"/>
  <c r="J489" i="1"/>
  <c r="I489" i="1"/>
  <c r="H489" i="1"/>
  <c r="G489" i="1"/>
  <c r="F489" i="1"/>
  <c r="E489" i="1"/>
  <c r="D489" i="1"/>
  <c r="C489" i="1"/>
  <c r="B489" i="1"/>
  <c r="Y488" i="1"/>
  <c r="Y492" i="1" s="1"/>
  <c r="X488" i="1"/>
  <c r="X492" i="1" s="1"/>
  <c r="W488" i="1"/>
  <c r="W492" i="1" s="1"/>
  <c r="V488" i="1"/>
  <c r="V492" i="1" s="1"/>
  <c r="U488" i="1"/>
  <c r="U492" i="1" s="1"/>
  <c r="T488" i="1"/>
  <c r="T492" i="1" s="1"/>
  <c r="S488" i="1"/>
  <c r="S492" i="1" s="1"/>
  <c r="R488" i="1"/>
  <c r="R492" i="1" s="1"/>
  <c r="Q488" i="1"/>
  <c r="Q492" i="1" s="1"/>
  <c r="P488" i="1"/>
  <c r="P492" i="1" s="1"/>
  <c r="O488" i="1"/>
  <c r="O492" i="1" s="1"/>
  <c r="N488" i="1"/>
  <c r="N492" i="1" s="1"/>
  <c r="M488" i="1"/>
  <c r="Z488" i="1" s="1"/>
  <c r="L488" i="1"/>
  <c r="L492" i="1" s="1"/>
  <c r="K488" i="1"/>
  <c r="K492" i="1" s="1"/>
  <c r="J488" i="1"/>
  <c r="J492" i="1" s="1"/>
  <c r="I488" i="1"/>
  <c r="I492" i="1" s="1"/>
  <c r="H488" i="1"/>
  <c r="H492" i="1" s="1"/>
  <c r="G488" i="1"/>
  <c r="G492" i="1" s="1"/>
  <c r="F488" i="1"/>
  <c r="F492" i="1" s="1"/>
  <c r="E488" i="1"/>
  <c r="E492" i="1" s="1"/>
  <c r="D488" i="1"/>
  <c r="D492" i="1" s="1"/>
  <c r="C488" i="1"/>
  <c r="C492" i="1" s="1"/>
  <c r="B488" i="1"/>
  <c r="B492" i="1" s="1"/>
  <c r="Y483" i="1"/>
  <c r="X483" i="1"/>
  <c r="W483" i="1"/>
  <c r="V483" i="1"/>
  <c r="U483" i="1"/>
  <c r="T483" i="1"/>
  <c r="S483" i="1"/>
  <c r="R483" i="1"/>
  <c r="Q483" i="1"/>
  <c r="P483" i="1"/>
  <c r="O483" i="1"/>
  <c r="N483" i="1"/>
  <c r="M483" i="1"/>
  <c r="Z483" i="1" s="1"/>
  <c r="L483" i="1"/>
  <c r="K483" i="1"/>
  <c r="J483" i="1"/>
  <c r="I483" i="1"/>
  <c r="H483" i="1"/>
  <c r="G483" i="1"/>
  <c r="F483" i="1"/>
  <c r="E483" i="1"/>
  <c r="D483" i="1"/>
  <c r="C483" i="1"/>
  <c r="B483" i="1"/>
  <c r="Y481" i="1"/>
  <c r="X481" i="1"/>
  <c r="W481" i="1"/>
  <c r="V481" i="1"/>
  <c r="U481" i="1"/>
  <c r="T481" i="1"/>
  <c r="S481" i="1"/>
  <c r="R481" i="1"/>
  <c r="Q481" i="1"/>
  <c r="P481" i="1"/>
  <c r="O481" i="1"/>
  <c r="N481" i="1"/>
  <c r="M481" i="1"/>
  <c r="Z481" i="1" s="1"/>
  <c r="L481" i="1"/>
  <c r="K481" i="1"/>
  <c r="J481" i="1"/>
  <c r="I481" i="1"/>
  <c r="H481" i="1"/>
  <c r="G481" i="1"/>
  <c r="F481" i="1"/>
  <c r="E481" i="1"/>
  <c r="D481" i="1"/>
  <c r="C481" i="1"/>
  <c r="B481" i="1"/>
  <c r="Y480" i="1"/>
  <c r="X480" i="1"/>
  <c r="W480" i="1"/>
  <c r="V480" i="1"/>
  <c r="U480" i="1"/>
  <c r="T480" i="1"/>
  <c r="S480" i="1"/>
  <c r="R480" i="1"/>
  <c r="Q480" i="1"/>
  <c r="P480" i="1"/>
  <c r="O480" i="1"/>
  <c r="N480" i="1"/>
  <c r="M480" i="1"/>
  <c r="Z480" i="1" s="1"/>
  <c r="AB480" i="1" s="1"/>
  <c r="L480" i="1"/>
  <c r="K480" i="1"/>
  <c r="J480" i="1"/>
  <c r="I480" i="1"/>
  <c r="H480" i="1"/>
  <c r="G480" i="1"/>
  <c r="F480" i="1"/>
  <c r="E480" i="1"/>
  <c r="D480" i="1"/>
  <c r="C480" i="1"/>
  <c r="B480" i="1"/>
  <c r="Y479" i="1"/>
  <c r="X479" i="1"/>
  <c r="W479" i="1"/>
  <c r="V479" i="1"/>
  <c r="U479" i="1"/>
  <c r="T479" i="1"/>
  <c r="S479" i="1"/>
  <c r="R479" i="1"/>
  <c r="Q479" i="1"/>
  <c r="P479" i="1"/>
  <c r="O479" i="1"/>
  <c r="N479" i="1"/>
  <c r="M479" i="1"/>
  <c r="Z479" i="1" s="1"/>
  <c r="AB479" i="1" s="1"/>
  <c r="L479" i="1"/>
  <c r="K479" i="1"/>
  <c r="J479" i="1"/>
  <c r="I479" i="1"/>
  <c r="H479" i="1"/>
  <c r="G479" i="1"/>
  <c r="F479" i="1"/>
  <c r="E479" i="1"/>
  <c r="D479" i="1"/>
  <c r="C479" i="1"/>
  <c r="B479" i="1"/>
  <c r="Y478" i="1"/>
  <c r="Y482" i="1" s="1"/>
  <c r="X478" i="1"/>
  <c r="X482" i="1" s="1"/>
  <c r="W478" i="1"/>
  <c r="W482" i="1" s="1"/>
  <c r="V478" i="1"/>
  <c r="V482" i="1" s="1"/>
  <c r="U478" i="1"/>
  <c r="U482" i="1" s="1"/>
  <c r="T478" i="1"/>
  <c r="T482" i="1" s="1"/>
  <c r="S478" i="1"/>
  <c r="S482" i="1" s="1"/>
  <c r="R478" i="1"/>
  <c r="R482" i="1" s="1"/>
  <c r="Q478" i="1"/>
  <c r="Q482" i="1" s="1"/>
  <c r="P478" i="1"/>
  <c r="P482" i="1" s="1"/>
  <c r="O478" i="1"/>
  <c r="O482" i="1" s="1"/>
  <c r="N478" i="1"/>
  <c r="N482" i="1" s="1"/>
  <c r="M478" i="1"/>
  <c r="Z478" i="1" s="1"/>
  <c r="L478" i="1"/>
  <c r="L482" i="1" s="1"/>
  <c r="K478" i="1"/>
  <c r="K482" i="1" s="1"/>
  <c r="J478" i="1"/>
  <c r="J482" i="1" s="1"/>
  <c r="I478" i="1"/>
  <c r="I482" i="1" s="1"/>
  <c r="H478" i="1"/>
  <c r="H482" i="1" s="1"/>
  <c r="G478" i="1"/>
  <c r="G482" i="1" s="1"/>
  <c r="F478" i="1"/>
  <c r="F482" i="1" s="1"/>
  <c r="E478" i="1"/>
  <c r="E482" i="1" s="1"/>
  <c r="D478" i="1"/>
  <c r="D482" i="1" s="1"/>
  <c r="C478" i="1"/>
  <c r="C482" i="1" s="1"/>
  <c r="B478" i="1"/>
  <c r="B482" i="1" s="1"/>
  <c r="Y473" i="1"/>
  <c r="X473" i="1"/>
  <c r="W473" i="1"/>
  <c r="V473" i="1"/>
  <c r="U473" i="1"/>
  <c r="T473" i="1"/>
  <c r="S473" i="1"/>
  <c r="R473" i="1"/>
  <c r="Q473" i="1"/>
  <c r="P473" i="1"/>
  <c r="O473" i="1"/>
  <c r="N473" i="1"/>
  <c r="M473" i="1"/>
  <c r="L473" i="1"/>
  <c r="K473" i="1"/>
  <c r="J473" i="1"/>
  <c r="I473" i="1"/>
  <c r="H473" i="1"/>
  <c r="G473" i="1"/>
  <c r="G463" i="1" s="1"/>
  <c r="F473" i="1"/>
  <c r="E473" i="1"/>
  <c r="D473" i="1"/>
  <c r="C473" i="1"/>
  <c r="C463" i="1" s="1"/>
  <c r="B473" i="1"/>
  <c r="Y471" i="1"/>
  <c r="X471" i="1"/>
  <c r="X461" i="1" s="1"/>
  <c r="W471" i="1"/>
  <c r="V471" i="1"/>
  <c r="U471" i="1"/>
  <c r="T471" i="1"/>
  <c r="S471" i="1"/>
  <c r="R471" i="1"/>
  <c r="Z471" i="1" s="1"/>
  <c r="Q471" i="1"/>
  <c r="P471" i="1"/>
  <c r="P461" i="1" s="1"/>
  <c r="O471" i="1"/>
  <c r="N471" i="1"/>
  <c r="M471" i="1"/>
  <c r="L471" i="1"/>
  <c r="L461" i="1" s="1"/>
  <c r="K471" i="1"/>
  <c r="J471" i="1"/>
  <c r="J461" i="1" s="1"/>
  <c r="I471" i="1"/>
  <c r="H471" i="1"/>
  <c r="H461" i="1" s="1"/>
  <c r="G471" i="1"/>
  <c r="F471" i="1"/>
  <c r="E471" i="1"/>
  <c r="D471" i="1"/>
  <c r="C471" i="1"/>
  <c r="B471" i="1"/>
  <c r="B461" i="1" s="1"/>
  <c r="Y470" i="1"/>
  <c r="X470" i="1"/>
  <c r="W470" i="1"/>
  <c r="W460" i="1" s="1"/>
  <c r="V470" i="1"/>
  <c r="U470" i="1"/>
  <c r="U460" i="1" s="1"/>
  <c r="T470" i="1"/>
  <c r="S470" i="1"/>
  <c r="S460" i="1" s="1"/>
  <c r="R470" i="1"/>
  <c r="Q470" i="1"/>
  <c r="P470" i="1"/>
  <c r="O470" i="1"/>
  <c r="N470" i="1"/>
  <c r="M470" i="1"/>
  <c r="M460" i="1" s="1"/>
  <c r="Z460" i="1" s="1"/>
  <c r="AB460" i="1" s="1"/>
  <c r="L470" i="1"/>
  <c r="K470" i="1"/>
  <c r="K460" i="1" s="1"/>
  <c r="J470" i="1"/>
  <c r="I470" i="1"/>
  <c r="H470" i="1"/>
  <c r="G470" i="1"/>
  <c r="G460" i="1" s="1"/>
  <c r="F470" i="1"/>
  <c r="E470" i="1"/>
  <c r="E460" i="1" s="1"/>
  <c r="D470" i="1"/>
  <c r="C470" i="1"/>
  <c r="C460" i="1" s="1"/>
  <c r="B470" i="1"/>
  <c r="Y469" i="1"/>
  <c r="X469" i="1"/>
  <c r="X459" i="1" s="1"/>
  <c r="W469" i="1"/>
  <c r="V469" i="1"/>
  <c r="V459" i="1" s="1"/>
  <c r="U469" i="1"/>
  <c r="T469" i="1"/>
  <c r="S469" i="1"/>
  <c r="R469" i="1"/>
  <c r="R472" i="1" s="1"/>
  <c r="Q469" i="1"/>
  <c r="P469" i="1"/>
  <c r="P472" i="1" s="1"/>
  <c r="O469" i="1"/>
  <c r="N469" i="1"/>
  <c r="N472" i="1" s="1"/>
  <c r="M469" i="1"/>
  <c r="Z469" i="1" s="1"/>
  <c r="AB469" i="1" s="1"/>
  <c r="L469" i="1"/>
  <c r="K469" i="1"/>
  <c r="J469" i="1"/>
  <c r="I469" i="1"/>
  <c r="H469" i="1"/>
  <c r="H459" i="1" s="1"/>
  <c r="G469" i="1"/>
  <c r="F469" i="1"/>
  <c r="F459" i="1" s="1"/>
  <c r="E469" i="1"/>
  <c r="D469" i="1"/>
  <c r="C469" i="1"/>
  <c r="B469" i="1"/>
  <c r="B472" i="1" s="1"/>
  <c r="Y468" i="1"/>
  <c r="Y472" i="1" s="1"/>
  <c r="X468" i="1"/>
  <c r="W468" i="1"/>
  <c r="W472" i="1" s="1"/>
  <c r="V468" i="1"/>
  <c r="U468" i="1"/>
  <c r="U472" i="1" s="1"/>
  <c r="T468" i="1"/>
  <c r="T472" i="1" s="1"/>
  <c r="S468" i="1"/>
  <c r="S458" i="1" s="1"/>
  <c r="S462" i="1" s="1"/>
  <c r="S464" i="1" s="1"/>
  <c r="R468" i="1"/>
  <c r="Q468" i="1"/>
  <c r="Q472" i="1" s="1"/>
  <c r="P468" i="1"/>
  <c r="O468" i="1"/>
  <c r="O472" i="1" s="1"/>
  <c r="N468" i="1"/>
  <c r="M468" i="1"/>
  <c r="Z468" i="1" s="1"/>
  <c r="L468" i="1"/>
  <c r="L472" i="1" s="1"/>
  <c r="K468" i="1"/>
  <c r="K472" i="1" s="1"/>
  <c r="J468" i="1"/>
  <c r="J472" i="1" s="1"/>
  <c r="I468" i="1"/>
  <c r="I472" i="1" s="1"/>
  <c r="H468" i="1"/>
  <c r="G468" i="1"/>
  <c r="G472" i="1" s="1"/>
  <c r="F468" i="1"/>
  <c r="E468" i="1"/>
  <c r="E472" i="1" s="1"/>
  <c r="D468" i="1"/>
  <c r="D472" i="1" s="1"/>
  <c r="C468" i="1"/>
  <c r="C458" i="1" s="1"/>
  <c r="C462" i="1" s="1"/>
  <c r="B468" i="1"/>
  <c r="Y463" i="1"/>
  <c r="X463" i="1"/>
  <c r="W463" i="1"/>
  <c r="V463" i="1"/>
  <c r="U463" i="1"/>
  <c r="T463" i="1"/>
  <c r="S463" i="1"/>
  <c r="R463" i="1"/>
  <c r="Q463" i="1"/>
  <c r="P463" i="1"/>
  <c r="O463" i="1"/>
  <c r="O464" i="1" s="1"/>
  <c r="N463" i="1"/>
  <c r="L463" i="1"/>
  <c r="K463" i="1"/>
  <c r="J463" i="1"/>
  <c r="I463" i="1"/>
  <c r="H463" i="1"/>
  <c r="F463" i="1"/>
  <c r="E463" i="1"/>
  <c r="D463" i="1"/>
  <c r="B463" i="1"/>
  <c r="Y461" i="1"/>
  <c r="W461" i="1"/>
  <c r="V461" i="1"/>
  <c r="U461" i="1"/>
  <c r="T461" i="1"/>
  <c r="S461" i="1"/>
  <c r="Q461" i="1"/>
  <c r="O461" i="1"/>
  <c r="N461" i="1"/>
  <c r="M461" i="1"/>
  <c r="K461" i="1"/>
  <c r="I461" i="1"/>
  <c r="G461" i="1"/>
  <c r="F461" i="1"/>
  <c r="E461" i="1"/>
  <c r="D461" i="1"/>
  <c r="C461" i="1"/>
  <c r="Y460" i="1"/>
  <c r="X460" i="1"/>
  <c r="V460" i="1"/>
  <c r="T460" i="1"/>
  <c r="R460" i="1"/>
  <c r="Q460" i="1"/>
  <c r="P460" i="1"/>
  <c r="O460" i="1"/>
  <c r="N460" i="1"/>
  <c r="L460" i="1"/>
  <c r="J460" i="1"/>
  <c r="I460" i="1"/>
  <c r="H460" i="1"/>
  <c r="F460" i="1"/>
  <c r="D460" i="1"/>
  <c r="AA460" i="1" s="1"/>
  <c r="B460" i="1"/>
  <c r="Y459" i="1"/>
  <c r="W459" i="1"/>
  <c r="U459" i="1"/>
  <c r="T459" i="1"/>
  <c r="S459" i="1"/>
  <c r="Q459" i="1"/>
  <c r="O459" i="1"/>
  <c r="M459" i="1"/>
  <c r="L459" i="1"/>
  <c r="K459" i="1"/>
  <c r="J459" i="1"/>
  <c r="I459" i="1"/>
  <c r="G459" i="1"/>
  <c r="E459" i="1"/>
  <c r="D459" i="1"/>
  <c r="C459" i="1"/>
  <c r="X458" i="1"/>
  <c r="X462" i="1" s="1"/>
  <c r="X464" i="1" s="1"/>
  <c r="W458" i="1"/>
  <c r="W462" i="1" s="1"/>
  <c r="V458" i="1"/>
  <c r="V462" i="1" s="1"/>
  <c r="V464" i="1" s="1"/>
  <c r="U458" i="1"/>
  <c r="U462" i="1" s="1"/>
  <c r="T458" i="1"/>
  <c r="T462" i="1" s="1"/>
  <c r="T464" i="1" s="1"/>
  <c r="R458" i="1"/>
  <c r="P458" i="1"/>
  <c r="O458" i="1"/>
  <c r="O462" i="1" s="1"/>
  <c r="N458" i="1"/>
  <c r="L458" i="1"/>
  <c r="L462" i="1" s="1"/>
  <c r="L464" i="1" s="1"/>
  <c r="J458" i="1"/>
  <c r="J462" i="1" s="1"/>
  <c r="H458" i="1"/>
  <c r="H462" i="1" s="1"/>
  <c r="H464" i="1" s="1"/>
  <c r="G458" i="1"/>
  <c r="F458" i="1"/>
  <c r="F462" i="1" s="1"/>
  <c r="F464" i="1" s="1"/>
  <c r="E458" i="1"/>
  <c r="E462" i="1" s="1"/>
  <c r="D458" i="1"/>
  <c r="D462" i="1" s="1"/>
  <c r="D464" i="1" s="1"/>
  <c r="B458" i="1"/>
  <c r="Y441" i="1"/>
  <c r="Y442" i="1" s="1"/>
  <c r="X441" i="1"/>
  <c r="X442" i="1" s="1"/>
  <c r="W441" i="1"/>
  <c r="W442" i="1" s="1"/>
  <c r="V441" i="1"/>
  <c r="V442" i="1" s="1"/>
  <c r="U441" i="1"/>
  <c r="T441" i="1"/>
  <c r="T442" i="1" s="1"/>
  <c r="S441" i="1"/>
  <c r="R441" i="1"/>
  <c r="R442" i="1" s="1"/>
  <c r="Q441" i="1"/>
  <c r="P441" i="1"/>
  <c r="O441" i="1"/>
  <c r="N441" i="1"/>
  <c r="M441" i="1"/>
  <c r="Z441" i="1" s="1"/>
  <c r="L441" i="1"/>
  <c r="K441" i="1"/>
  <c r="J441" i="1"/>
  <c r="J442" i="1" s="1"/>
  <c r="I441" i="1"/>
  <c r="I442" i="1" s="1"/>
  <c r="H441" i="1"/>
  <c r="H442" i="1" s="1"/>
  <c r="G441" i="1"/>
  <c r="G442" i="1" s="1"/>
  <c r="F441" i="1"/>
  <c r="F442" i="1" s="1"/>
  <c r="E441" i="1"/>
  <c r="D441" i="1"/>
  <c r="D442" i="1" s="1"/>
  <c r="C441" i="1"/>
  <c r="B441" i="1"/>
  <c r="B442" i="1" s="1"/>
  <c r="T440" i="1"/>
  <c r="J440" i="1"/>
  <c r="D440"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C438" i="1"/>
  <c r="B438" i="1"/>
  <c r="Y437" i="1"/>
  <c r="X437" i="1"/>
  <c r="W437" i="1"/>
  <c r="V437" i="1"/>
  <c r="U437" i="1"/>
  <c r="T437" i="1"/>
  <c r="S437" i="1"/>
  <c r="R437" i="1"/>
  <c r="Q437" i="1"/>
  <c r="P437" i="1"/>
  <c r="O437" i="1"/>
  <c r="N437" i="1"/>
  <c r="M437" i="1"/>
  <c r="Z437" i="1" s="1"/>
  <c r="L437" i="1"/>
  <c r="K437" i="1"/>
  <c r="J437" i="1"/>
  <c r="I437" i="1"/>
  <c r="H437" i="1"/>
  <c r="G437" i="1"/>
  <c r="F437" i="1"/>
  <c r="E437" i="1"/>
  <c r="D437" i="1"/>
  <c r="C437" i="1"/>
  <c r="B437" i="1"/>
  <c r="Y436" i="1"/>
  <c r="Y440" i="1" s="1"/>
  <c r="X436" i="1"/>
  <c r="X440" i="1" s="1"/>
  <c r="W436" i="1"/>
  <c r="W440" i="1" s="1"/>
  <c r="V436" i="1"/>
  <c r="V440" i="1" s="1"/>
  <c r="U436" i="1"/>
  <c r="U440" i="1" s="1"/>
  <c r="U442" i="1" s="1"/>
  <c r="T436" i="1"/>
  <c r="S436" i="1"/>
  <c r="S440" i="1" s="1"/>
  <c r="R436" i="1"/>
  <c r="R440" i="1" s="1"/>
  <c r="Q436" i="1"/>
  <c r="Q440" i="1" s="1"/>
  <c r="P436" i="1"/>
  <c r="P440" i="1" s="1"/>
  <c r="O436" i="1"/>
  <c r="O440" i="1" s="1"/>
  <c r="O442" i="1" s="1"/>
  <c r="N436" i="1"/>
  <c r="N440" i="1" s="1"/>
  <c r="M436" i="1"/>
  <c r="Z436" i="1" s="1"/>
  <c r="L436" i="1"/>
  <c r="L440" i="1" s="1"/>
  <c r="K436" i="1"/>
  <c r="K440" i="1" s="1"/>
  <c r="J436" i="1"/>
  <c r="I436" i="1"/>
  <c r="I440" i="1" s="1"/>
  <c r="H436" i="1"/>
  <c r="H440" i="1" s="1"/>
  <c r="G436" i="1"/>
  <c r="G440" i="1" s="1"/>
  <c r="F436" i="1"/>
  <c r="F440" i="1" s="1"/>
  <c r="E436" i="1"/>
  <c r="E440" i="1" s="1"/>
  <c r="E442" i="1" s="1"/>
  <c r="D436" i="1"/>
  <c r="C436" i="1"/>
  <c r="C440" i="1" s="1"/>
  <c r="B436" i="1"/>
  <c r="B440" i="1" s="1"/>
  <c r="Y431" i="1"/>
  <c r="X431" i="1"/>
  <c r="X432" i="1" s="1"/>
  <c r="W431" i="1"/>
  <c r="V431" i="1"/>
  <c r="U431" i="1"/>
  <c r="T431" i="1"/>
  <c r="T432" i="1" s="1"/>
  <c r="S431" i="1"/>
  <c r="S432" i="1" s="1"/>
  <c r="R431" i="1"/>
  <c r="R432" i="1" s="1"/>
  <c r="Q431" i="1"/>
  <c r="Q432" i="1" s="1"/>
  <c r="P431" i="1"/>
  <c r="O431" i="1"/>
  <c r="N431" i="1"/>
  <c r="N432" i="1" s="1"/>
  <c r="M431" i="1"/>
  <c r="Z431" i="1" s="1"/>
  <c r="L431" i="1"/>
  <c r="K431" i="1"/>
  <c r="J431" i="1"/>
  <c r="I431" i="1"/>
  <c r="H431" i="1"/>
  <c r="H432" i="1" s="1"/>
  <c r="G431" i="1"/>
  <c r="F431" i="1"/>
  <c r="E431" i="1"/>
  <c r="D431" i="1"/>
  <c r="D432" i="1" s="1"/>
  <c r="C431" i="1"/>
  <c r="C432" i="1" s="1"/>
  <c r="B431" i="1"/>
  <c r="B432" i="1" s="1"/>
  <c r="T430" i="1"/>
  <c r="N430" i="1"/>
  <c r="D430" i="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AA428" i="1" s="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C427" i="1"/>
  <c r="B427" i="1"/>
  <c r="Y426" i="1"/>
  <c r="Y430" i="1" s="1"/>
  <c r="Y432" i="1" s="1"/>
  <c r="X426" i="1"/>
  <c r="X430" i="1" s="1"/>
  <c r="W426" i="1"/>
  <c r="W430" i="1" s="1"/>
  <c r="V426" i="1"/>
  <c r="V430" i="1" s="1"/>
  <c r="U426" i="1"/>
  <c r="U430" i="1" s="1"/>
  <c r="T426" i="1"/>
  <c r="S426" i="1"/>
  <c r="S430" i="1" s="1"/>
  <c r="R426" i="1"/>
  <c r="R430" i="1" s="1"/>
  <c r="Q426" i="1"/>
  <c r="Q430" i="1" s="1"/>
  <c r="P426" i="1"/>
  <c r="P430" i="1" s="1"/>
  <c r="O426" i="1"/>
  <c r="O430" i="1" s="1"/>
  <c r="O432" i="1" s="1"/>
  <c r="N426" i="1"/>
  <c r="M426" i="1"/>
  <c r="M430" i="1" s="1"/>
  <c r="L426" i="1"/>
  <c r="L430" i="1" s="1"/>
  <c r="K426" i="1"/>
  <c r="K430" i="1" s="1"/>
  <c r="J426" i="1"/>
  <c r="J430" i="1" s="1"/>
  <c r="I426" i="1"/>
  <c r="I430" i="1" s="1"/>
  <c r="I432" i="1" s="1"/>
  <c r="H426" i="1"/>
  <c r="H430" i="1" s="1"/>
  <c r="G426" i="1"/>
  <c r="G430" i="1" s="1"/>
  <c r="F426" i="1"/>
  <c r="F430" i="1" s="1"/>
  <c r="E426" i="1"/>
  <c r="E430" i="1" s="1"/>
  <c r="D426" i="1"/>
  <c r="C426" i="1"/>
  <c r="C430" i="1" s="1"/>
  <c r="B426" i="1"/>
  <c r="B430" i="1" s="1"/>
  <c r="Y421" i="1"/>
  <c r="X421" i="1"/>
  <c r="X422" i="1" s="1"/>
  <c r="W421" i="1"/>
  <c r="V421" i="1"/>
  <c r="U421" i="1"/>
  <c r="T421" i="1"/>
  <c r="S421" i="1"/>
  <c r="R421" i="1"/>
  <c r="Q421" i="1"/>
  <c r="P421" i="1"/>
  <c r="O421" i="1"/>
  <c r="O422" i="1" s="1"/>
  <c r="N421" i="1"/>
  <c r="N422" i="1" s="1"/>
  <c r="M421" i="1"/>
  <c r="Z421" i="1" s="1"/>
  <c r="L421" i="1"/>
  <c r="L422" i="1" s="1"/>
  <c r="K421" i="1"/>
  <c r="J421" i="1"/>
  <c r="I421" i="1"/>
  <c r="H421" i="1"/>
  <c r="H422" i="1" s="1"/>
  <c r="G421" i="1"/>
  <c r="F421" i="1"/>
  <c r="E421" i="1"/>
  <c r="D421" i="1"/>
  <c r="C421" i="1"/>
  <c r="B421" i="1"/>
  <c r="X420" i="1"/>
  <c r="N420" i="1"/>
  <c r="H420" i="1"/>
  <c r="Y419" i="1"/>
  <c r="X419" i="1"/>
  <c r="W419" i="1"/>
  <c r="V419" i="1"/>
  <c r="U419" i="1"/>
  <c r="T419" i="1"/>
  <c r="S419" i="1"/>
  <c r="R419" i="1"/>
  <c r="Q419" i="1"/>
  <c r="P419" i="1"/>
  <c r="O419" i="1"/>
  <c r="N419" i="1"/>
  <c r="M419" i="1"/>
  <c r="Z419" i="1" s="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X417" i="1"/>
  <c r="W417" i="1"/>
  <c r="V417" i="1"/>
  <c r="U417" i="1"/>
  <c r="T417" i="1"/>
  <c r="S417" i="1"/>
  <c r="R417" i="1"/>
  <c r="Q417" i="1"/>
  <c r="P417" i="1"/>
  <c r="O417" i="1"/>
  <c r="N417" i="1"/>
  <c r="M417" i="1"/>
  <c r="Z417" i="1" s="1"/>
  <c r="AB417" i="1" s="1"/>
  <c r="L417" i="1"/>
  <c r="K417" i="1"/>
  <c r="J417" i="1"/>
  <c r="I417" i="1"/>
  <c r="H417" i="1"/>
  <c r="G417" i="1"/>
  <c r="F417" i="1"/>
  <c r="E417" i="1"/>
  <c r="D417" i="1"/>
  <c r="C417" i="1"/>
  <c r="B417" i="1"/>
  <c r="Y416" i="1"/>
  <c r="Y420" i="1" s="1"/>
  <c r="Y422" i="1" s="1"/>
  <c r="X416" i="1"/>
  <c r="W416" i="1"/>
  <c r="W420" i="1" s="1"/>
  <c r="V416" i="1"/>
  <c r="V420" i="1" s="1"/>
  <c r="U416" i="1"/>
  <c r="U420" i="1" s="1"/>
  <c r="T416" i="1"/>
  <c r="T420" i="1" s="1"/>
  <c r="S416" i="1"/>
  <c r="S420" i="1" s="1"/>
  <c r="S422" i="1" s="1"/>
  <c r="R416" i="1"/>
  <c r="R420" i="1" s="1"/>
  <c r="Q416" i="1"/>
  <c r="Q420" i="1" s="1"/>
  <c r="P416" i="1"/>
  <c r="P420" i="1" s="1"/>
  <c r="O416" i="1"/>
  <c r="O420" i="1" s="1"/>
  <c r="N416" i="1"/>
  <c r="M416" i="1"/>
  <c r="Z416" i="1" s="1"/>
  <c r="L416" i="1"/>
  <c r="L420" i="1" s="1"/>
  <c r="K416" i="1"/>
  <c r="K420" i="1" s="1"/>
  <c r="J416" i="1"/>
  <c r="J420" i="1" s="1"/>
  <c r="I416" i="1"/>
  <c r="I420" i="1" s="1"/>
  <c r="I422" i="1" s="1"/>
  <c r="H416" i="1"/>
  <c r="G416" i="1"/>
  <c r="G420" i="1" s="1"/>
  <c r="F416" i="1"/>
  <c r="F420" i="1" s="1"/>
  <c r="E416" i="1"/>
  <c r="E420" i="1" s="1"/>
  <c r="D416" i="1"/>
  <c r="D420" i="1" s="1"/>
  <c r="C416" i="1"/>
  <c r="C420" i="1" s="1"/>
  <c r="C422" i="1" s="1"/>
  <c r="B416" i="1"/>
  <c r="B420" i="1" s="1"/>
  <c r="Y411" i="1"/>
  <c r="Y412" i="1" s="1"/>
  <c r="X411" i="1"/>
  <c r="X412" i="1" s="1"/>
  <c r="W411" i="1"/>
  <c r="W412" i="1" s="1"/>
  <c r="V411" i="1"/>
  <c r="U411" i="1"/>
  <c r="T411" i="1"/>
  <c r="S411" i="1"/>
  <c r="R411" i="1"/>
  <c r="R412" i="1" s="1"/>
  <c r="Q411" i="1"/>
  <c r="Q412" i="1" s="1"/>
  <c r="P411" i="1"/>
  <c r="O411" i="1"/>
  <c r="N411" i="1"/>
  <c r="N412" i="1" s="1"/>
  <c r="M411" i="1"/>
  <c r="Z411" i="1" s="1"/>
  <c r="L411" i="1"/>
  <c r="K411" i="1"/>
  <c r="J411" i="1"/>
  <c r="I411" i="1"/>
  <c r="I412" i="1" s="1"/>
  <c r="H411" i="1"/>
  <c r="H412" i="1" s="1"/>
  <c r="G411" i="1"/>
  <c r="G412" i="1" s="1"/>
  <c r="F411" i="1"/>
  <c r="E411" i="1"/>
  <c r="D411" i="1"/>
  <c r="C411" i="1"/>
  <c r="B411" i="1"/>
  <c r="B412" i="1" s="1"/>
  <c r="R410" i="1"/>
  <c r="B410" i="1"/>
  <c r="Y409" i="1"/>
  <c r="X409" i="1"/>
  <c r="W409" i="1"/>
  <c r="V409" i="1"/>
  <c r="U409" i="1"/>
  <c r="T409" i="1"/>
  <c r="S409" i="1"/>
  <c r="R409" i="1"/>
  <c r="Q409" i="1"/>
  <c r="P409" i="1"/>
  <c r="O409" i="1"/>
  <c r="N409" i="1"/>
  <c r="M409" i="1"/>
  <c r="Z409" i="1" s="1"/>
  <c r="L409" i="1"/>
  <c r="K409" i="1"/>
  <c r="J409" i="1"/>
  <c r="I409" i="1"/>
  <c r="H409" i="1"/>
  <c r="G409" i="1"/>
  <c r="F409" i="1"/>
  <c r="E409" i="1"/>
  <c r="D409" i="1"/>
  <c r="AA409" i="1" s="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AA407" i="1" s="1"/>
  <c r="C407" i="1"/>
  <c r="B407" i="1"/>
  <c r="Y406" i="1"/>
  <c r="Y410" i="1" s="1"/>
  <c r="X406" i="1"/>
  <c r="X410" i="1" s="1"/>
  <c r="W406" i="1"/>
  <c r="W410" i="1" s="1"/>
  <c r="V406" i="1"/>
  <c r="V410" i="1" s="1"/>
  <c r="U406" i="1"/>
  <c r="U410" i="1" s="1"/>
  <c r="T406" i="1"/>
  <c r="T410" i="1" s="1"/>
  <c r="S406" i="1"/>
  <c r="S410" i="1" s="1"/>
  <c r="S412" i="1" s="1"/>
  <c r="R406" i="1"/>
  <c r="Q406" i="1"/>
  <c r="Q410" i="1" s="1"/>
  <c r="P406" i="1"/>
  <c r="P410" i="1" s="1"/>
  <c r="O406" i="1"/>
  <c r="O410" i="1" s="1"/>
  <c r="N406" i="1"/>
  <c r="N410" i="1" s="1"/>
  <c r="M406" i="1"/>
  <c r="Z406" i="1" s="1"/>
  <c r="L406" i="1"/>
  <c r="L410" i="1" s="1"/>
  <c r="K406" i="1"/>
  <c r="K410" i="1" s="1"/>
  <c r="J406" i="1"/>
  <c r="J410" i="1" s="1"/>
  <c r="I406" i="1"/>
  <c r="I410" i="1" s="1"/>
  <c r="H406" i="1"/>
  <c r="H410" i="1" s="1"/>
  <c r="G406" i="1"/>
  <c r="G410" i="1" s="1"/>
  <c r="F406" i="1"/>
  <c r="F410" i="1" s="1"/>
  <c r="E406" i="1"/>
  <c r="E410" i="1" s="1"/>
  <c r="D406" i="1"/>
  <c r="C406" i="1"/>
  <c r="C410" i="1" s="1"/>
  <c r="C412" i="1" s="1"/>
  <c r="B406" i="1"/>
  <c r="Y401" i="1"/>
  <c r="X401" i="1"/>
  <c r="X402" i="1" s="1"/>
  <c r="W401" i="1"/>
  <c r="V401" i="1"/>
  <c r="U401" i="1"/>
  <c r="T401" i="1"/>
  <c r="T402" i="1" s="1"/>
  <c r="S401" i="1"/>
  <c r="S402" i="1" s="1"/>
  <c r="R401" i="1"/>
  <c r="R402" i="1" s="1"/>
  <c r="Q401" i="1"/>
  <c r="Q402" i="1" s="1"/>
  <c r="P401" i="1"/>
  <c r="O401" i="1"/>
  <c r="N401" i="1"/>
  <c r="M401" i="1"/>
  <c r="Z401" i="1" s="1"/>
  <c r="L401" i="1"/>
  <c r="L402" i="1" s="1"/>
  <c r="K401" i="1"/>
  <c r="J401" i="1"/>
  <c r="I401" i="1"/>
  <c r="H401" i="1"/>
  <c r="H402" i="1" s="1"/>
  <c r="G401" i="1"/>
  <c r="F401" i="1"/>
  <c r="E401" i="1"/>
  <c r="D401" i="1"/>
  <c r="D402" i="1" s="1"/>
  <c r="C401" i="1"/>
  <c r="C402" i="1" s="1"/>
  <c r="B401" i="1"/>
  <c r="B402" i="1" s="1"/>
  <c r="T400" i="1"/>
  <c r="L400" i="1"/>
  <c r="D400"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AA398" i="1" s="1"/>
  <c r="C398" i="1"/>
  <c r="B398" i="1"/>
  <c r="Y397" i="1"/>
  <c r="X397" i="1"/>
  <c r="W397" i="1"/>
  <c r="V397" i="1"/>
  <c r="U397" i="1"/>
  <c r="T397" i="1"/>
  <c r="S397" i="1"/>
  <c r="R397" i="1"/>
  <c r="Q397" i="1"/>
  <c r="P397" i="1"/>
  <c r="O397" i="1"/>
  <c r="N397" i="1"/>
  <c r="M397" i="1"/>
  <c r="Z397" i="1" s="1"/>
  <c r="L397" i="1"/>
  <c r="K397" i="1"/>
  <c r="J397" i="1"/>
  <c r="I397" i="1"/>
  <c r="H397" i="1"/>
  <c r="G397" i="1"/>
  <c r="F397" i="1"/>
  <c r="E397" i="1"/>
  <c r="D397" i="1"/>
  <c r="C397" i="1"/>
  <c r="B397" i="1"/>
  <c r="Y396" i="1"/>
  <c r="Y400" i="1" s="1"/>
  <c r="X396" i="1"/>
  <c r="X400" i="1" s="1"/>
  <c r="W396" i="1"/>
  <c r="W400" i="1" s="1"/>
  <c r="W402" i="1" s="1"/>
  <c r="V396" i="1"/>
  <c r="V400" i="1" s="1"/>
  <c r="U396" i="1"/>
  <c r="U400" i="1" s="1"/>
  <c r="T396" i="1"/>
  <c r="S396" i="1"/>
  <c r="S400" i="1" s="1"/>
  <c r="R396" i="1"/>
  <c r="R400" i="1" s="1"/>
  <c r="Q396" i="1"/>
  <c r="Q400" i="1" s="1"/>
  <c r="P396" i="1"/>
  <c r="P400" i="1" s="1"/>
  <c r="O396" i="1"/>
  <c r="O400" i="1" s="1"/>
  <c r="O402" i="1" s="1"/>
  <c r="N396" i="1"/>
  <c r="N400" i="1" s="1"/>
  <c r="M396" i="1"/>
  <c r="Z396" i="1" s="1"/>
  <c r="L396" i="1"/>
  <c r="K396" i="1"/>
  <c r="K400" i="1" s="1"/>
  <c r="J396" i="1"/>
  <c r="J400" i="1" s="1"/>
  <c r="I396" i="1"/>
  <c r="I400" i="1" s="1"/>
  <c r="H396" i="1"/>
  <c r="H400" i="1" s="1"/>
  <c r="G396" i="1"/>
  <c r="G400" i="1" s="1"/>
  <c r="G402" i="1" s="1"/>
  <c r="F396" i="1"/>
  <c r="F400" i="1" s="1"/>
  <c r="E396" i="1"/>
  <c r="E400" i="1" s="1"/>
  <c r="D396" i="1"/>
  <c r="AA396" i="1" s="1"/>
  <c r="C396" i="1"/>
  <c r="C400" i="1" s="1"/>
  <c r="B396" i="1"/>
  <c r="B400" i="1" s="1"/>
  <c r="Y391" i="1"/>
  <c r="X391" i="1"/>
  <c r="X392" i="1" s="1"/>
  <c r="W391" i="1"/>
  <c r="V391" i="1"/>
  <c r="V392" i="1" s="1"/>
  <c r="U391" i="1"/>
  <c r="T391" i="1"/>
  <c r="S391" i="1"/>
  <c r="R391" i="1"/>
  <c r="Q391" i="1"/>
  <c r="P391" i="1"/>
  <c r="O391" i="1"/>
  <c r="O392" i="1" s="1"/>
  <c r="N391" i="1"/>
  <c r="N392" i="1" s="1"/>
  <c r="M391" i="1"/>
  <c r="Z391" i="1" s="1"/>
  <c r="L391" i="1"/>
  <c r="K391" i="1"/>
  <c r="J391" i="1"/>
  <c r="I391" i="1"/>
  <c r="H391" i="1"/>
  <c r="H392" i="1" s="1"/>
  <c r="G391" i="1"/>
  <c r="F391" i="1"/>
  <c r="F392" i="1" s="1"/>
  <c r="E391" i="1"/>
  <c r="D391" i="1"/>
  <c r="C391" i="1"/>
  <c r="B391" i="1"/>
  <c r="V390" i="1"/>
  <c r="N390" i="1"/>
  <c r="F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Z388" i="1"/>
  <c r="Y388" i="1"/>
  <c r="X388" i="1"/>
  <c r="W388" i="1"/>
  <c r="V388" i="1"/>
  <c r="U388" i="1"/>
  <c r="T388" i="1"/>
  <c r="S388" i="1"/>
  <c r="R388" i="1"/>
  <c r="Q388" i="1"/>
  <c r="P388" i="1"/>
  <c r="O388" i="1"/>
  <c r="N388" i="1"/>
  <c r="M388" i="1"/>
  <c r="L388" i="1"/>
  <c r="K388" i="1"/>
  <c r="J388" i="1"/>
  <c r="I388" i="1"/>
  <c r="H388" i="1"/>
  <c r="G388" i="1"/>
  <c r="F388" i="1"/>
  <c r="E388" i="1"/>
  <c r="D388" i="1"/>
  <c r="AA388" i="1" s="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AA387" i="1" s="1"/>
  <c r="C387" i="1"/>
  <c r="B387" i="1"/>
  <c r="Y386" i="1"/>
  <c r="Y390" i="1" s="1"/>
  <c r="Y392" i="1" s="1"/>
  <c r="X386" i="1"/>
  <c r="X390" i="1" s="1"/>
  <c r="W386" i="1"/>
  <c r="W390" i="1" s="1"/>
  <c r="V386" i="1"/>
  <c r="U386" i="1"/>
  <c r="U390" i="1" s="1"/>
  <c r="T386" i="1"/>
  <c r="T390" i="1" s="1"/>
  <c r="S386" i="1"/>
  <c r="S390" i="1" s="1"/>
  <c r="R386" i="1"/>
  <c r="R390" i="1" s="1"/>
  <c r="Q386" i="1"/>
  <c r="Q390" i="1" s="1"/>
  <c r="Q392" i="1" s="1"/>
  <c r="P386" i="1"/>
  <c r="P390" i="1" s="1"/>
  <c r="O386" i="1"/>
  <c r="O390" i="1" s="1"/>
  <c r="N386" i="1"/>
  <c r="M386" i="1"/>
  <c r="Z386" i="1" s="1"/>
  <c r="L386" i="1"/>
  <c r="L390" i="1" s="1"/>
  <c r="K386" i="1"/>
  <c r="K390" i="1" s="1"/>
  <c r="J386" i="1"/>
  <c r="J390" i="1" s="1"/>
  <c r="I386" i="1"/>
  <c r="I390" i="1" s="1"/>
  <c r="I392" i="1" s="1"/>
  <c r="H386" i="1"/>
  <c r="H390" i="1" s="1"/>
  <c r="G386" i="1"/>
  <c r="G390" i="1" s="1"/>
  <c r="F386" i="1"/>
  <c r="E386" i="1"/>
  <c r="E390" i="1" s="1"/>
  <c r="D386" i="1"/>
  <c r="D390" i="1" s="1"/>
  <c r="C386" i="1"/>
  <c r="C390" i="1" s="1"/>
  <c r="B386" i="1"/>
  <c r="B390" i="1" s="1"/>
  <c r="Z384" i="1"/>
  <c r="Y381" i="1"/>
  <c r="Y382" i="1" s="1"/>
  <c r="X381" i="1"/>
  <c r="W381" i="1"/>
  <c r="V381" i="1"/>
  <c r="U381" i="1"/>
  <c r="U382" i="1" s="1"/>
  <c r="T381" i="1"/>
  <c r="S381" i="1"/>
  <c r="S382" i="1" s="1"/>
  <c r="R381" i="1"/>
  <c r="Q381" i="1"/>
  <c r="Q382" i="1" s="1"/>
  <c r="P381" i="1"/>
  <c r="O381" i="1"/>
  <c r="O382" i="1" s="1"/>
  <c r="N381" i="1"/>
  <c r="M381" i="1"/>
  <c r="Z381" i="1" s="1"/>
  <c r="L381" i="1"/>
  <c r="K381" i="1"/>
  <c r="J381" i="1"/>
  <c r="J382" i="1" s="1"/>
  <c r="I381" i="1"/>
  <c r="I382" i="1" s="1"/>
  <c r="H381" i="1"/>
  <c r="G381" i="1"/>
  <c r="F381" i="1"/>
  <c r="E381" i="1"/>
  <c r="E382" i="1" s="1"/>
  <c r="D381" i="1"/>
  <c r="C381" i="1"/>
  <c r="C382" i="1" s="1"/>
  <c r="B381" i="1"/>
  <c r="Q380" i="1"/>
  <c r="Y379" i="1"/>
  <c r="X379" i="1"/>
  <c r="W379" i="1"/>
  <c r="V379" i="1"/>
  <c r="U379" i="1"/>
  <c r="T379" i="1"/>
  <c r="S379" i="1"/>
  <c r="R379" i="1"/>
  <c r="Q379" i="1"/>
  <c r="P379" i="1"/>
  <c r="O379" i="1"/>
  <c r="N379" i="1"/>
  <c r="M379" i="1"/>
  <c r="Z379" i="1" s="1"/>
  <c r="AA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AA377" i="1" s="1"/>
  <c r="C377" i="1"/>
  <c r="B377" i="1"/>
  <c r="Y376" i="1"/>
  <c r="Y380" i="1" s="1"/>
  <c r="X376" i="1"/>
  <c r="X380" i="1" s="1"/>
  <c r="W376" i="1"/>
  <c r="W380" i="1" s="1"/>
  <c r="V376" i="1"/>
  <c r="V380" i="1" s="1"/>
  <c r="U376" i="1"/>
  <c r="U380" i="1" s="1"/>
  <c r="T376" i="1"/>
  <c r="T380" i="1" s="1"/>
  <c r="T382" i="1" s="1"/>
  <c r="S376" i="1"/>
  <c r="S380" i="1" s="1"/>
  <c r="R376" i="1"/>
  <c r="R380" i="1" s="1"/>
  <c r="Q376" i="1"/>
  <c r="P376" i="1"/>
  <c r="P380" i="1" s="1"/>
  <c r="O376" i="1"/>
  <c r="O380" i="1" s="1"/>
  <c r="N376" i="1"/>
  <c r="N380" i="1" s="1"/>
  <c r="M376" i="1"/>
  <c r="Z376" i="1" s="1"/>
  <c r="L376" i="1"/>
  <c r="L380" i="1" s="1"/>
  <c r="L382" i="1" s="1"/>
  <c r="K376" i="1"/>
  <c r="K380" i="1" s="1"/>
  <c r="J376" i="1"/>
  <c r="J380" i="1" s="1"/>
  <c r="I376" i="1"/>
  <c r="I380" i="1" s="1"/>
  <c r="H376" i="1"/>
  <c r="H380" i="1" s="1"/>
  <c r="G376" i="1"/>
  <c r="G380" i="1" s="1"/>
  <c r="F376" i="1"/>
  <c r="F380" i="1" s="1"/>
  <c r="E376" i="1"/>
  <c r="E380" i="1" s="1"/>
  <c r="D376" i="1"/>
  <c r="D380" i="1" s="1"/>
  <c r="D382" i="1" s="1"/>
  <c r="C376" i="1"/>
  <c r="C380" i="1" s="1"/>
  <c r="B376" i="1"/>
  <c r="B380" i="1" s="1"/>
  <c r="Y371" i="1"/>
  <c r="Y372" i="1" s="1"/>
  <c r="X371" i="1"/>
  <c r="X372" i="1" s="1"/>
  <c r="W371" i="1"/>
  <c r="V371" i="1"/>
  <c r="U371" i="1"/>
  <c r="T371" i="1"/>
  <c r="T372" i="1" s="1"/>
  <c r="S371" i="1"/>
  <c r="S372" i="1" s="1"/>
  <c r="R371" i="1"/>
  <c r="Q371" i="1"/>
  <c r="P371" i="1"/>
  <c r="O371" i="1"/>
  <c r="N371" i="1"/>
  <c r="M371" i="1"/>
  <c r="Z371" i="1" s="1"/>
  <c r="L371" i="1"/>
  <c r="L372" i="1" s="1"/>
  <c r="K371" i="1"/>
  <c r="K372" i="1" s="1"/>
  <c r="J371" i="1"/>
  <c r="I371" i="1"/>
  <c r="I372" i="1" s="1"/>
  <c r="H371" i="1"/>
  <c r="H372" i="1" s="1"/>
  <c r="G371" i="1"/>
  <c r="F371" i="1"/>
  <c r="E371" i="1"/>
  <c r="D371" i="1"/>
  <c r="D372" i="1" s="1"/>
  <c r="C371" i="1"/>
  <c r="C372" i="1" s="1"/>
  <c r="B371" i="1"/>
  <c r="K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AA368" i="1" s="1"/>
  <c r="C368" i="1"/>
  <c r="B368" i="1"/>
  <c r="Z367" i="1"/>
  <c r="AB367" i="1" s="1"/>
  <c r="Y367" i="1"/>
  <c r="X367" i="1"/>
  <c r="W367" i="1"/>
  <c r="V367" i="1"/>
  <c r="U367" i="1"/>
  <c r="T367" i="1"/>
  <c r="S367" i="1"/>
  <c r="R367" i="1"/>
  <c r="Q367" i="1"/>
  <c r="P367" i="1"/>
  <c r="O367" i="1"/>
  <c r="N367" i="1"/>
  <c r="M367" i="1"/>
  <c r="L367" i="1"/>
  <c r="K367" i="1"/>
  <c r="J367" i="1"/>
  <c r="I367" i="1"/>
  <c r="H367" i="1"/>
  <c r="G367" i="1"/>
  <c r="F367" i="1"/>
  <c r="E367" i="1"/>
  <c r="D367" i="1"/>
  <c r="AA367" i="1" s="1"/>
  <c r="C367" i="1"/>
  <c r="B367" i="1"/>
  <c r="Y366" i="1"/>
  <c r="Y370" i="1" s="1"/>
  <c r="X366" i="1"/>
  <c r="X370" i="1" s="1"/>
  <c r="W366" i="1"/>
  <c r="W370" i="1" s="1"/>
  <c r="V366" i="1"/>
  <c r="V370" i="1" s="1"/>
  <c r="V372" i="1" s="1"/>
  <c r="U366" i="1"/>
  <c r="U370" i="1" s="1"/>
  <c r="T366" i="1"/>
  <c r="T370" i="1" s="1"/>
  <c r="S366" i="1"/>
  <c r="S370" i="1" s="1"/>
  <c r="R366" i="1"/>
  <c r="R370" i="1" s="1"/>
  <c r="Q366" i="1"/>
  <c r="Q370" i="1" s="1"/>
  <c r="P366" i="1"/>
  <c r="P370" i="1" s="1"/>
  <c r="O366" i="1"/>
  <c r="O370" i="1" s="1"/>
  <c r="N366" i="1"/>
  <c r="N370" i="1" s="1"/>
  <c r="M366" i="1"/>
  <c r="Z366" i="1" s="1"/>
  <c r="L366" i="1"/>
  <c r="L370" i="1" s="1"/>
  <c r="K366" i="1"/>
  <c r="J366" i="1"/>
  <c r="J370" i="1" s="1"/>
  <c r="I366" i="1"/>
  <c r="I370" i="1" s="1"/>
  <c r="H366" i="1"/>
  <c r="H370" i="1" s="1"/>
  <c r="G366" i="1"/>
  <c r="G370" i="1" s="1"/>
  <c r="F366" i="1"/>
  <c r="F370" i="1" s="1"/>
  <c r="F372" i="1" s="1"/>
  <c r="E366" i="1"/>
  <c r="E370" i="1" s="1"/>
  <c r="D366" i="1"/>
  <c r="D370" i="1" s="1"/>
  <c r="C366" i="1"/>
  <c r="C370" i="1" s="1"/>
  <c r="B366" i="1"/>
  <c r="B370" i="1" s="1"/>
  <c r="Z361" i="1"/>
  <c r="Y361" i="1"/>
  <c r="X361" i="1"/>
  <c r="W361" i="1"/>
  <c r="W362" i="1" s="1"/>
  <c r="V361" i="1"/>
  <c r="U361" i="1"/>
  <c r="U362" i="1" s="1"/>
  <c r="T361" i="1"/>
  <c r="T362" i="1" s="1"/>
  <c r="S361" i="1"/>
  <c r="S362" i="1" s="1"/>
  <c r="R361" i="1"/>
  <c r="Q361" i="1"/>
  <c r="P361" i="1"/>
  <c r="O361" i="1"/>
  <c r="O362" i="1" s="1"/>
  <c r="N361" i="1"/>
  <c r="N362" i="1" s="1"/>
  <c r="M361" i="1"/>
  <c r="L361" i="1"/>
  <c r="K361" i="1"/>
  <c r="J361" i="1"/>
  <c r="I361" i="1"/>
  <c r="H361" i="1"/>
  <c r="G361" i="1"/>
  <c r="G362" i="1" s="1"/>
  <c r="F361" i="1"/>
  <c r="E361" i="1"/>
  <c r="E362" i="1" s="1"/>
  <c r="D361" i="1"/>
  <c r="D362" i="1" s="1"/>
  <c r="C361" i="1"/>
  <c r="C362" i="1" s="1"/>
  <c r="B361" i="1"/>
  <c r="U360" i="1"/>
  <c r="E360"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W356" i="1"/>
  <c r="W360" i="1" s="1"/>
  <c r="V356" i="1"/>
  <c r="V360" i="1" s="1"/>
  <c r="U356" i="1"/>
  <c r="T356" i="1"/>
  <c r="T360" i="1" s="1"/>
  <c r="S356" i="1"/>
  <c r="S360" i="1" s="1"/>
  <c r="R356" i="1"/>
  <c r="R360" i="1" s="1"/>
  <c r="Q356" i="1"/>
  <c r="Q360" i="1" s="1"/>
  <c r="P356" i="1"/>
  <c r="P360" i="1" s="1"/>
  <c r="P362" i="1" s="1"/>
  <c r="O356" i="1"/>
  <c r="O360" i="1" s="1"/>
  <c r="N356" i="1"/>
  <c r="N360" i="1" s="1"/>
  <c r="M356" i="1"/>
  <c r="Z356" i="1" s="1"/>
  <c r="L356" i="1"/>
  <c r="L360" i="1" s="1"/>
  <c r="K356" i="1"/>
  <c r="K360" i="1" s="1"/>
  <c r="J356" i="1"/>
  <c r="J360" i="1" s="1"/>
  <c r="I356" i="1"/>
  <c r="I360" i="1" s="1"/>
  <c r="H356" i="1"/>
  <c r="H360" i="1" s="1"/>
  <c r="G356" i="1"/>
  <c r="G360" i="1" s="1"/>
  <c r="F356" i="1"/>
  <c r="F360" i="1" s="1"/>
  <c r="E356" i="1"/>
  <c r="D356" i="1"/>
  <c r="D360" i="1" s="1"/>
  <c r="C356" i="1"/>
  <c r="C360" i="1" s="1"/>
  <c r="B356" i="1"/>
  <c r="B360" i="1" s="1"/>
  <c r="Y351" i="1"/>
  <c r="X351" i="1"/>
  <c r="X352" i="1" s="1"/>
  <c r="W351" i="1"/>
  <c r="V351" i="1"/>
  <c r="U351" i="1"/>
  <c r="T351" i="1"/>
  <c r="S351" i="1"/>
  <c r="R351" i="1"/>
  <c r="Q351" i="1"/>
  <c r="Q352" i="1" s="1"/>
  <c r="P351" i="1"/>
  <c r="O351" i="1"/>
  <c r="O352" i="1" s="1"/>
  <c r="N351" i="1"/>
  <c r="M351" i="1"/>
  <c r="Z351" i="1" s="1"/>
  <c r="L351" i="1"/>
  <c r="K351" i="1"/>
  <c r="J351" i="1"/>
  <c r="I351" i="1"/>
  <c r="H351" i="1"/>
  <c r="H352" i="1" s="1"/>
  <c r="G351" i="1"/>
  <c r="F351" i="1"/>
  <c r="E351" i="1"/>
  <c r="D351" i="1"/>
  <c r="C351" i="1"/>
  <c r="B351" i="1"/>
  <c r="O350"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L348" i="1"/>
  <c r="K348" i="1"/>
  <c r="J348" i="1"/>
  <c r="I348" i="1"/>
  <c r="H348" i="1"/>
  <c r="G348" i="1"/>
  <c r="F348" i="1"/>
  <c r="E348" i="1"/>
  <c r="D348" i="1"/>
  <c r="AA348" i="1" s="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Y350" i="1" s="1"/>
  <c r="X346" i="1"/>
  <c r="X350" i="1" s="1"/>
  <c r="W346" i="1"/>
  <c r="W350" i="1" s="1"/>
  <c r="V346" i="1"/>
  <c r="V350" i="1" s="1"/>
  <c r="U346" i="1"/>
  <c r="U350" i="1" s="1"/>
  <c r="T346" i="1"/>
  <c r="T350" i="1" s="1"/>
  <c r="S346" i="1"/>
  <c r="S350" i="1" s="1"/>
  <c r="R346" i="1"/>
  <c r="R350" i="1" s="1"/>
  <c r="Q346" i="1"/>
  <c r="Q350" i="1" s="1"/>
  <c r="P346" i="1"/>
  <c r="P350" i="1" s="1"/>
  <c r="O346" i="1"/>
  <c r="N346" i="1"/>
  <c r="N350" i="1" s="1"/>
  <c r="M346" i="1"/>
  <c r="M350" i="1" s="1"/>
  <c r="L346" i="1"/>
  <c r="L350" i="1" s="1"/>
  <c r="K346" i="1"/>
  <c r="K350" i="1" s="1"/>
  <c r="J346" i="1"/>
  <c r="J350" i="1" s="1"/>
  <c r="J352" i="1" s="1"/>
  <c r="I346" i="1"/>
  <c r="I350" i="1" s="1"/>
  <c r="H346" i="1"/>
  <c r="H350" i="1" s="1"/>
  <c r="G346" i="1"/>
  <c r="G350" i="1" s="1"/>
  <c r="F346" i="1"/>
  <c r="F350" i="1" s="1"/>
  <c r="E346" i="1"/>
  <c r="E350" i="1" s="1"/>
  <c r="D346" i="1"/>
  <c r="D350" i="1" s="1"/>
  <c r="C346" i="1"/>
  <c r="C350" i="1" s="1"/>
  <c r="B346" i="1"/>
  <c r="B350" i="1" s="1"/>
  <c r="Y341" i="1"/>
  <c r="Y342" i="1" s="1"/>
  <c r="X341" i="1"/>
  <c r="W341" i="1"/>
  <c r="W342" i="1" s="1"/>
  <c r="V341" i="1"/>
  <c r="V342" i="1" s="1"/>
  <c r="U341" i="1"/>
  <c r="T341" i="1"/>
  <c r="S341" i="1"/>
  <c r="R341" i="1"/>
  <c r="R342" i="1" s="1"/>
  <c r="Q341" i="1"/>
  <c r="Q342" i="1" s="1"/>
  <c r="P341" i="1"/>
  <c r="O341" i="1"/>
  <c r="N341" i="1"/>
  <c r="M341" i="1"/>
  <c r="Z341" i="1" s="1"/>
  <c r="L341" i="1"/>
  <c r="K341" i="1"/>
  <c r="J341" i="1"/>
  <c r="J342" i="1" s="1"/>
  <c r="I341" i="1"/>
  <c r="I342" i="1" s="1"/>
  <c r="H341" i="1"/>
  <c r="G341" i="1"/>
  <c r="G342" i="1" s="1"/>
  <c r="F341" i="1"/>
  <c r="F342" i="1" s="1"/>
  <c r="E341" i="1"/>
  <c r="D341" i="1"/>
  <c r="C341" i="1"/>
  <c r="B341" i="1"/>
  <c r="B342" i="1" s="1"/>
  <c r="Y340" i="1"/>
  <c r="I340" i="1"/>
  <c r="Y339" i="1"/>
  <c r="X339" i="1"/>
  <c r="W339" i="1"/>
  <c r="V339" i="1"/>
  <c r="U339" i="1"/>
  <c r="T339" i="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X336" i="1"/>
  <c r="X340" i="1" s="1"/>
  <c r="W336" i="1"/>
  <c r="W340" i="1" s="1"/>
  <c r="V336" i="1"/>
  <c r="V340" i="1" s="1"/>
  <c r="U336" i="1"/>
  <c r="U340" i="1" s="1"/>
  <c r="T336" i="1"/>
  <c r="T340" i="1" s="1"/>
  <c r="T342" i="1" s="1"/>
  <c r="S336" i="1"/>
  <c r="S340" i="1" s="1"/>
  <c r="R336" i="1"/>
  <c r="R340" i="1" s="1"/>
  <c r="Q336" i="1"/>
  <c r="Q340" i="1" s="1"/>
  <c r="P336" i="1"/>
  <c r="P340" i="1" s="1"/>
  <c r="O336" i="1"/>
  <c r="O340" i="1" s="1"/>
  <c r="N336" i="1"/>
  <c r="N340" i="1" s="1"/>
  <c r="M336" i="1"/>
  <c r="Z336" i="1" s="1"/>
  <c r="L336" i="1"/>
  <c r="L340" i="1" s="1"/>
  <c r="K336" i="1"/>
  <c r="K340" i="1" s="1"/>
  <c r="J336" i="1"/>
  <c r="J340" i="1" s="1"/>
  <c r="I336" i="1"/>
  <c r="H336" i="1"/>
  <c r="H340" i="1" s="1"/>
  <c r="G336" i="1"/>
  <c r="G340" i="1" s="1"/>
  <c r="F336" i="1"/>
  <c r="F340" i="1" s="1"/>
  <c r="E336" i="1"/>
  <c r="E340" i="1" s="1"/>
  <c r="D336" i="1"/>
  <c r="D340" i="1" s="1"/>
  <c r="D342" i="1" s="1"/>
  <c r="C336" i="1"/>
  <c r="C340" i="1" s="1"/>
  <c r="B336" i="1"/>
  <c r="B340" i="1" s="1"/>
  <c r="Y331" i="1"/>
  <c r="X331" i="1"/>
  <c r="W331" i="1"/>
  <c r="V331" i="1"/>
  <c r="U331" i="1"/>
  <c r="T331" i="1"/>
  <c r="T332" i="1" s="1"/>
  <c r="S331" i="1"/>
  <c r="S332" i="1" s="1"/>
  <c r="R331" i="1"/>
  <c r="Q331" i="1"/>
  <c r="Q332" i="1" s="1"/>
  <c r="P331" i="1"/>
  <c r="P332" i="1" s="1"/>
  <c r="O331" i="1"/>
  <c r="N331" i="1"/>
  <c r="M331" i="1"/>
  <c r="L331" i="1"/>
  <c r="L332" i="1" s="1"/>
  <c r="K331" i="1"/>
  <c r="K332" i="1" s="1"/>
  <c r="J331" i="1"/>
  <c r="I331" i="1"/>
  <c r="H331" i="1"/>
  <c r="G331" i="1"/>
  <c r="F331" i="1"/>
  <c r="E331" i="1"/>
  <c r="D331" i="1"/>
  <c r="C331" i="1"/>
  <c r="C332" i="1" s="1"/>
  <c r="B331" i="1"/>
  <c r="S330" i="1"/>
  <c r="C330"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R326" i="1"/>
  <c r="R330" i="1" s="1"/>
  <c r="Q326" i="1"/>
  <c r="Q330" i="1" s="1"/>
  <c r="P326" i="1"/>
  <c r="P330" i="1" s="1"/>
  <c r="O326" i="1"/>
  <c r="O330" i="1" s="1"/>
  <c r="N326" i="1"/>
  <c r="N330" i="1" s="1"/>
  <c r="N332" i="1" s="1"/>
  <c r="M326" i="1"/>
  <c r="Z326" i="1" s="1"/>
  <c r="L326" i="1"/>
  <c r="L330" i="1" s="1"/>
  <c r="K326" i="1"/>
  <c r="K330" i="1" s="1"/>
  <c r="J326" i="1"/>
  <c r="J330" i="1" s="1"/>
  <c r="I326" i="1"/>
  <c r="I330" i="1" s="1"/>
  <c r="H326" i="1"/>
  <c r="H330" i="1" s="1"/>
  <c r="G326" i="1"/>
  <c r="G330" i="1" s="1"/>
  <c r="F326" i="1"/>
  <c r="F330" i="1" s="1"/>
  <c r="E326" i="1"/>
  <c r="E330" i="1" s="1"/>
  <c r="D326" i="1"/>
  <c r="C326" i="1"/>
  <c r="B326" i="1"/>
  <c r="B330" i="1" s="1"/>
  <c r="Y321" i="1"/>
  <c r="X321" i="1"/>
  <c r="W321" i="1"/>
  <c r="V321" i="1"/>
  <c r="U321" i="1"/>
  <c r="U322" i="1" s="1"/>
  <c r="T321" i="1"/>
  <c r="S321" i="1"/>
  <c r="R321" i="1"/>
  <c r="Q321" i="1"/>
  <c r="P321" i="1"/>
  <c r="O321" i="1"/>
  <c r="N321" i="1"/>
  <c r="N322" i="1" s="1"/>
  <c r="M321" i="1"/>
  <c r="Z321" i="1" s="1"/>
  <c r="L321" i="1"/>
  <c r="K321" i="1"/>
  <c r="J321" i="1"/>
  <c r="J322" i="1" s="1"/>
  <c r="I321" i="1"/>
  <c r="H321" i="1"/>
  <c r="G321" i="1"/>
  <c r="F321" i="1"/>
  <c r="E321" i="1"/>
  <c r="E322" i="1" s="1"/>
  <c r="D321" i="1"/>
  <c r="C321" i="1"/>
  <c r="B321" i="1"/>
  <c r="M320" i="1"/>
  <c r="Y319" i="1"/>
  <c r="X319" i="1"/>
  <c r="W319" i="1"/>
  <c r="V319" i="1"/>
  <c r="U319" i="1"/>
  <c r="T319" i="1"/>
  <c r="S319" i="1"/>
  <c r="R319" i="1"/>
  <c r="Q319" i="1"/>
  <c r="P319" i="1"/>
  <c r="O319" i="1"/>
  <c r="N319" i="1"/>
  <c r="M319" i="1"/>
  <c r="Z319" i="1" s="1"/>
  <c r="L319" i="1"/>
  <c r="K319" i="1"/>
  <c r="J319" i="1"/>
  <c r="I319" i="1"/>
  <c r="H319" i="1"/>
  <c r="G319" i="1"/>
  <c r="F319" i="1"/>
  <c r="E319" i="1"/>
  <c r="D319" i="1"/>
  <c r="AA319" i="1" s="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AA317" i="1" s="1"/>
  <c r="C317" i="1"/>
  <c r="B317" i="1"/>
  <c r="Y316" i="1"/>
  <c r="Y320" i="1" s="1"/>
  <c r="X316" i="1"/>
  <c r="X320" i="1" s="1"/>
  <c r="X322" i="1" s="1"/>
  <c r="W316" i="1"/>
  <c r="W320" i="1" s="1"/>
  <c r="V316" i="1"/>
  <c r="V320" i="1" s="1"/>
  <c r="U316" i="1"/>
  <c r="U320" i="1" s="1"/>
  <c r="T316" i="1"/>
  <c r="T320" i="1" s="1"/>
  <c r="S316" i="1"/>
  <c r="S320" i="1" s="1"/>
  <c r="R316" i="1"/>
  <c r="R320" i="1" s="1"/>
  <c r="Q316" i="1"/>
  <c r="Q320" i="1" s="1"/>
  <c r="P316" i="1"/>
  <c r="P320" i="1" s="1"/>
  <c r="O316" i="1"/>
  <c r="O320" i="1" s="1"/>
  <c r="N316" i="1"/>
  <c r="N320" i="1" s="1"/>
  <c r="M316" i="1"/>
  <c r="Z316" i="1" s="1"/>
  <c r="L316" i="1"/>
  <c r="L320" i="1" s="1"/>
  <c r="K316" i="1"/>
  <c r="K320" i="1" s="1"/>
  <c r="J316" i="1"/>
  <c r="J320" i="1" s="1"/>
  <c r="I316" i="1"/>
  <c r="I320" i="1" s="1"/>
  <c r="H316" i="1"/>
  <c r="H320" i="1" s="1"/>
  <c r="H322" i="1" s="1"/>
  <c r="G316" i="1"/>
  <c r="G320" i="1" s="1"/>
  <c r="F316" i="1"/>
  <c r="F320" i="1" s="1"/>
  <c r="E316" i="1"/>
  <c r="E320" i="1" s="1"/>
  <c r="D316" i="1"/>
  <c r="D320" i="1" s="1"/>
  <c r="C316" i="1"/>
  <c r="C320" i="1" s="1"/>
  <c r="B316" i="1"/>
  <c r="B320" i="1" s="1"/>
  <c r="Y311" i="1"/>
  <c r="X311" i="1"/>
  <c r="W311" i="1"/>
  <c r="V311" i="1"/>
  <c r="U311" i="1"/>
  <c r="T311" i="1"/>
  <c r="S311" i="1"/>
  <c r="R311" i="1"/>
  <c r="Q311" i="1"/>
  <c r="P311" i="1"/>
  <c r="O311" i="1"/>
  <c r="N311" i="1"/>
  <c r="M311" i="1"/>
  <c r="Z311" i="1" s="1"/>
  <c r="L311" i="1"/>
  <c r="K311" i="1"/>
  <c r="J311" i="1"/>
  <c r="I311" i="1"/>
  <c r="H311" i="1"/>
  <c r="G311" i="1"/>
  <c r="F311" i="1"/>
  <c r="E311" i="1"/>
  <c r="D311" i="1"/>
  <c r="AA311" i="1" s="1"/>
  <c r="C311" i="1"/>
  <c r="B311" i="1"/>
  <c r="Y309" i="1"/>
  <c r="X309" i="1"/>
  <c r="W309" i="1"/>
  <c r="V309" i="1"/>
  <c r="U309" i="1"/>
  <c r="T309" i="1"/>
  <c r="S309" i="1"/>
  <c r="R309" i="1"/>
  <c r="Q309" i="1"/>
  <c r="P309" i="1"/>
  <c r="O309" i="1"/>
  <c r="N309" i="1"/>
  <c r="M309" i="1"/>
  <c r="Z309" i="1" s="1"/>
  <c r="L309" i="1"/>
  <c r="K309" i="1"/>
  <c r="J309" i="1"/>
  <c r="I309" i="1"/>
  <c r="H309" i="1"/>
  <c r="G309" i="1"/>
  <c r="F309" i="1"/>
  <c r="E309" i="1"/>
  <c r="D309" i="1"/>
  <c r="AA309" i="1" s="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AA308" i="1" s="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AA307" i="1" s="1"/>
  <c r="C307" i="1"/>
  <c r="B307" i="1"/>
  <c r="Y306" i="1"/>
  <c r="Y310" i="1" s="1"/>
  <c r="X306" i="1"/>
  <c r="X310" i="1" s="1"/>
  <c r="W306" i="1"/>
  <c r="W310" i="1" s="1"/>
  <c r="V306" i="1"/>
  <c r="V310" i="1" s="1"/>
  <c r="U306" i="1"/>
  <c r="U310" i="1" s="1"/>
  <c r="T306" i="1"/>
  <c r="T310" i="1" s="1"/>
  <c r="S306" i="1"/>
  <c r="S310" i="1" s="1"/>
  <c r="R306" i="1"/>
  <c r="R310" i="1" s="1"/>
  <c r="R312" i="1" s="1"/>
  <c r="Q306" i="1"/>
  <c r="Q310" i="1" s="1"/>
  <c r="P306" i="1"/>
  <c r="P310" i="1" s="1"/>
  <c r="O306" i="1"/>
  <c r="O310" i="1" s="1"/>
  <c r="N306" i="1"/>
  <c r="N310" i="1" s="1"/>
  <c r="M306" i="1"/>
  <c r="Z306" i="1" s="1"/>
  <c r="L306" i="1"/>
  <c r="L310" i="1" s="1"/>
  <c r="K306" i="1"/>
  <c r="K310" i="1" s="1"/>
  <c r="J306" i="1"/>
  <c r="J310" i="1" s="1"/>
  <c r="I306" i="1"/>
  <c r="I310" i="1" s="1"/>
  <c r="H306" i="1"/>
  <c r="H310" i="1" s="1"/>
  <c r="G306" i="1"/>
  <c r="G310" i="1" s="1"/>
  <c r="F306" i="1"/>
  <c r="F310" i="1" s="1"/>
  <c r="E306" i="1"/>
  <c r="E310" i="1" s="1"/>
  <c r="D306" i="1"/>
  <c r="D310" i="1" s="1"/>
  <c r="C306" i="1"/>
  <c r="C310" i="1" s="1"/>
  <c r="B306" i="1"/>
  <c r="B310" i="1" s="1"/>
  <c r="B312" i="1" s="1"/>
  <c r="Y301" i="1"/>
  <c r="X301" i="1"/>
  <c r="W301" i="1"/>
  <c r="V301" i="1"/>
  <c r="U301" i="1"/>
  <c r="T301" i="1"/>
  <c r="S301" i="1"/>
  <c r="R301" i="1"/>
  <c r="Q301" i="1"/>
  <c r="P301" i="1"/>
  <c r="O301" i="1"/>
  <c r="N301" i="1"/>
  <c r="M301" i="1"/>
  <c r="Z301" i="1" s="1"/>
  <c r="L301" i="1"/>
  <c r="K301" i="1"/>
  <c r="J301" i="1"/>
  <c r="I301" i="1"/>
  <c r="H301" i="1"/>
  <c r="G301" i="1"/>
  <c r="F301" i="1"/>
  <c r="E301" i="1"/>
  <c r="D301" i="1"/>
  <c r="C301" i="1"/>
  <c r="B301" i="1"/>
  <c r="Y299" i="1"/>
  <c r="X299" i="1"/>
  <c r="W299" i="1"/>
  <c r="V299" i="1"/>
  <c r="U299" i="1"/>
  <c r="T299" i="1"/>
  <c r="S299" i="1"/>
  <c r="R299" i="1"/>
  <c r="Q299" i="1"/>
  <c r="P299" i="1"/>
  <c r="O299" i="1"/>
  <c r="N299" i="1"/>
  <c r="M299" i="1"/>
  <c r="Z299" i="1" s="1"/>
  <c r="L299" i="1"/>
  <c r="K299" i="1"/>
  <c r="J299" i="1"/>
  <c r="I299" i="1"/>
  <c r="H299" i="1"/>
  <c r="G299" i="1"/>
  <c r="F299" i="1"/>
  <c r="E299" i="1"/>
  <c r="D299" i="1"/>
  <c r="AA299" i="1" s="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AA298" i="1" s="1"/>
  <c r="C298" i="1"/>
  <c r="B298" i="1"/>
  <c r="Y297" i="1"/>
  <c r="X297" i="1"/>
  <c r="W297" i="1"/>
  <c r="V297" i="1"/>
  <c r="U297" i="1"/>
  <c r="T297" i="1"/>
  <c r="S297" i="1"/>
  <c r="R297" i="1"/>
  <c r="Q297" i="1"/>
  <c r="P297" i="1"/>
  <c r="O297" i="1"/>
  <c r="N297" i="1"/>
  <c r="M297" i="1"/>
  <c r="Z297" i="1" s="1"/>
  <c r="AB297" i="1" s="1"/>
  <c r="L297" i="1"/>
  <c r="K297" i="1"/>
  <c r="J297" i="1"/>
  <c r="I297" i="1"/>
  <c r="H297" i="1"/>
  <c r="G297" i="1"/>
  <c r="F297" i="1"/>
  <c r="E297" i="1"/>
  <c r="D297" i="1"/>
  <c r="AA297" i="1" s="1"/>
  <c r="C297" i="1"/>
  <c r="B297" i="1"/>
  <c r="Y296" i="1"/>
  <c r="Y300" i="1" s="1"/>
  <c r="X296" i="1"/>
  <c r="X300" i="1" s="1"/>
  <c r="W296" i="1"/>
  <c r="W300" i="1" s="1"/>
  <c r="V296" i="1"/>
  <c r="V300" i="1" s="1"/>
  <c r="U296" i="1"/>
  <c r="U300" i="1" s="1"/>
  <c r="T296" i="1"/>
  <c r="T300" i="1" s="1"/>
  <c r="S296" i="1"/>
  <c r="S300" i="1" s="1"/>
  <c r="R296" i="1"/>
  <c r="R300" i="1" s="1"/>
  <c r="Q296" i="1"/>
  <c r="Q300" i="1" s="1"/>
  <c r="P296" i="1"/>
  <c r="P300" i="1" s="1"/>
  <c r="O296" i="1"/>
  <c r="O300" i="1" s="1"/>
  <c r="N296" i="1"/>
  <c r="N300" i="1" s="1"/>
  <c r="M296" i="1"/>
  <c r="L296" i="1"/>
  <c r="L300" i="1" s="1"/>
  <c r="K296" i="1"/>
  <c r="K300" i="1" s="1"/>
  <c r="J296" i="1"/>
  <c r="J300" i="1" s="1"/>
  <c r="I296" i="1"/>
  <c r="I300" i="1" s="1"/>
  <c r="H296" i="1"/>
  <c r="H300" i="1" s="1"/>
  <c r="G296" i="1"/>
  <c r="G300" i="1" s="1"/>
  <c r="F296" i="1"/>
  <c r="F300" i="1" s="1"/>
  <c r="E296" i="1"/>
  <c r="E300" i="1" s="1"/>
  <c r="D296" i="1"/>
  <c r="C296" i="1"/>
  <c r="C300" i="1" s="1"/>
  <c r="B296" i="1"/>
  <c r="B300" i="1" s="1"/>
  <c r="Z294" i="1"/>
  <c r="Y291" i="1"/>
  <c r="X291" i="1"/>
  <c r="W291" i="1"/>
  <c r="V291" i="1"/>
  <c r="U291" i="1"/>
  <c r="T291" i="1"/>
  <c r="S291" i="1"/>
  <c r="R291" i="1"/>
  <c r="Q291" i="1"/>
  <c r="Q292" i="1" s="1"/>
  <c r="P291" i="1"/>
  <c r="O291" i="1"/>
  <c r="N291" i="1"/>
  <c r="M291" i="1"/>
  <c r="Z291" i="1" s="1"/>
  <c r="L291" i="1"/>
  <c r="K291" i="1"/>
  <c r="J291" i="1"/>
  <c r="I291" i="1"/>
  <c r="H291" i="1"/>
  <c r="G291" i="1"/>
  <c r="F291" i="1"/>
  <c r="E291" i="1"/>
  <c r="D291" i="1"/>
  <c r="C291" i="1"/>
  <c r="B291" i="1"/>
  <c r="X290" i="1"/>
  <c r="X292" i="1" s="1"/>
  <c r="W290" i="1"/>
  <c r="W292" i="1" s="1"/>
  <c r="L290" i="1"/>
  <c r="H290" i="1"/>
  <c r="H292" i="1" s="1"/>
  <c r="G290" i="1"/>
  <c r="G292" i="1" s="1"/>
  <c r="Y289" i="1"/>
  <c r="X289" i="1"/>
  <c r="W289" i="1"/>
  <c r="V289" i="1"/>
  <c r="U289" i="1"/>
  <c r="T289" i="1"/>
  <c r="S289" i="1"/>
  <c r="R289" i="1"/>
  <c r="R269" i="1" s="1"/>
  <c r="Q289" i="1"/>
  <c r="P289" i="1"/>
  <c r="O289" i="1"/>
  <c r="N289" i="1"/>
  <c r="M289" i="1"/>
  <c r="L289" i="1"/>
  <c r="K289" i="1"/>
  <c r="J289" i="1"/>
  <c r="I289" i="1"/>
  <c r="H289" i="1"/>
  <c r="G289" i="1"/>
  <c r="F289" i="1"/>
  <c r="E289" i="1"/>
  <c r="D289" i="1"/>
  <c r="C289" i="1"/>
  <c r="B289" i="1"/>
  <c r="B269" i="1" s="1"/>
  <c r="AA288" i="1"/>
  <c r="Z288" i="1"/>
  <c r="Y287" i="1"/>
  <c r="X287" i="1"/>
  <c r="W287" i="1"/>
  <c r="V287" i="1"/>
  <c r="U287" i="1"/>
  <c r="T287" i="1"/>
  <c r="S287" i="1"/>
  <c r="R287" i="1"/>
  <c r="Q287" i="1"/>
  <c r="P287" i="1"/>
  <c r="O287" i="1"/>
  <c r="O267" i="1" s="1"/>
  <c r="N287" i="1"/>
  <c r="N267" i="1" s="1"/>
  <c r="M287" i="1"/>
  <c r="L287" i="1"/>
  <c r="K287" i="1"/>
  <c r="J287" i="1"/>
  <c r="I287" i="1"/>
  <c r="H287" i="1"/>
  <c r="G287" i="1"/>
  <c r="F287" i="1"/>
  <c r="E287" i="1"/>
  <c r="D287" i="1"/>
  <c r="C287" i="1"/>
  <c r="B287" i="1"/>
  <c r="Y286" i="1"/>
  <c r="X286" i="1"/>
  <c r="W286" i="1"/>
  <c r="V286" i="1"/>
  <c r="V290" i="1" s="1"/>
  <c r="U286" i="1"/>
  <c r="U290" i="1" s="1"/>
  <c r="T286" i="1"/>
  <c r="T290" i="1" s="1"/>
  <c r="T292" i="1" s="1"/>
  <c r="S286" i="1"/>
  <c r="S290" i="1" s="1"/>
  <c r="S292" i="1" s="1"/>
  <c r="R286" i="1"/>
  <c r="R290" i="1" s="1"/>
  <c r="R292" i="1" s="1"/>
  <c r="Q286" i="1"/>
  <c r="Q290" i="1" s="1"/>
  <c r="P286" i="1"/>
  <c r="P290" i="1" s="1"/>
  <c r="O286" i="1"/>
  <c r="O290" i="1" s="1"/>
  <c r="N286" i="1"/>
  <c r="M286" i="1"/>
  <c r="M290" i="1" s="1"/>
  <c r="L286" i="1"/>
  <c r="K286" i="1"/>
  <c r="K290" i="1" s="1"/>
  <c r="J286" i="1"/>
  <c r="J266" i="1" s="1"/>
  <c r="I286" i="1"/>
  <c r="H286" i="1"/>
  <c r="G286" i="1"/>
  <c r="F286" i="1"/>
  <c r="F290" i="1" s="1"/>
  <c r="E286" i="1"/>
  <c r="E290" i="1" s="1"/>
  <c r="D286" i="1"/>
  <c r="D290" i="1" s="1"/>
  <c r="D292" i="1" s="1"/>
  <c r="C286" i="1"/>
  <c r="C290" i="1" s="1"/>
  <c r="C292" i="1" s="1"/>
  <c r="B286" i="1"/>
  <c r="B290" i="1" s="1"/>
  <c r="B292" i="1" s="1"/>
  <c r="T282" i="1"/>
  <c r="D282" i="1"/>
  <c r="Y281" i="1"/>
  <c r="X281" i="1"/>
  <c r="W281" i="1"/>
  <c r="V281" i="1"/>
  <c r="U281" i="1"/>
  <c r="T281" i="1"/>
  <c r="S281" i="1"/>
  <c r="R281" i="1"/>
  <c r="Q281" i="1"/>
  <c r="P281" i="1"/>
  <c r="O281" i="1"/>
  <c r="O271" i="1" s="1"/>
  <c r="N281" i="1"/>
  <c r="M281" i="1"/>
  <c r="L281" i="1"/>
  <c r="K281" i="1"/>
  <c r="J281" i="1"/>
  <c r="J282" i="1" s="1"/>
  <c r="I281" i="1"/>
  <c r="H281" i="1"/>
  <c r="G281" i="1"/>
  <c r="F281" i="1"/>
  <c r="E281" i="1"/>
  <c r="D281" i="1"/>
  <c r="C281" i="1"/>
  <c r="B281" i="1"/>
  <c r="Y280" i="1"/>
  <c r="Y282" i="1" s="1"/>
  <c r="N280" i="1"/>
  <c r="J280" i="1"/>
  <c r="I280" i="1"/>
  <c r="I282" i="1" s="1"/>
  <c r="Y279" i="1"/>
  <c r="X279" i="1"/>
  <c r="X269" i="1" s="1"/>
  <c r="X449" i="1" s="1"/>
  <c r="W279" i="1"/>
  <c r="V279" i="1"/>
  <c r="U279" i="1"/>
  <c r="T279" i="1"/>
  <c r="T269" i="1" s="1"/>
  <c r="S279" i="1"/>
  <c r="S269" i="1" s="1"/>
  <c r="S449" i="1" s="1"/>
  <c r="R279" i="1"/>
  <c r="Q279" i="1"/>
  <c r="P279" i="1"/>
  <c r="O279" i="1"/>
  <c r="N279" i="1"/>
  <c r="M279" i="1"/>
  <c r="Z279" i="1" s="1"/>
  <c r="L279" i="1"/>
  <c r="K279" i="1"/>
  <c r="J279" i="1"/>
  <c r="I279" i="1"/>
  <c r="H279" i="1"/>
  <c r="H269" i="1" s="1"/>
  <c r="H449" i="1" s="1"/>
  <c r="G279" i="1"/>
  <c r="F279" i="1"/>
  <c r="E279" i="1"/>
  <c r="D279" i="1"/>
  <c r="C279" i="1"/>
  <c r="C269" i="1" s="1"/>
  <c r="C449" i="1" s="1"/>
  <c r="B279" i="1"/>
  <c r="Z278" i="1"/>
  <c r="AA278" i="1" s="1"/>
  <c r="Y277" i="1"/>
  <c r="X277" i="1"/>
  <c r="W277" i="1"/>
  <c r="V277" i="1"/>
  <c r="U277" i="1"/>
  <c r="U267" i="1" s="1"/>
  <c r="T277" i="1"/>
  <c r="S277" i="1"/>
  <c r="R277" i="1"/>
  <c r="R267" i="1" s="1"/>
  <c r="R447" i="1" s="1"/>
  <c r="Q277" i="1"/>
  <c r="Q267" i="1" s="1"/>
  <c r="Q447" i="1" s="1"/>
  <c r="P277" i="1"/>
  <c r="P267" i="1" s="1"/>
  <c r="P447" i="1" s="1"/>
  <c r="O277" i="1"/>
  <c r="N277" i="1"/>
  <c r="M277" i="1"/>
  <c r="L277" i="1"/>
  <c r="K277" i="1"/>
  <c r="J277" i="1"/>
  <c r="I277" i="1"/>
  <c r="H277" i="1"/>
  <c r="G277" i="1"/>
  <c r="F277" i="1"/>
  <c r="E277" i="1"/>
  <c r="E267" i="1" s="1"/>
  <c r="D277" i="1"/>
  <c r="C277" i="1"/>
  <c r="B277" i="1"/>
  <c r="B267" i="1" s="1"/>
  <c r="B447" i="1" s="1"/>
  <c r="AA276" i="1"/>
  <c r="Y276" i="1"/>
  <c r="X276" i="1"/>
  <c r="X280" i="1" s="1"/>
  <c r="W276" i="1"/>
  <c r="W280" i="1" s="1"/>
  <c r="V276" i="1"/>
  <c r="V280" i="1" s="1"/>
  <c r="V282" i="1" s="1"/>
  <c r="U276" i="1"/>
  <c r="U280" i="1" s="1"/>
  <c r="U282" i="1" s="1"/>
  <c r="T276" i="1"/>
  <c r="T280" i="1" s="1"/>
  <c r="S276" i="1"/>
  <c r="R276" i="1"/>
  <c r="R280" i="1" s="1"/>
  <c r="Q276" i="1"/>
  <c r="P276" i="1"/>
  <c r="P266" i="1" s="1"/>
  <c r="O276" i="1"/>
  <c r="O280" i="1" s="1"/>
  <c r="N276" i="1"/>
  <c r="M276" i="1"/>
  <c r="Z276" i="1" s="1"/>
  <c r="AB276" i="1" s="1"/>
  <c r="L276" i="1"/>
  <c r="K276" i="1"/>
  <c r="J276" i="1"/>
  <c r="I276" i="1"/>
  <c r="H276" i="1"/>
  <c r="H280" i="1" s="1"/>
  <c r="G276" i="1"/>
  <c r="G280" i="1" s="1"/>
  <c r="F276" i="1"/>
  <c r="F280" i="1" s="1"/>
  <c r="F282" i="1" s="1"/>
  <c r="E276" i="1"/>
  <c r="E280" i="1" s="1"/>
  <c r="E282" i="1" s="1"/>
  <c r="D276" i="1"/>
  <c r="D280" i="1" s="1"/>
  <c r="C276" i="1"/>
  <c r="B276" i="1"/>
  <c r="B280" i="1" s="1"/>
  <c r="Y271" i="1"/>
  <c r="X271" i="1"/>
  <c r="W271" i="1"/>
  <c r="V271" i="1"/>
  <c r="U271" i="1"/>
  <c r="T271" i="1"/>
  <c r="R271" i="1"/>
  <c r="R451" i="1" s="1"/>
  <c r="Q271" i="1"/>
  <c r="K271" i="1"/>
  <c r="J271" i="1"/>
  <c r="I271" i="1"/>
  <c r="H271" i="1"/>
  <c r="G271" i="1"/>
  <c r="F271" i="1"/>
  <c r="E271" i="1"/>
  <c r="D271" i="1"/>
  <c r="B271" i="1"/>
  <c r="B451" i="1" s="1"/>
  <c r="Y269" i="1"/>
  <c r="W269" i="1"/>
  <c r="W449" i="1" s="1"/>
  <c r="V269" i="1"/>
  <c r="V449" i="1" s="1"/>
  <c r="U269" i="1"/>
  <c r="U449" i="1" s="1"/>
  <c r="P269" i="1"/>
  <c r="O269" i="1"/>
  <c r="N269" i="1"/>
  <c r="M269" i="1"/>
  <c r="L269" i="1"/>
  <c r="K269" i="1"/>
  <c r="J269" i="1"/>
  <c r="I269" i="1"/>
  <c r="G269" i="1"/>
  <c r="G449" i="1" s="1"/>
  <c r="F269" i="1"/>
  <c r="F449" i="1" s="1"/>
  <c r="E269" i="1"/>
  <c r="E449" i="1" s="1"/>
  <c r="Y268" i="1"/>
  <c r="X268" i="1"/>
  <c r="W268" i="1"/>
  <c r="V268" i="1"/>
  <c r="U268" i="1"/>
  <c r="T268" i="1"/>
  <c r="S268" i="1"/>
  <c r="R268" i="1"/>
  <c r="Q268" i="1"/>
  <c r="Q448" i="1" s="1"/>
  <c r="P268" i="1"/>
  <c r="P448" i="1" s="1"/>
  <c r="O268" i="1"/>
  <c r="N268" i="1"/>
  <c r="M268" i="1"/>
  <c r="L268" i="1"/>
  <c r="K268" i="1"/>
  <c r="J268" i="1"/>
  <c r="I268" i="1"/>
  <c r="H268" i="1"/>
  <c r="G268" i="1"/>
  <c r="F268" i="1"/>
  <c r="E268" i="1"/>
  <c r="D268" i="1"/>
  <c r="C268" i="1"/>
  <c r="B268" i="1"/>
  <c r="Y267" i="1"/>
  <c r="X267" i="1"/>
  <c r="W267" i="1"/>
  <c r="V267" i="1"/>
  <c r="T267" i="1"/>
  <c r="S267" i="1"/>
  <c r="M267" i="1"/>
  <c r="L267" i="1"/>
  <c r="L447" i="1" s="1"/>
  <c r="K267" i="1"/>
  <c r="K447" i="1" s="1"/>
  <c r="J267" i="1"/>
  <c r="J447" i="1" s="1"/>
  <c r="I267" i="1"/>
  <c r="H267" i="1"/>
  <c r="G267" i="1"/>
  <c r="F267" i="1"/>
  <c r="D267" i="1"/>
  <c r="C267" i="1"/>
  <c r="X266" i="1"/>
  <c r="W266" i="1"/>
  <c r="W446" i="1" s="1"/>
  <c r="V266" i="1"/>
  <c r="U266" i="1"/>
  <c r="T266" i="1"/>
  <c r="T270" i="1" s="1"/>
  <c r="S266" i="1"/>
  <c r="S270" i="1" s="1"/>
  <c r="R266" i="1"/>
  <c r="Q266" i="1"/>
  <c r="O266" i="1"/>
  <c r="O270" i="1" s="1"/>
  <c r="N266" i="1"/>
  <c r="N270" i="1" s="1"/>
  <c r="E266" i="1"/>
  <c r="D266" i="1"/>
  <c r="C266" i="1"/>
  <c r="B266" i="1"/>
  <c r="Q262" i="1"/>
  <c r="Y261" i="1"/>
  <c r="X261" i="1"/>
  <c r="X262" i="1" s="1"/>
  <c r="W261" i="1"/>
  <c r="W262" i="1" s="1"/>
  <c r="V261" i="1"/>
  <c r="U261" i="1"/>
  <c r="T261" i="1"/>
  <c r="S261" i="1"/>
  <c r="R261" i="1"/>
  <c r="Q261" i="1"/>
  <c r="P261" i="1"/>
  <c r="O261" i="1"/>
  <c r="N261" i="1"/>
  <c r="M261" i="1"/>
  <c r="Z261" i="1" s="1"/>
  <c r="AB261" i="1" s="1"/>
  <c r="L261" i="1"/>
  <c r="K261" i="1"/>
  <c r="J261" i="1"/>
  <c r="J262" i="1" s="1"/>
  <c r="I261" i="1"/>
  <c r="H261" i="1"/>
  <c r="H262" i="1" s="1"/>
  <c r="G261" i="1"/>
  <c r="G262" i="1" s="1"/>
  <c r="F261" i="1"/>
  <c r="E261" i="1"/>
  <c r="D261" i="1"/>
  <c r="C261" i="1"/>
  <c r="C262" i="1" s="1"/>
  <c r="B261" i="1"/>
  <c r="X260" i="1"/>
  <c r="W260" i="1"/>
  <c r="V260" i="1"/>
  <c r="H260" i="1"/>
  <c r="G260" i="1"/>
  <c r="F260" i="1"/>
  <c r="Y259" i="1"/>
  <c r="X259" i="1"/>
  <c r="W259" i="1"/>
  <c r="V259" i="1"/>
  <c r="U259" i="1"/>
  <c r="T259" i="1"/>
  <c r="S259" i="1"/>
  <c r="R259" i="1"/>
  <c r="Q259" i="1"/>
  <c r="P259" i="1"/>
  <c r="O259" i="1"/>
  <c r="N259" i="1"/>
  <c r="M259" i="1"/>
  <c r="L259" i="1"/>
  <c r="K259" i="1"/>
  <c r="J259" i="1"/>
  <c r="I259" i="1"/>
  <c r="H259" i="1"/>
  <c r="G259" i="1"/>
  <c r="F259" i="1"/>
  <c r="E259" i="1"/>
  <c r="D259" i="1"/>
  <c r="C259" i="1"/>
  <c r="B259" i="1"/>
  <c r="AA258" i="1"/>
  <c r="Y258" i="1"/>
  <c r="X258" i="1"/>
  <c r="W258" i="1"/>
  <c r="V258" i="1"/>
  <c r="U258" i="1"/>
  <c r="T258" i="1"/>
  <c r="S258" i="1"/>
  <c r="R258" i="1"/>
  <c r="Q258" i="1"/>
  <c r="P258" i="1"/>
  <c r="O258" i="1"/>
  <c r="N258" i="1"/>
  <c r="M258" i="1"/>
  <c r="Z258" i="1" s="1"/>
  <c r="L258" i="1"/>
  <c r="K258" i="1"/>
  <c r="K260" i="1" s="1"/>
  <c r="J258" i="1"/>
  <c r="I258" i="1"/>
  <c r="H258" i="1"/>
  <c r="G258" i="1"/>
  <c r="F258" i="1"/>
  <c r="E258" i="1"/>
  <c r="D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Y260" i="1" s="1"/>
  <c r="X256" i="1"/>
  <c r="W256" i="1"/>
  <c r="V256" i="1"/>
  <c r="U256" i="1"/>
  <c r="T256" i="1"/>
  <c r="S256" i="1"/>
  <c r="S260" i="1" s="1"/>
  <c r="S262" i="1" s="1"/>
  <c r="R256" i="1"/>
  <c r="R260" i="1" s="1"/>
  <c r="R262" i="1" s="1"/>
  <c r="Q256" i="1"/>
  <c r="Q260" i="1" s="1"/>
  <c r="P256" i="1"/>
  <c r="P260" i="1" s="1"/>
  <c r="P262" i="1" s="1"/>
  <c r="O256" i="1"/>
  <c r="O260" i="1" s="1"/>
  <c r="O262" i="1" s="1"/>
  <c r="N256" i="1"/>
  <c r="N260" i="1" s="1"/>
  <c r="M256" i="1"/>
  <c r="Z256" i="1" s="1"/>
  <c r="L256" i="1"/>
  <c r="L260" i="1" s="1"/>
  <c r="K256" i="1"/>
  <c r="J256" i="1"/>
  <c r="J260" i="1" s="1"/>
  <c r="I256" i="1"/>
  <c r="I260" i="1" s="1"/>
  <c r="H256" i="1"/>
  <c r="G256" i="1"/>
  <c r="F256" i="1"/>
  <c r="E256" i="1"/>
  <c r="D256" i="1"/>
  <c r="C256" i="1"/>
  <c r="C260" i="1" s="1"/>
  <c r="B256" i="1"/>
  <c r="B260" i="1" s="1"/>
  <c r="B262" i="1" s="1"/>
  <c r="Y251" i="1"/>
  <c r="Y252" i="1" s="1"/>
  <c r="X251" i="1"/>
  <c r="W251" i="1"/>
  <c r="V251" i="1"/>
  <c r="U251" i="1"/>
  <c r="T251" i="1"/>
  <c r="S251" i="1"/>
  <c r="S252" i="1" s="1"/>
  <c r="R251" i="1"/>
  <c r="R252" i="1" s="1"/>
  <c r="Q251" i="1"/>
  <c r="Q252" i="1" s="1"/>
  <c r="P251" i="1"/>
  <c r="O251" i="1"/>
  <c r="N251" i="1"/>
  <c r="N252" i="1" s="1"/>
  <c r="M251" i="1"/>
  <c r="L251" i="1"/>
  <c r="K251" i="1"/>
  <c r="J251" i="1"/>
  <c r="I251" i="1"/>
  <c r="I252" i="1" s="1"/>
  <c r="H251" i="1"/>
  <c r="H252" i="1" s="1"/>
  <c r="G251" i="1"/>
  <c r="F251" i="1"/>
  <c r="E251" i="1"/>
  <c r="E252" i="1" s="1"/>
  <c r="D251" i="1"/>
  <c r="C251" i="1"/>
  <c r="C252" i="1" s="1"/>
  <c r="B251" i="1"/>
  <c r="B252" i="1" s="1"/>
  <c r="R250" i="1"/>
  <c r="Q250" i="1"/>
  <c r="P250" i="1"/>
  <c r="B250" i="1"/>
  <c r="Z249" i="1"/>
  <c r="AA249" i="1" s="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L248" i="1"/>
  <c r="K248" i="1"/>
  <c r="J248" i="1"/>
  <c r="I248" i="1"/>
  <c r="H248" i="1"/>
  <c r="G248" i="1"/>
  <c r="F248" i="1"/>
  <c r="E248" i="1"/>
  <c r="D248" i="1"/>
  <c r="Y247" i="1"/>
  <c r="X247" i="1"/>
  <c r="W247" i="1"/>
  <c r="V247" i="1"/>
  <c r="U247" i="1"/>
  <c r="T247" i="1"/>
  <c r="S247" i="1"/>
  <c r="R247" i="1"/>
  <c r="Q247" i="1"/>
  <c r="P247" i="1"/>
  <c r="O247" i="1"/>
  <c r="N247" i="1"/>
  <c r="M247" i="1"/>
  <c r="L247" i="1"/>
  <c r="K247" i="1"/>
  <c r="J247" i="1"/>
  <c r="I247" i="1"/>
  <c r="H247" i="1"/>
  <c r="G247" i="1"/>
  <c r="F247" i="1"/>
  <c r="E247" i="1"/>
  <c r="D247" i="1"/>
  <c r="C247" i="1"/>
  <c r="B247" i="1"/>
  <c r="Y246" i="1"/>
  <c r="Y250" i="1" s="1"/>
  <c r="X246" i="1"/>
  <c r="W246" i="1"/>
  <c r="W250" i="1" s="1"/>
  <c r="V246" i="1"/>
  <c r="V250" i="1" s="1"/>
  <c r="U246" i="1"/>
  <c r="U250" i="1" s="1"/>
  <c r="T246" i="1"/>
  <c r="S246" i="1"/>
  <c r="S250" i="1" s="1"/>
  <c r="R246" i="1"/>
  <c r="Q246" i="1"/>
  <c r="P246" i="1"/>
  <c r="O246" i="1"/>
  <c r="O250" i="1" s="1"/>
  <c r="O252" i="1" s="1"/>
  <c r="N246" i="1"/>
  <c r="N250" i="1" s="1"/>
  <c r="M246" i="1"/>
  <c r="M250" i="1" s="1"/>
  <c r="L246" i="1"/>
  <c r="L250" i="1" s="1"/>
  <c r="L252" i="1" s="1"/>
  <c r="K246" i="1"/>
  <c r="J246" i="1"/>
  <c r="I246" i="1"/>
  <c r="I250" i="1" s="1"/>
  <c r="H246" i="1"/>
  <c r="H250" i="1" s="1"/>
  <c r="G246" i="1"/>
  <c r="G250" i="1" s="1"/>
  <c r="F246" i="1"/>
  <c r="F250" i="1" s="1"/>
  <c r="E246" i="1"/>
  <c r="E250" i="1" s="1"/>
  <c r="D246" i="1"/>
  <c r="C246" i="1"/>
  <c r="C250" i="1" s="1"/>
  <c r="B246" i="1"/>
  <c r="S242" i="1"/>
  <c r="Z241" i="1"/>
  <c r="AB241" i="1" s="1"/>
  <c r="Y241" i="1"/>
  <c r="Y242" i="1" s="1"/>
  <c r="X241" i="1"/>
  <c r="W241" i="1"/>
  <c r="V241" i="1"/>
  <c r="V242" i="1" s="1"/>
  <c r="U241" i="1"/>
  <c r="T241" i="1"/>
  <c r="S241" i="1"/>
  <c r="R241" i="1"/>
  <c r="Q241" i="1"/>
  <c r="P241" i="1"/>
  <c r="O241" i="1"/>
  <c r="N241" i="1"/>
  <c r="M241" i="1"/>
  <c r="L241" i="1"/>
  <c r="K241" i="1"/>
  <c r="K242" i="1" s="1"/>
  <c r="J241" i="1"/>
  <c r="J242" i="1" s="1"/>
  <c r="I241" i="1"/>
  <c r="I242" i="1" s="1"/>
  <c r="H241" i="1"/>
  <c r="G241" i="1"/>
  <c r="F241" i="1"/>
  <c r="F242" i="1" s="1"/>
  <c r="E241" i="1"/>
  <c r="D241" i="1"/>
  <c r="AA241" i="1" s="1"/>
  <c r="C241" i="1"/>
  <c r="B241" i="1"/>
  <c r="Y240" i="1"/>
  <c r="K240" i="1"/>
  <c r="J240" i="1"/>
  <c r="I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X236" i="1"/>
  <c r="W236" i="1"/>
  <c r="W240" i="1" s="1"/>
  <c r="V236" i="1"/>
  <c r="V240" i="1" s="1"/>
  <c r="U236" i="1"/>
  <c r="U240" i="1" s="1"/>
  <c r="U242" i="1" s="1"/>
  <c r="T236" i="1"/>
  <c r="S236" i="1"/>
  <c r="S240" i="1" s="1"/>
  <c r="R236" i="1"/>
  <c r="R240" i="1" s="1"/>
  <c r="Q236" i="1"/>
  <c r="Q240" i="1" s="1"/>
  <c r="P236" i="1"/>
  <c r="P240" i="1" s="1"/>
  <c r="O236" i="1"/>
  <c r="N236" i="1"/>
  <c r="M236" i="1"/>
  <c r="Z236" i="1" s="1"/>
  <c r="AB236" i="1" s="1"/>
  <c r="L236" i="1"/>
  <c r="L240" i="1" s="1"/>
  <c r="K236" i="1"/>
  <c r="J236" i="1"/>
  <c r="I236" i="1"/>
  <c r="H236" i="1"/>
  <c r="G236" i="1"/>
  <c r="G240" i="1" s="1"/>
  <c r="F236" i="1"/>
  <c r="F240" i="1" s="1"/>
  <c r="E236" i="1"/>
  <c r="E240" i="1" s="1"/>
  <c r="E242" i="1" s="1"/>
  <c r="D236" i="1"/>
  <c r="C236" i="1"/>
  <c r="C240" i="1" s="1"/>
  <c r="C242" i="1" s="1"/>
  <c r="B236" i="1"/>
  <c r="B240" i="1" s="1"/>
  <c r="Y231" i="1"/>
  <c r="Y232" i="1" s="1"/>
  <c r="X231" i="1"/>
  <c r="W231" i="1"/>
  <c r="W232" i="1" s="1"/>
  <c r="V231" i="1"/>
  <c r="V232" i="1" s="1"/>
  <c r="U231" i="1"/>
  <c r="T231" i="1"/>
  <c r="S231" i="1"/>
  <c r="R231" i="1"/>
  <c r="Q231" i="1"/>
  <c r="Q232" i="1" s="1"/>
  <c r="P231" i="1"/>
  <c r="O231" i="1"/>
  <c r="N231" i="1"/>
  <c r="M231" i="1"/>
  <c r="L231" i="1"/>
  <c r="L232" i="1" s="1"/>
  <c r="K231" i="1"/>
  <c r="J231" i="1"/>
  <c r="I231" i="1"/>
  <c r="I232" i="1" s="1"/>
  <c r="H231" i="1"/>
  <c r="H232" i="1" s="1"/>
  <c r="G231" i="1"/>
  <c r="G232" i="1" s="1"/>
  <c r="F231" i="1"/>
  <c r="F232" i="1" s="1"/>
  <c r="E231" i="1"/>
  <c r="D231" i="1"/>
  <c r="C231" i="1"/>
  <c r="B231" i="1"/>
  <c r="T230"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W227" i="1"/>
  <c r="V227" i="1"/>
  <c r="U227" i="1"/>
  <c r="U230" i="1" s="1"/>
  <c r="T227" i="1"/>
  <c r="S227" i="1"/>
  <c r="S230" i="1" s="1"/>
  <c r="R227" i="1"/>
  <c r="Q227" i="1"/>
  <c r="P227" i="1"/>
  <c r="O227" i="1"/>
  <c r="N227" i="1"/>
  <c r="M227" i="1"/>
  <c r="L227" i="1"/>
  <c r="K227" i="1"/>
  <c r="J227" i="1"/>
  <c r="I227" i="1"/>
  <c r="H227" i="1"/>
  <c r="G227" i="1"/>
  <c r="F227" i="1"/>
  <c r="E227" i="1"/>
  <c r="E230" i="1" s="1"/>
  <c r="D227" i="1"/>
  <c r="C227" i="1"/>
  <c r="C230" i="1" s="1"/>
  <c r="B227" i="1"/>
  <c r="Y226" i="1"/>
  <c r="Y230" i="1" s="1"/>
  <c r="X226" i="1"/>
  <c r="X230" i="1" s="1"/>
  <c r="W226" i="1"/>
  <c r="W230" i="1" s="1"/>
  <c r="V226" i="1"/>
  <c r="V230" i="1" s="1"/>
  <c r="U226" i="1"/>
  <c r="T226" i="1"/>
  <c r="S226" i="1"/>
  <c r="R226" i="1"/>
  <c r="R230" i="1" s="1"/>
  <c r="Q226" i="1"/>
  <c r="Q230" i="1" s="1"/>
  <c r="P226" i="1"/>
  <c r="P230" i="1" s="1"/>
  <c r="O226" i="1"/>
  <c r="N226" i="1"/>
  <c r="N230" i="1" s="1"/>
  <c r="N232" i="1" s="1"/>
  <c r="M226" i="1"/>
  <c r="Z226" i="1" s="1"/>
  <c r="L226" i="1"/>
  <c r="L230" i="1" s="1"/>
  <c r="K226" i="1"/>
  <c r="K230" i="1" s="1"/>
  <c r="J226" i="1"/>
  <c r="J230" i="1" s="1"/>
  <c r="I226" i="1"/>
  <c r="I230" i="1" s="1"/>
  <c r="H226" i="1"/>
  <c r="H230" i="1" s="1"/>
  <c r="G226" i="1"/>
  <c r="G230" i="1" s="1"/>
  <c r="F226" i="1"/>
  <c r="F230" i="1" s="1"/>
  <c r="E226" i="1"/>
  <c r="D226" i="1"/>
  <c r="C226" i="1"/>
  <c r="B226" i="1"/>
  <c r="B230" i="1" s="1"/>
  <c r="Y221" i="1"/>
  <c r="X221" i="1"/>
  <c r="X222" i="1" s="1"/>
  <c r="W221" i="1"/>
  <c r="W222" i="1" s="1"/>
  <c r="V221" i="1"/>
  <c r="V222" i="1" s="1"/>
  <c r="U221" i="1"/>
  <c r="T221" i="1"/>
  <c r="S221" i="1"/>
  <c r="S222" i="1" s="1"/>
  <c r="R221" i="1"/>
  <c r="Q221" i="1"/>
  <c r="Q222" i="1" s="1"/>
  <c r="P221" i="1"/>
  <c r="O221" i="1"/>
  <c r="N221" i="1"/>
  <c r="M221" i="1"/>
  <c r="L221" i="1"/>
  <c r="K221" i="1"/>
  <c r="J221" i="1"/>
  <c r="I221" i="1"/>
  <c r="H221" i="1"/>
  <c r="H222" i="1" s="1"/>
  <c r="G221" i="1"/>
  <c r="G222" i="1" s="1"/>
  <c r="F221" i="1"/>
  <c r="F222" i="1" s="1"/>
  <c r="E221" i="1"/>
  <c r="D221" i="1"/>
  <c r="C221" i="1"/>
  <c r="C222" i="1" s="1"/>
  <c r="B221" i="1"/>
  <c r="P220" i="1"/>
  <c r="Z219" i="1"/>
  <c r="AB219" i="1" s="1"/>
  <c r="Y219" i="1"/>
  <c r="X219" i="1"/>
  <c r="W219" i="1"/>
  <c r="V219" i="1"/>
  <c r="U219" i="1"/>
  <c r="T219" i="1"/>
  <c r="S219" i="1"/>
  <c r="R219" i="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X217" i="1"/>
  <c r="W217" i="1"/>
  <c r="V217" i="1"/>
  <c r="U217" i="1"/>
  <c r="T217" i="1"/>
  <c r="S217" i="1"/>
  <c r="R217" i="1"/>
  <c r="Q217" i="1"/>
  <c r="Q220" i="1" s="1"/>
  <c r="P217" i="1"/>
  <c r="O217" i="1"/>
  <c r="O220" i="1" s="1"/>
  <c r="N217" i="1"/>
  <c r="M217" i="1"/>
  <c r="Z217" i="1" s="1"/>
  <c r="AB217" i="1" s="1"/>
  <c r="L217" i="1"/>
  <c r="K217" i="1"/>
  <c r="J217" i="1"/>
  <c r="I217" i="1"/>
  <c r="H217" i="1"/>
  <c r="G217" i="1"/>
  <c r="F217" i="1"/>
  <c r="E217" i="1"/>
  <c r="D217" i="1"/>
  <c r="C217" i="1"/>
  <c r="B217" i="1"/>
  <c r="Z216" i="1"/>
  <c r="Y216" i="1"/>
  <c r="Y220" i="1" s="1"/>
  <c r="Y222" i="1" s="1"/>
  <c r="X216" i="1"/>
  <c r="X220" i="1" s="1"/>
  <c r="W216" i="1"/>
  <c r="W220" i="1" s="1"/>
  <c r="V216" i="1"/>
  <c r="V220" i="1" s="1"/>
  <c r="U216" i="1"/>
  <c r="T216" i="1"/>
  <c r="S216" i="1"/>
  <c r="S220" i="1" s="1"/>
  <c r="R216" i="1"/>
  <c r="R220" i="1" s="1"/>
  <c r="Q216" i="1"/>
  <c r="P216" i="1"/>
  <c r="O216" i="1"/>
  <c r="N216" i="1"/>
  <c r="N220" i="1" s="1"/>
  <c r="M216" i="1"/>
  <c r="M220" i="1" s="1"/>
  <c r="L216" i="1"/>
  <c r="L220" i="1" s="1"/>
  <c r="K216" i="1"/>
  <c r="K220" i="1" s="1"/>
  <c r="K222" i="1" s="1"/>
  <c r="J216" i="1"/>
  <c r="J220" i="1" s="1"/>
  <c r="J222" i="1" s="1"/>
  <c r="I216" i="1"/>
  <c r="I220" i="1" s="1"/>
  <c r="I222" i="1" s="1"/>
  <c r="H216" i="1"/>
  <c r="H220" i="1" s="1"/>
  <c r="G216" i="1"/>
  <c r="G220" i="1" s="1"/>
  <c r="F216" i="1"/>
  <c r="F220" i="1" s="1"/>
  <c r="E216" i="1"/>
  <c r="D216" i="1"/>
  <c r="C216" i="1"/>
  <c r="C220" i="1" s="1"/>
  <c r="B216" i="1"/>
  <c r="B220" i="1" s="1"/>
  <c r="AA200" i="1"/>
  <c r="Z200" i="1"/>
  <c r="P199" i="1"/>
  <c r="P201" i="1" s="1"/>
  <c r="O199" i="1"/>
  <c r="O201" i="1" s="1"/>
  <c r="Z198" i="1"/>
  <c r="AA198" i="1" s="1"/>
  <c r="Z197" i="1"/>
  <c r="AA197" i="1" s="1"/>
  <c r="Y196" i="1"/>
  <c r="X196" i="1"/>
  <c r="W196" i="1"/>
  <c r="V196" i="1"/>
  <c r="U196" i="1"/>
  <c r="T196" i="1"/>
  <c r="S196" i="1"/>
  <c r="R196" i="1"/>
  <c r="Q196" i="1"/>
  <c r="P196" i="1"/>
  <c r="O196" i="1"/>
  <c r="N196" i="1"/>
  <c r="N199" i="1" s="1"/>
  <c r="N201" i="1" s="1"/>
  <c r="M196" i="1"/>
  <c r="L196" i="1"/>
  <c r="K196" i="1"/>
  <c r="J196" i="1"/>
  <c r="I196" i="1"/>
  <c r="H196" i="1"/>
  <c r="G196" i="1"/>
  <c r="F196" i="1"/>
  <c r="E196" i="1"/>
  <c r="D196" i="1"/>
  <c r="C196" i="1"/>
  <c r="B196" i="1"/>
  <c r="Y195" i="1"/>
  <c r="X195" i="1"/>
  <c r="W195" i="1"/>
  <c r="W199" i="1" s="1"/>
  <c r="W201" i="1" s="1"/>
  <c r="V195" i="1"/>
  <c r="V199" i="1" s="1"/>
  <c r="V201" i="1" s="1"/>
  <c r="U195" i="1"/>
  <c r="T195" i="1"/>
  <c r="S195" i="1"/>
  <c r="R195" i="1"/>
  <c r="Q195" i="1"/>
  <c r="P195" i="1"/>
  <c r="O195" i="1"/>
  <c r="N195" i="1"/>
  <c r="M195" i="1"/>
  <c r="M199" i="1" s="1"/>
  <c r="M201" i="1" s="1"/>
  <c r="L195" i="1"/>
  <c r="K195" i="1"/>
  <c r="K199" i="1" s="1"/>
  <c r="K201" i="1" s="1"/>
  <c r="J195" i="1"/>
  <c r="J199" i="1" s="1"/>
  <c r="J201" i="1" s="1"/>
  <c r="I195" i="1"/>
  <c r="H195" i="1"/>
  <c r="H199" i="1" s="1"/>
  <c r="H201" i="1" s="1"/>
  <c r="G195" i="1"/>
  <c r="G199" i="1" s="1"/>
  <c r="G201" i="1" s="1"/>
  <c r="F195" i="1"/>
  <c r="F199" i="1" s="1"/>
  <c r="F201" i="1" s="1"/>
  <c r="E195" i="1"/>
  <c r="D195" i="1"/>
  <c r="C195" i="1"/>
  <c r="B195" i="1"/>
  <c r="C191" i="1"/>
  <c r="Y190" i="1"/>
  <c r="X190" i="1"/>
  <c r="W190" i="1"/>
  <c r="V190" i="1"/>
  <c r="V191" i="1" s="1"/>
  <c r="U190" i="1"/>
  <c r="T190" i="1"/>
  <c r="S190" i="1"/>
  <c r="R190" i="1"/>
  <c r="Q190" i="1"/>
  <c r="Q191" i="1" s="1"/>
  <c r="P190" i="1"/>
  <c r="P191" i="1" s="1"/>
  <c r="O190" i="1"/>
  <c r="N190" i="1"/>
  <c r="M190" i="1"/>
  <c r="L190" i="1"/>
  <c r="K190" i="1"/>
  <c r="K191" i="1" s="1"/>
  <c r="J190" i="1"/>
  <c r="I190" i="1"/>
  <c r="H190" i="1"/>
  <c r="G190" i="1"/>
  <c r="F190" i="1"/>
  <c r="E190" i="1"/>
  <c r="D190" i="1"/>
  <c r="C190" i="1"/>
  <c r="B190" i="1"/>
  <c r="Y189" i="1"/>
  <c r="X189" i="1"/>
  <c r="I189" i="1"/>
  <c r="H189" i="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X187" i="1"/>
  <c r="W187" i="1"/>
  <c r="V187" i="1"/>
  <c r="U187" i="1"/>
  <c r="T187" i="1"/>
  <c r="S187" i="1"/>
  <c r="R187" i="1"/>
  <c r="Q187" i="1"/>
  <c r="P187" i="1"/>
  <c r="O187" i="1"/>
  <c r="N187" i="1"/>
  <c r="M187" i="1"/>
  <c r="Z187" i="1" s="1"/>
  <c r="AA187" i="1" s="1"/>
  <c r="L187" i="1"/>
  <c r="K187" i="1"/>
  <c r="J187" i="1"/>
  <c r="I187" i="1"/>
  <c r="H187" i="1"/>
  <c r="G187" i="1"/>
  <c r="F187" i="1"/>
  <c r="E187" i="1"/>
  <c r="D187" i="1"/>
  <c r="C187" i="1"/>
  <c r="B187" i="1"/>
  <c r="Y186" i="1"/>
  <c r="X186" i="1"/>
  <c r="W186" i="1"/>
  <c r="W189" i="1" s="1"/>
  <c r="V186" i="1"/>
  <c r="U186" i="1"/>
  <c r="T186" i="1"/>
  <c r="S186" i="1"/>
  <c r="R186" i="1"/>
  <c r="Q186" i="1"/>
  <c r="P186" i="1"/>
  <c r="O186" i="1"/>
  <c r="N186" i="1"/>
  <c r="M186" i="1"/>
  <c r="L186" i="1"/>
  <c r="K186" i="1"/>
  <c r="J186" i="1"/>
  <c r="I186" i="1"/>
  <c r="H186" i="1"/>
  <c r="G186" i="1"/>
  <c r="G189" i="1" s="1"/>
  <c r="F186" i="1"/>
  <c r="E186" i="1"/>
  <c r="D186" i="1"/>
  <c r="C186" i="1"/>
  <c r="B186" i="1"/>
  <c r="Y185" i="1"/>
  <c r="X185" i="1"/>
  <c r="W185" i="1"/>
  <c r="V185" i="1"/>
  <c r="V189" i="1" s="1"/>
  <c r="U185" i="1"/>
  <c r="U189" i="1" s="1"/>
  <c r="T185" i="1"/>
  <c r="T189" i="1" s="1"/>
  <c r="T191" i="1" s="1"/>
  <c r="S185" i="1"/>
  <c r="S189" i="1" s="1"/>
  <c r="S191" i="1" s="1"/>
  <c r="R185" i="1"/>
  <c r="R189" i="1" s="1"/>
  <c r="R191" i="1" s="1"/>
  <c r="Q185" i="1"/>
  <c r="Q189" i="1" s="1"/>
  <c r="P185" i="1"/>
  <c r="P189" i="1" s="1"/>
  <c r="O185" i="1"/>
  <c r="O189" i="1" s="1"/>
  <c r="N185" i="1"/>
  <c r="N189" i="1" s="1"/>
  <c r="M185" i="1"/>
  <c r="L185" i="1"/>
  <c r="L189" i="1" s="1"/>
  <c r="K185" i="1"/>
  <c r="K189" i="1" s="1"/>
  <c r="J185" i="1"/>
  <c r="J189" i="1" s="1"/>
  <c r="I185" i="1"/>
  <c r="H185" i="1"/>
  <c r="G185" i="1"/>
  <c r="F185" i="1"/>
  <c r="E185" i="1"/>
  <c r="E189" i="1" s="1"/>
  <c r="D185" i="1"/>
  <c r="D189" i="1" s="1"/>
  <c r="D191" i="1" s="1"/>
  <c r="C185" i="1"/>
  <c r="C189" i="1" s="1"/>
  <c r="B185" i="1"/>
  <c r="B189" i="1" s="1"/>
  <c r="B191" i="1" s="1"/>
  <c r="K181" i="1"/>
  <c r="Y180" i="1"/>
  <c r="X180" i="1"/>
  <c r="W180" i="1"/>
  <c r="V180" i="1"/>
  <c r="U180" i="1"/>
  <c r="T180" i="1"/>
  <c r="S180" i="1"/>
  <c r="R180" i="1"/>
  <c r="Q180" i="1"/>
  <c r="P180" i="1"/>
  <c r="O180" i="1"/>
  <c r="N180" i="1"/>
  <c r="M180" i="1"/>
  <c r="L180" i="1"/>
  <c r="K180" i="1"/>
  <c r="J180" i="1"/>
  <c r="J181" i="1" s="1"/>
  <c r="I180" i="1"/>
  <c r="H180" i="1"/>
  <c r="G180" i="1"/>
  <c r="F180" i="1"/>
  <c r="E180" i="1"/>
  <c r="D180" i="1"/>
  <c r="C180" i="1"/>
  <c r="B180" i="1"/>
  <c r="R179" i="1"/>
  <c r="P179" i="1"/>
  <c r="B179" i="1"/>
  <c r="Z178" i="1"/>
  <c r="AA178" i="1" s="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Q179" i="1" s="1"/>
  <c r="P176" i="1"/>
  <c r="O176" i="1"/>
  <c r="N176" i="1"/>
  <c r="M176" i="1"/>
  <c r="Z176" i="1" s="1"/>
  <c r="AB176" i="1" s="1"/>
  <c r="L176" i="1"/>
  <c r="K176" i="1"/>
  <c r="J176" i="1"/>
  <c r="I176" i="1"/>
  <c r="H176" i="1"/>
  <c r="G176" i="1"/>
  <c r="F176" i="1"/>
  <c r="E176" i="1"/>
  <c r="D176" i="1"/>
  <c r="C176" i="1"/>
  <c r="B176" i="1"/>
  <c r="Y175" i="1"/>
  <c r="Y179" i="1" s="1"/>
  <c r="X175" i="1"/>
  <c r="X179" i="1" s="1"/>
  <c r="W175" i="1"/>
  <c r="W179" i="1" s="1"/>
  <c r="V175" i="1"/>
  <c r="V179" i="1" s="1"/>
  <c r="U175" i="1"/>
  <c r="T175" i="1"/>
  <c r="S175" i="1"/>
  <c r="S179" i="1" s="1"/>
  <c r="R175" i="1"/>
  <c r="Q175" i="1"/>
  <c r="P175" i="1"/>
  <c r="O175" i="1"/>
  <c r="N175" i="1"/>
  <c r="N179" i="1" s="1"/>
  <c r="M175" i="1"/>
  <c r="M179" i="1" s="1"/>
  <c r="M181" i="1" s="1"/>
  <c r="L175" i="1"/>
  <c r="L179" i="1" s="1"/>
  <c r="L181" i="1" s="1"/>
  <c r="K175" i="1"/>
  <c r="K179" i="1" s="1"/>
  <c r="J175" i="1"/>
  <c r="J179" i="1" s="1"/>
  <c r="I175" i="1"/>
  <c r="I179" i="1" s="1"/>
  <c r="H175" i="1"/>
  <c r="H179" i="1" s="1"/>
  <c r="G175" i="1"/>
  <c r="G179" i="1" s="1"/>
  <c r="F175" i="1"/>
  <c r="F179" i="1" s="1"/>
  <c r="E175" i="1"/>
  <c r="D175" i="1"/>
  <c r="C175" i="1"/>
  <c r="C179" i="1" s="1"/>
  <c r="B175" i="1"/>
  <c r="Y170" i="1"/>
  <c r="X170" i="1"/>
  <c r="W170" i="1"/>
  <c r="V170" i="1"/>
  <c r="U170" i="1"/>
  <c r="T170" i="1"/>
  <c r="S170" i="1"/>
  <c r="R170" i="1"/>
  <c r="Q170" i="1"/>
  <c r="P170" i="1"/>
  <c r="O170" i="1"/>
  <c r="N170" i="1"/>
  <c r="M170" i="1"/>
  <c r="L170" i="1"/>
  <c r="K170" i="1"/>
  <c r="K171" i="1" s="1"/>
  <c r="J170" i="1"/>
  <c r="I170" i="1"/>
  <c r="H170" i="1"/>
  <c r="G170" i="1"/>
  <c r="F170" i="1"/>
  <c r="E170" i="1"/>
  <c r="D170" i="1"/>
  <c r="C170" i="1"/>
  <c r="B170" i="1"/>
  <c r="K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Z166" i="1" s="1"/>
  <c r="AB166" i="1" s="1"/>
  <c r="X166" i="1"/>
  <c r="W166" i="1"/>
  <c r="V166" i="1"/>
  <c r="U166" i="1"/>
  <c r="T166" i="1"/>
  <c r="S166" i="1"/>
  <c r="R166" i="1"/>
  <c r="Q166" i="1"/>
  <c r="P166" i="1"/>
  <c r="O166" i="1"/>
  <c r="N166" i="1"/>
  <c r="M166" i="1"/>
  <c r="L166" i="1"/>
  <c r="K166" i="1"/>
  <c r="J166" i="1"/>
  <c r="J169" i="1" s="1"/>
  <c r="I166" i="1"/>
  <c r="I169" i="1" s="1"/>
  <c r="H166" i="1"/>
  <c r="G166" i="1"/>
  <c r="F166" i="1"/>
  <c r="E166" i="1"/>
  <c r="D166" i="1"/>
  <c r="C166" i="1"/>
  <c r="B166" i="1"/>
  <c r="Y165" i="1"/>
  <c r="X165" i="1"/>
  <c r="W165" i="1"/>
  <c r="W169" i="1" s="1"/>
  <c r="V165" i="1"/>
  <c r="V169" i="1" s="1"/>
  <c r="V171" i="1" s="1"/>
  <c r="U165" i="1"/>
  <c r="T165" i="1"/>
  <c r="T169" i="1" s="1"/>
  <c r="T171" i="1" s="1"/>
  <c r="S165" i="1"/>
  <c r="R165" i="1"/>
  <c r="R169" i="1" s="1"/>
  <c r="Q165" i="1"/>
  <c r="Q169" i="1" s="1"/>
  <c r="P165" i="1"/>
  <c r="P169" i="1" s="1"/>
  <c r="O165" i="1"/>
  <c r="O169" i="1" s="1"/>
  <c r="N165" i="1"/>
  <c r="N169" i="1" s="1"/>
  <c r="M165" i="1"/>
  <c r="L165" i="1"/>
  <c r="L169" i="1" s="1"/>
  <c r="K165" i="1"/>
  <c r="J165" i="1"/>
  <c r="I165" i="1"/>
  <c r="H165" i="1"/>
  <c r="G165" i="1"/>
  <c r="G169" i="1" s="1"/>
  <c r="F165" i="1"/>
  <c r="F169" i="1" s="1"/>
  <c r="F171" i="1" s="1"/>
  <c r="E165" i="1"/>
  <c r="D165" i="1"/>
  <c r="C165" i="1"/>
  <c r="B165" i="1"/>
  <c r="B169" i="1" s="1"/>
  <c r="O161" i="1"/>
  <c r="Y160" i="1"/>
  <c r="X160" i="1"/>
  <c r="W160" i="1"/>
  <c r="W161" i="1" s="1"/>
  <c r="V160" i="1"/>
  <c r="U160" i="1"/>
  <c r="T160" i="1"/>
  <c r="S160" i="1"/>
  <c r="R160" i="1"/>
  <c r="Q160" i="1"/>
  <c r="P160" i="1"/>
  <c r="O160" i="1"/>
  <c r="N160" i="1"/>
  <c r="M160" i="1"/>
  <c r="Z160" i="1" s="1"/>
  <c r="L160" i="1"/>
  <c r="L161" i="1" s="1"/>
  <c r="K160" i="1"/>
  <c r="J160" i="1"/>
  <c r="I160" i="1"/>
  <c r="H160" i="1"/>
  <c r="G160" i="1"/>
  <c r="G161" i="1" s="1"/>
  <c r="F160" i="1"/>
  <c r="E160" i="1"/>
  <c r="D160" i="1"/>
  <c r="C160" i="1"/>
  <c r="B160" i="1"/>
  <c r="T159" i="1"/>
  <c r="D159" i="1"/>
  <c r="C159" i="1"/>
  <c r="B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S159" i="1" s="1"/>
  <c r="R156" i="1"/>
  <c r="R159" i="1" s="1"/>
  <c r="Q156" i="1"/>
  <c r="P156" i="1"/>
  <c r="O156" i="1"/>
  <c r="N156" i="1"/>
  <c r="M156" i="1"/>
  <c r="Z156" i="1" s="1"/>
  <c r="AB156" i="1" s="1"/>
  <c r="L156" i="1"/>
  <c r="K156" i="1"/>
  <c r="J156" i="1"/>
  <c r="I156" i="1"/>
  <c r="H156" i="1"/>
  <c r="G156" i="1"/>
  <c r="F156" i="1"/>
  <c r="E156" i="1"/>
  <c r="D156" i="1"/>
  <c r="C156" i="1"/>
  <c r="B156" i="1"/>
  <c r="Y155" i="1"/>
  <c r="Y159" i="1" s="1"/>
  <c r="X155" i="1"/>
  <c r="X159" i="1" s="1"/>
  <c r="W155" i="1"/>
  <c r="W159" i="1" s="1"/>
  <c r="V155" i="1"/>
  <c r="V159" i="1" s="1"/>
  <c r="U155" i="1"/>
  <c r="U159" i="1" s="1"/>
  <c r="T155" i="1"/>
  <c r="S155" i="1"/>
  <c r="R155" i="1"/>
  <c r="Q155" i="1"/>
  <c r="P155" i="1"/>
  <c r="P159" i="1" s="1"/>
  <c r="O155" i="1"/>
  <c r="O159" i="1" s="1"/>
  <c r="N155" i="1"/>
  <c r="N159" i="1" s="1"/>
  <c r="N161" i="1" s="1"/>
  <c r="M155" i="1"/>
  <c r="L155" i="1"/>
  <c r="L159" i="1" s="1"/>
  <c r="K155" i="1"/>
  <c r="K159" i="1" s="1"/>
  <c r="J155" i="1"/>
  <c r="J159" i="1" s="1"/>
  <c r="I155" i="1"/>
  <c r="I159" i="1" s="1"/>
  <c r="H155" i="1"/>
  <c r="H159" i="1" s="1"/>
  <c r="G155" i="1"/>
  <c r="G159" i="1" s="1"/>
  <c r="F155" i="1"/>
  <c r="F159" i="1" s="1"/>
  <c r="E155" i="1"/>
  <c r="E159" i="1" s="1"/>
  <c r="D155" i="1"/>
  <c r="C155" i="1"/>
  <c r="B155" i="1"/>
  <c r="H151" i="1"/>
  <c r="Y150" i="1"/>
  <c r="X150" i="1"/>
  <c r="W150" i="1"/>
  <c r="V150" i="1"/>
  <c r="U150" i="1"/>
  <c r="T150" i="1"/>
  <c r="S150" i="1"/>
  <c r="R150" i="1"/>
  <c r="R151" i="1" s="1"/>
  <c r="Q150" i="1"/>
  <c r="P150" i="1"/>
  <c r="O150" i="1"/>
  <c r="N150" i="1"/>
  <c r="M150" i="1"/>
  <c r="L150" i="1"/>
  <c r="K150" i="1"/>
  <c r="J150" i="1"/>
  <c r="I150" i="1"/>
  <c r="H150" i="1"/>
  <c r="G150" i="1"/>
  <c r="F150" i="1"/>
  <c r="E150" i="1"/>
  <c r="D150" i="1"/>
  <c r="C150" i="1"/>
  <c r="B150" i="1"/>
  <c r="B151" i="1" s="1"/>
  <c r="M149" i="1"/>
  <c r="Y148" i="1"/>
  <c r="X148" i="1"/>
  <c r="W148" i="1"/>
  <c r="V148" i="1"/>
  <c r="U148" i="1"/>
  <c r="T148" i="1"/>
  <c r="S148" i="1"/>
  <c r="R148" i="1"/>
  <c r="Q148" i="1"/>
  <c r="P148" i="1"/>
  <c r="O148" i="1"/>
  <c r="N148" i="1"/>
  <c r="M148" i="1"/>
  <c r="L148" i="1"/>
  <c r="K148" i="1"/>
  <c r="J148" i="1"/>
  <c r="I148" i="1"/>
  <c r="H148" i="1"/>
  <c r="G148" i="1"/>
  <c r="F148" i="1"/>
  <c r="E148" i="1"/>
  <c r="D148" i="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AB146" i="1"/>
  <c r="Z146" i="1"/>
  <c r="AA146" i="1" s="1"/>
  <c r="Y146" i="1"/>
  <c r="X146" i="1"/>
  <c r="W146" i="1"/>
  <c r="V146" i="1"/>
  <c r="U146" i="1"/>
  <c r="T146" i="1"/>
  <c r="S146" i="1"/>
  <c r="R146" i="1"/>
  <c r="Q146" i="1"/>
  <c r="P146" i="1"/>
  <c r="O146" i="1"/>
  <c r="N146" i="1"/>
  <c r="M146" i="1"/>
  <c r="L146" i="1"/>
  <c r="L149" i="1" s="1"/>
  <c r="K146" i="1"/>
  <c r="K149" i="1" s="1"/>
  <c r="J146" i="1"/>
  <c r="I146" i="1"/>
  <c r="H146" i="1"/>
  <c r="G146" i="1"/>
  <c r="F146" i="1"/>
  <c r="E146" i="1"/>
  <c r="D146" i="1"/>
  <c r="C146" i="1"/>
  <c r="B146" i="1"/>
  <c r="Y145" i="1"/>
  <c r="Y149" i="1" s="1"/>
  <c r="X145" i="1"/>
  <c r="X149" i="1" s="1"/>
  <c r="X151" i="1" s="1"/>
  <c r="W145" i="1"/>
  <c r="W149" i="1" s="1"/>
  <c r="W151" i="1" s="1"/>
  <c r="V145" i="1"/>
  <c r="V149" i="1" s="1"/>
  <c r="V151" i="1" s="1"/>
  <c r="U145" i="1"/>
  <c r="U149" i="1" s="1"/>
  <c r="T145" i="1"/>
  <c r="T149" i="1" s="1"/>
  <c r="S145" i="1"/>
  <c r="S149" i="1" s="1"/>
  <c r="R145" i="1"/>
  <c r="R149" i="1" s="1"/>
  <c r="Q145" i="1"/>
  <c r="P145" i="1"/>
  <c r="P149" i="1" s="1"/>
  <c r="O145" i="1"/>
  <c r="O149" i="1" s="1"/>
  <c r="N145" i="1"/>
  <c r="N149" i="1" s="1"/>
  <c r="M145" i="1"/>
  <c r="L145" i="1"/>
  <c r="K145" i="1"/>
  <c r="J145" i="1"/>
  <c r="J149" i="1" s="1"/>
  <c r="I145" i="1"/>
  <c r="I149" i="1" s="1"/>
  <c r="H145" i="1"/>
  <c r="H149" i="1" s="1"/>
  <c r="G145" i="1"/>
  <c r="G149" i="1" s="1"/>
  <c r="G151" i="1" s="1"/>
  <c r="F145" i="1"/>
  <c r="F149" i="1" s="1"/>
  <c r="F151" i="1" s="1"/>
  <c r="E145" i="1"/>
  <c r="E149" i="1" s="1"/>
  <c r="D145" i="1"/>
  <c r="C145" i="1"/>
  <c r="C149" i="1" s="1"/>
  <c r="B145" i="1"/>
  <c r="B149" i="1" s="1"/>
  <c r="Y140" i="1"/>
  <c r="X140" i="1"/>
  <c r="W140" i="1"/>
  <c r="W141" i="1" s="1"/>
  <c r="V140" i="1"/>
  <c r="V141" i="1" s="1"/>
  <c r="U140" i="1"/>
  <c r="T140" i="1"/>
  <c r="S140" i="1"/>
  <c r="R140" i="1"/>
  <c r="R141" i="1" s="1"/>
  <c r="Q140" i="1"/>
  <c r="P140" i="1"/>
  <c r="O140" i="1"/>
  <c r="N140" i="1"/>
  <c r="M140" i="1"/>
  <c r="L140" i="1"/>
  <c r="K140" i="1"/>
  <c r="J140" i="1"/>
  <c r="I140" i="1"/>
  <c r="H140" i="1"/>
  <c r="G140" i="1"/>
  <c r="G141" i="1" s="1"/>
  <c r="F140" i="1"/>
  <c r="F141" i="1" s="1"/>
  <c r="E140" i="1"/>
  <c r="D140" i="1"/>
  <c r="C140" i="1"/>
  <c r="B140" i="1"/>
  <c r="B141" i="1" s="1"/>
  <c r="V139" i="1"/>
  <c r="F139" i="1"/>
  <c r="Y138" i="1"/>
  <c r="X138" i="1"/>
  <c r="W138" i="1"/>
  <c r="V138" i="1"/>
  <c r="U138" i="1"/>
  <c r="T138" i="1"/>
  <c r="S138" i="1"/>
  <c r="R138" i="1"/>
  <c r="Q138" i="1"/>
  <c r="P138" i="1"/>
  <c r="O138" i="1"/>
  <c r="N138" i="1"/>
  <c r="M138" i="1"/>
  <c r="L138" i="1"/>
  <c r="K138" i="1"/>
  <c r="J138" i="1"/>
  <c r="I138" i="1"/>
  <c r="H138" i="1"/>
  <c r="G138" i="1"/>
  <c r="F138" i="1"/>
  <c r="E138" i="1"/>
  <c r="D138" i="1"/>
  <c r="C138" i="1"/>
  <c r="B138" i="1"/>
  <c r="Y137" i="1"/>
  <c r="X137" i="1"/>
  <c r="Z137" i="1" s="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U139" i="1" s="1"/>
  <c r="T136" i="1"/>
  <c r="T139" i="1" s="1"/>
  <c r="S136" i="1"/>
  <c r="R136" i="1"/>
  <c r="Q136" i="1"/>
  <c r="P136" i="1"/>
  <c r="O136" i="1"/>
  <c r="N136" i="1"/>
  <c r="M136" i="1"/>
  <c r="L136" i="1"/>
  <c r="K136" i="1"/>
  <c r="J136" i="1"/>
  <c r="I136" i="1"/>
  <c r="H136" i="1"/>
  <c r="G136" i="1"/>
  <c r="F136" i="1"/>
  <c r="E136" i="1"/>
  <c r="E139" i="1" s="1"/>
  <c r="D136" i="1"/>
  <c r="D139" i="1" s="1"/>
  <c r="C136" i="1"/>
  <c r="B136" i="1"/>
  <c r="Y135" i="1"/>
  <c r="Y139" i="1" s="1"/>
  <c r="X135" i="1"/>
  <c r="X139" i="1" s="1"/>
  <c r="W135" i="1"/>
  <c r="W139" i="1" s="1"/>
  <c r="V135" i="1"/>
  <c r="U135" i="1"/>
  <c r="T135" i="1"/>
  <c r="S135" i="1"/>
  <c r="S139" i="1" s="1"/>
  <c r="R135" i="1"/>
  <c r="R139" i="1" s="1"/>
  <c r="Q135" i="1"/>
  <c r="Q139" i="1" s="1"/>
  <c r="Q141" i="1" s="1"/>
  <c r="P135" i="1"/>
  <c r="O135" i="1"/>
  <c r="N135" i="1"/>
  <c r="N139" i="1" s="1"/>
  <c r="M135" i="1"/>
  <c r="L135" i="1"/>
  <c r="L139" i="1" s="1"/>
  <c r="K135" i="1"/>
  <c r="K139" i="1" s="1"/>
  <c r="J135" i="1"/>
  <c r="J139" i="1" s="1"/>
  <c r="I135" i="1"/>
  <c r="I139" i="1" s="1"/>
  <c r="H135" i="1"/>
  <c r="G135" i="1"/>
  <c r="G139" i="1" s="1"/>
  <c r="F135" i="1"/>
  <c r="E135" i="1"/>
  <c r="D135" i="1"/>
  <c r="C135" i="1"/>
  <c r="C139" i="1" s="1"/>
  <c r="B135" i="1"/>
  <c r="B139" i="1" s="1"/>
  <c r="J131" i="1"/>
  <c r="I131" i="1"/>
  <c r="Y130" i="1"/>
  <c r="X130" i="1"/>
  <c r="W130" i="1"/>
  <c r="V130" i="1"/>
  <c r="V131" i="1" s="1"/>
  <c r="U130" i="1"/>
  <c r="T130" i="1"/>
  <c r="S130" i="1"/>
  <c r="R130" i="1"/>
  <c r="Q130" i="1"/>
  <c r="P130" i="1"/>
  <c r="O130" i="1"/>
  <c r="N130" i="1"/>
  <c r="M130" i="1"/>
  <c r="Z130" i="1" s="1"/>
  <c r="L130" i="1"/>
  <c r="K130" i="1"/>
  <c r="K131" i="1" s="1"/>
  <c r="J130" i="1"/>
  <c r="I130" i="1"/>
  <c r="H130" i="1"/>
  <c r="G130" i="1"/>
  <c r="F130" i="1"/>
  <c r="F131" i="1" s="1"/>
  <c r="E130" i="1"/>
  <c r="D130" i="1"/>
  <c r="C130" i="1"/>
  <c r="B130" i="1"/>
  <c r="O129" i="1"/>
  <c r="Y128" i="1"/>
  <c r="X128" i="1"/>
  <c r="W128" i="1"/>
  <c r="V128" i="1"/>
  <c r="U128" i="1"/>
  <c r="T128" i="1"/>
  <c r="S128" i="1"/>
  <c r="R128" i="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N129" i="1" s="1"/>
  <c r="M126" i="1"/>
  <c r="Z126" i="1" s="1"/>
  <c r="AB126" i="1" s="1"/>
  <c r="L126" i="1"/>
  <c r="K126" i="1"/>
  <c r="J126" i="1"/>
  <c r="I126" i="1"/>
  <c r="H126" i="1"/>
  <c r="G126" i="1"/>
  <c r="F126" i="1"/>
  <c r="E126" i="1"/>
  <c r="D126" i="1"/>
  <c r="C126" i="1"/>
  <c r="B126" i="1"/>
  <c r="Y125" i="1"/>
  <c r="Y129" i="1" s="1"/>
  <c r="Y131" i="1" s="1"/>
  <c r="X125" i="1"/>
  <c r="X129" i="1" s="1"/>
  <c r="X131" i="1" s="1"/>
  <c r="W125" i="1"/>
  <c r="V125" i="1"/>
  <c r="V129" i="1" s="1"/>
  <c r="U125" i="1"/>
  <c r="U129" i="1" s="1"/>
  <c r="T125" i="1"/>
  <c r="T129" i="1" s="1"/>
  <c r="S125" i="1"/>
  <c r="S129" i="1" s="1"/>
  <c r="R125" i="1"/>
  <c r="Q125" i="1"/>
  <c r="P125" i="1"/>
  <c r="P129" i="1" s="1"/>
  <c r="O125" i="1"/>
  <c r="N125" i="1"/>
  <c r="M125" i="1"/>
  <c r="L125" i="1"/>
  <c r="K125" i="1"/>
  <c r="K129" i="1" s="1"/>
  <c r="J125" i="1"/>
  <c r="J129" i="1" s="1"/>
  <c r="I125" i="1"/>
  <c r="I129" i="1" s="1"/>
  <c r="H125" i="1"/>
  <c r="H129" i="1" s="1"/>
  <c r="H131" i="1" s="1"/>
  <c r="G125" i="1"/>
  <c r="F125" i="1"/>
  <c r="F129" i="1" s="1"/>
  <c r="E125" i="1"/>
  <c r="E129" i="1" s="1"/>
  <c r="D125" i="1"/>
  <c r="D129" i="1" s="1"/>
  <c r="C125" i="1"/>
  <c r="C129" i="1" s="1"/>
  <c r="B125" i="1"/>
  <c r="R121" i="1"/>
  <c r="Q121" i="1"/>
  <c r="Y120" i="1"/>
  <c r="X120" i="1"/>
  <c r="X121" i="1" s="1"/>
  <c r="W120" i="1"/>
  <c r="V120" i="1"/>
  <c r="U120" i="1"/>
  <c r="T120" i="1"/>
  <c r="S120" i="1"/>
  <c r="R120" i="1"/>
  <c r="Q120" i="1"/>
  <c r="P120" i="1"/>
  <c r="O120" i="1"/>
  <c r="N120" i="1"/>
  <c r="N121" i="1" s="1"/>
  <c r="M120" i="1"/>
  <c r="L120" i="1"/>
  <c r="K120" i="1"/>
  <c r="J120" i="1"/>
  <c r="I120" i="1"/>
  <c r="H120" i="1"/>
  <c r="G120" i="1"/>
  <c r="F120" i="1"/>
  <c r="E120" i="1"/>
  <c r="D120" i="1"/>
  <c r="C120" i="1"/>
  <c r="B120" i="1"/>
  <c r="X119" i="1"/>
  <c r="H119" i="1"/>
  <c r="G119" i="1"/>
  <c r="Y118" i="1"/>
  <c r="X118" i="1"/>
  <c r="W118" i="1"/>
  <c r="V118" i="1"/>
  <c r="U118" i="1"/>
  <c r="T118" i="1"/>
  <c r="S118" i="1"/>
  <c r="R118" i="1"/>
  <c r="Q118" i="1"/>
  <c r="P118" i="1"/>
  <c r="O118" i="1"/>
  <c r="N118" i="1"/>
  <c r="M118" i="1"/>
  <c r="L118" i="1"/>
  <c r="K118" i="1"/>
  <c r="J118" i="1"/>
  <c r="I118" i="1"/>
  <c r="H118" i="1"/>
  <c r="G118" i="1"/>
  <c r="F118" i="1"/>
  <c r="E118" i="1"/>
  <c r="D118" i="1"/>
  <c r="C118" i="1"/>
  <c r="B118" i="1"/>
  <c r="Z117" i="1"/>
  <c r="AA117" i="1" s="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W119" i="1" s="1"/>
  <c r="V116" i="1"/>
  <c r="V119" i="1" s="1"/>
  <c r="U116" i="1"/>
  <c r="T116" i="1"/>
  <c r="S116" i="1"/>
  <c r="R116" i="1"/>
  <c r="Q116" i="1"/>
  <c r="P116" i="1"/>
  <c r="O116" i="1"/>
  <c r="N116" i="1"/>
  <c r="M116" i="1"/>
  <c r="Z116" i="1" s="1"/>
  <c r="AB116" i="1" s="1"/>
  <c r="L116" i="1"/>
  <c r="K116" i="1"/>
  <c r="J116" i="1"/>
  <c r="I116" i="1"/>
  <c r="H116" i="1"/>
  <c r="G116" i="1"/>
  <c r="F116" i="1"/>
  <c r="F119" i="1" s="1"/>
  <c r="E116" i="1"/>
  <c r="D116" i="1"/>
  <c r="C116" i="1"/>
  <c r="B116" i="1"/>
  <c r="Y115" i="1"/>
  <c r="Y119" i="1" s="1"/>
  <c r="X115" i="1"/>
  <c r="W115" i="1"/>
  <c r="V115" i="1"/>
  <c r="U115" i="1"/>
  <c r="U119" i="1" s="1"/>
  <c r="T115" i="1"/>
  <c r="T119" i="1" s="1"/>
  <c r="S115" i="1"/>
  <c r="S119" i="1" s="1"/>
  <c r="S121" i="1" s="1"/>
  <c r="R115" i="1"/>
  <c r="R119" i="1" s="1"/>
  <c r="Q115" i="1"/>
  <c r="Q119" i="1" s="1"/>
  <c r="P115" i="1"/>
  <c r="P119" i="1" s="1"/>
  <c r="O115" i="1"/>
  <c r="O119" i="1" s="1"/>
  <c r="N115" i="1"/>
  <c r="N119" i="1" s="1"/>
  <c r="M115" i="1"/>
  <c r="L115" i="1"/>
  <c r="L119" i="1" s="1"/>
  <c r="K115" i="1"/>
  <c r="K119" i="1" s="1"/>
  <c r="J115" i="1"/>
  <c r="J119" i="1" s="1"/>
  <c r="I115" i="1"/>
  <c r="I119" i="1" s="1"/>
  <c r="H115" i="1"/>
  <c r="G115" i="1"/>
  <c r="F115" i="1"/>
  <c r="E115" i="1"/>
  <c r="E119" i="1" s="1"/>
  <c r="D115" i="1"/>
  <c r="D119" i="1" s="1"/>
  <c r="C115" i="1"/>
  <c r="C119" i="1" s="1"/>
  <c r="C121" i="1" s="1"/>
  <c r="B115" i="1"/>
  <c r="Y110" i="1"/>
  <c r="X110" i="1"/>
  <c r="W110" i="1"/>
  <c r="V110" i="1"/>
  <c r="U110" i="1"/>
  <c r="T110" i="1"/>
  <c r="T111" i="1" s="1"/>
  <c r="S110" i="1"/>
  <c r="R110" i="1"/>
  <c r="Q110" i="1"/>
  <c r="P110" i="1"/>
  <c r="O110" i="1"/>
  <c r="N110" i="1"/>
  <c r="M110" i="1"/>
  <c r="L110" i="1"/>
  <c r="K110" i="1"/>
  <c r="J110" i="1"/>
  <c r="I110" i="1"/>
  <c r="H110" i="1"/>
  <c r="G110" i="1"/>
  <c r="F110" i="1"/>
  <c r="E110" i="1"/>
  <c r="D110" i="1"/>
  <c r="C110" i="1"/>
  <c r="B110" i="1"/>
  <c r="Q109" i="1"/>
  <c r="Y108" i="1"/>
  <c r="Z108" i="1" s="1"/>
  <c r="AA108" i="1" s="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P109" i="1" s="1"/>
  <c r="O106" i="1"/>
  <c r="O109" i="1" s="1"/>
  <c r="N106" i="1"/>
  <c r="M106" i="1"/>
  <c r="L106" i="1"/>
  <c r="K106" i="1"/>
  <c r="J106" i="1"/>
  <c r="I106" i="1"/>
  <c r="H106" i="1"/>
  <c r="G106" i="1"/>
  <c r="F106" i="1"/>
  <c r="E106" i="1"/>
  <c r="D106" i="1"/>
  <c r="C106" i="1"/>
  <c r="B106" i="1"/>
  <c r="Y105" i="1"/>
  <c r="Y109" i="1" s="1"/>
  <c r="X105" i="1"/>
  <c r="X109" i="1" s="1"/>
  <c r="W105" i="1"/>
  <c r="W109" i="1" s="1"/>
  <c r="V105" i="1"/>
  <c r="V109" i="1" s="1"/>
  <c r="U105" i="1"/>
  <c r="U109" i="1" s="1"/>
  <c r="T105" i="1"/>
  <c r="T109" i="1" s="1"/>
  <c r="S105" i="1"/>
  <c r="R105" i="1"/>
  <c r="R109" i="1" s="1"/>
  <c r="Q105" i="1"/>
  <c r="P105" i="1"/>
  <c r="O105" i="1"/>
  <c r="N105" i="1"/>
  <c r="M105" i="1"/>
  <c r="M109" i="1" s="1"/>
  <c r="L105" i="1"/>
  <c r="L109" i="1" s="1"/>
  <c r="L111" i="1" s="1"/>
  <c r="K105" i="1"/>
  <c r="J105" i="1"/>
  <c r="J109" i="1" s="1"/>
  <c r="J111" i="1" s="1"/>
  <c r="I105" i="1"/>
  <c r="I109" i="1" s="1"/>
  <c r="H105" i="1"/>
  <c r="H109" i="1" s="1"/>
  <c r="G105" i="1"/>
  <c r="G109" i="1" s="1"/>
  <c r="F105" i="1"/>
  <c r="F109" i="1" s="1"/>
  <c r="E105" i="1"/>
  <c r="E109" i="1" s="1"/>
  <c r="D105" i="1"/>
  <c r="D109" i="1" s="1"/>
  <c r="C105" i="1"/>
  <c r="B105" i="1"/>
  <c r="B109" i="1" s="1"/>
  <c r="Y100" i="1"/>
  <c r="X100" i="1"/>
  <c r="X101" i="1" s="1"/>
  <c r="W100" i="1"/>
  <c r="W101" i="1" s="1"/>
  <c r="V100" i="1"/>
  <c r="U100" i="1"/>
  <c r="T100" i="1"/>
  <c r="S100" i="1"/>
  <c r="R100" i="1"/>
  <c r="R101" i="1" s="1"/>
  <c r="Q100" i="1"/>
  <c r="P100" i="1"/>
  <c r="O100" i="1"/>
  <c r="N100" i="1"/>
  <c r="M100" i="1"/>
  <c r="L100" i="1"/>
  <c r="K100" i="1"/>
  <c r="J100" i="1"/>
  <c r="I100" i="1"/>
  <c r="H100" i="1"/>
  <c r="G100" i="1"/>
  <c r="G101" i="1" s="1"/>
  <c r="F100" i="1"/>
  <c r="E100" i="1"/>
  <c r="D100" i="1"/>
  <c r="C100" i="1"/>
  <c r="B100" i="1"/>
  <c r="B101" i="1" s="1"/>
  <c r="Y99" i="1"/>
  <c r="X99" i="1"/>
  <c r="J99" i="1"/>
  <c r="Y98" i="1"/>
  <c r="X98" i="1"/>
  <c r="W98" i="1"/>
  <c r="V98" i="1"/>
  <c r="U98" i="1"/>
  <c r="T98" i="1"/>
  <c r="S98" i="1"/>
  <c r="R98" i="1"/>
  <c r="Q98" i="1"/>
  <c r="P98" i="1"/>
  <c r="O98" i="1"/>
  <c r="N98" i="1"/>
  <c r="M98" i="1"/>
  <c r="Z98" i="1" s="1"/>
  <c r="L98" i="1"/>
  <c r="K98" i="1"/>
  <c r="J98" i="1"/>
  <c r="I98" i="1"/>
  <c r="H98" i="1"/>
  <c r="G98" i="1"/>
  <c r="F98" i="1"/>
  <c r="E98" i="1"/>
  <c r="D98" i="1"/>
  <c r="AA98" i="1" s="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X16" i="1" s="1"/>
  <c r="W96" i="1"/>
  <c r="V96" i="1"/>
  <c r="U96" i="1"/>
  <c r="T96" i="1"/>
  <c r="S96" i="1"/>
  <c r="R96" i="1"/>
  <c r="Q96" i="1"/>
  <c r="P96" i="1"/>
  <c r="O96" i="1"/>
  <c r="N96" i="1"/>
  <c r="M96" i="1"/>
  <c r="Z96" i="1" s="1"/>
  <c r="AB96" i="1" s="1"/>
  <c r="L96" i="1"/>
  <c r="K96" i="1"/>
  <c r="J96" i="1"/>
  <c r="I96" i="1"/>
  <c r="I99" i="1" s="1"/>
  <c r="H96" i="1"/>
  <c r="H16" i="1" s="1"/>
  <c r="G96" i="1"/>
  <c r="F96" i="1"/>
  <c r="E96" i="1"/>
  <c r="D96" i="1"/>
  <c r="AA96" i="1" s="1"/>
  <c r="C96" i="1"/>
  <c r="B96" i="1"/>
  <c r="Y95" i="1"/>
  <c r="X95" i="1"/>
  <c r="W95" i="1"/>
  <c r="W99" i="1" s="1"/>
  <c r="V95" i="1"/>
  <c r="V99" i="1" s="1"/>
  <c r="U95" i="1"/>
  <c r="U99" i="1" s="1"/>
  <c r="U101" i="1" s="1"/>
  <c r="T95" i="1"/>
  <c r="T99" i="1" s="1"/>
  <c r="T101" i="1" s="1"/>
  <c r="S95" i="1"/>
  <c r="S99" i="1" s="1"/>
  <c r="S101" i="1" s="1"/>
  <c r="R95" i="1"/>
  <c r="R99" i="1" s="1"/>
  <c r="Q95" i="1"/>
  <c r="Q99" i="1" s="1"/>
  <c r="P95" i="1"/>
  <c r="P99" i="1" s="1"/>
  <c r="O95" i="1"/>
  <c r="O99" i="1" s="1"/>
  <c r="N95" i="1"/>
  <c r="M95" i="1"/>
  <c r="Z95" i="1" s="1"/>
  <c r="L95" i="1"/>
  <c r="L99" i="1" s="1"/>
  <c r="K95" i="1"/>
  <c r="K99" i="1" s="1"/>
  <c r="J95" i="1"/>
  <c r="I95" i="1"/>
  <c r="H95" i="1"/>
  <c r="G95" i="1"/>
  <c r="G99" i="1" s="1"/>
  <c r="F95" i="1"/>
  <c r="F99" i="1" s="1"/>
  <c r="E95" i="1"/>
  <c r="E99" i="1" s="1"/>
  <c r="E101" i="1" s="1"/>
  <c r="D95" i="1"/>
  <c r="D99" i="1" s="1"/>
  <c r="D101" i="1" s="1"/>
  <c r="C95" i="1"/>
  <c r="C99" i="1" s="1"/>
  <c r="C101" i="1" s="1"/>
  <c r="B95" i="1"/>
  <c r="B99" i="1" s="1"/>
  <c r="N91" i="1"/>
  <c r="L91" i="1"/>
  <c r="Y90" i="1"/>
  <c r="Y91" i="1" s="1"/>
  <c r="X90" i="1"/>
  <c r="W90" i="1"/>
  <c r="V90" i="1"/>
  <c r="U90" i="1"/>
  <c r="T90" i="1"/>
  <c r="T91" i="1" s="1"/>
  <c r="S90" i="1"/>
  <c r="R90" i="1"/>
  <c r="Q90" i="1"/>
  <c r="P90" i="1"/>
  <c r="O90" i="1"/>
  <c r="N90" i="1"/>
  <c r="M90" i="1"/>
  <c r="L90" i="1"/>
  <c r="K90" i="1"/>
  <c r="J90" i="1"/>
  <c r="J91" i="1" s="1"/>
  <c r="I90" i="1"/>
  <c r="I91" i="1" s="1"/>
  <c r="H90" i="1"/>
  <c r="G90" i="1"/>
  <c r="F90" i="1"/>
  <c r="E90" i="1"/>
  <c r="D90" i="1"/>
  <c r="D91" i="1" s="1"/>
  <c r="C90" i="1"/>
  <c r="B90" i="1"/>
  <c r="S89" i="1"/>
  <c r="C89" i="1"/>
  <c r="AA88" i="1"/>
  <c r="Y88" i="1"/>
  <c r="X88" i="1"/>
  <c r="W88" i="1"/>
  <c r="V88" i="1"/>
  <c r="U88" i="1"/>
  <c r="T88" i="1"/>
  <c r="S88" i="1"/>
  <c r="R88" i="1"/>
  <c r="Q88" i="1"/>
  <c r="P88" i="1"/>
  <c r="O88" i="1"/>
  <c r="N88" i="1"/>
  <c r="M88" i="1"/>
  <c r="Z88" i="1" s="1"/>
  <c r="L88" i="1"/>
  <c r="L18" i="1" s="1"/>
  <c r="L208" i="1" s="1"/>
  <c r="K88" i="1"/>
  <c r="J88" i="1"/>
  <c r="I88" i="1"/>
  <c r="H88" i="1"/>
  <c r="G88" i="1"/>
  <c r="F88" i="1"/>
  <c r="E88" i="1"/>
  <c r="D88" i="1"/>
  <c r="C88" i="1"/>
  <c r="B88" i="1"/>
  <c r="Y87" i="1"/>
  <c r="X87" i="1"/>
  <c r="W87" i="1"/>
  <c r="V87" i="1"/>
  <c r="V17" i="1" s="1"/>
  <c r="V207" i="1" s="1"/>
  <c r="U87" i="1"/>
  <c r="T87" i="1"/>
  <c r="S87" i="1"/>
  <c r="R87" i="1"/>
  <c r="Q87" i="1"/>
  <c r="P87" i="1"/>
  <c r="O87" i="1"/>
  <c r="N87" i="1"/>
  <c r="M87" i="1"/>
  <c r="Z87" i="1" s="1"/>
  <c r="L87" i="1"/>
  <c r="K87" i="1"/>
  <c r="J87" i="1"/>
  <c r="I87" i="1"/>
  <c r="H87" i="1"/>
  <c r="G87" i="1"/>
  <c r="F87" i="1"/>
  <c r="F17" i="1" s="1"/>
  <c r="F207" i="1" s="1"/>
  <c r="E87" i="1"/>
  <c r="D87" i="1"/>
  <c r="AA87" i="1" s="1"/>
  <c r="C87" i="1"/>
  <c r="B87" i="1"/>
  <c r="Y86" i="1"/>
  <c r="X86" i="1"/>
  <c r="W86" i="1"/>
  <c r="V86" i="1"/>
  <c r="U86" i="1"/>
  <c r="T86" i="1"/>
  <c r="S86" i="1"/>
  <c r="R86" i="1"/>
  <c r="R89" i="1" s="1"/>
  <c r="Q86" i="1"/>
  <c r="Q16" i="1" s="1"/>
  <c r="P86" i="1"/>
  <c r="O86" i="1"/>
  <c r="N86" i="1"/>
  <c r="M86" i="1"/>
  <c r="L86" i="1"/>
  <c r="K86" i="1"/>
  <c r="J86" i="1"/>
  <c r="I86" i="1"/>
  <c r="H86" i="1"/>
  <c r="G86" i="1"/>
  <c r="F86" i="1"/>
  <c r="E86" i="1"/>
  <c r="D86" i="1"/>
  <c r="C86" i="1"/>
  <c r="B86" i="1"/>
  <c r="B89" i="1" s="1"/>
  <c r="AA85" i="1"/>
  <c r="Z85" i="1"/>
  <c r="Y85" i="1"/>
  <c r="Y89" i="1" s="1"/>
  <c r="X85" i="1"/>
  <c r="X89" i="1" s="1"/>
  <c r="W85" i="1"/>
  <c r="W89" i="1" s="1"/>
  <c r="V85" i="1"/>
  <c r="V89" i="1" s="1"/>
  <c r="U85" i="1"/>
  <c r="T85" i="1"/>
  <c r="T89" i="1" s="1"/>
  <c r="S85" i="1"/>
  <c r="R85" i="1"/>
  <c r="Q85" i="1"/>
  <c r="P85" i="1"/>
  <c r="P89" i="1" s="1"/>
  <c r="O85" i="1"/>
  <c r="O89" i="1" s="1"/>
  <c r="N85" i="1"/>
  <c r="N89" i="1" s="1"/>
  <c r="M85" i="1"/>
  <c r="L85" i="1"/>
  <c r="L89" i="1" s="1"/>
  <c r="K85" i="1"/>
  <c r="J85" i="1"/>
  <c r="J89" i="1" s="1"/>
  <c r="I85" i="1"/>
  <c r="I89" i="1" s="1"/>
  <c r="H85" i="1"/>
  <c r="H89" i="1" s="1"/>
  <c r="G85" i="1"/>
  <c r="G89" i="1" s="1"/>
  <c r="F85" i="1"/>
  <c r="F89" i="1" s="1"/>
  <c r="E85" i="1"/>
  <c r="D85" i="1"/>
  <c r="D89" i="1" s="1"/>
  <c r="C85" i="1"/>
  <c r="B85" i="1"/>
  <c r="E81" i="1"/>
  <c r="Y80" i="1"/>
  <c r="X80" i="1"/>
  <c r="W80" i="1"/>
  <c r="V80" i="1"/>
  <c r="U80" i="1"/>
  <c r="T80" i="1"/>
  <c r="S80" i="1"/>
  <c r="R80" i="1"/>
  <c r="Q80" i="1"/>
  <c r="P80" i="1"/>
  <c r="O80" i="1"/>
  <c r="O81" i="1" s="1"/>
  <c r="N80" i="1"/>
  <c r="M80" i="1"/>
  <c r="L80" i="1"/>
  <c r="K80" i="1"/>
  <c r="J80" i="1"/>
  <c r="I80" i="1"/>
  <c r="H80" i="1"/>
  <c r="G80" i="1"/>
  <c r="F80" i="1"/>
  <c r="E80" i="1"/>
  <c r="D80" i="1"/>
  <c r="C80" i="1"/>
  <c r="B80" i="1"/>
  <c r="L79" i="1"/>
  <c r="K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L77" i="1"/>
  <c r="K77" i="1"/>
  <c r="J77" i="1"/>
  <c r="I77" i="1"/>
  <c r="H77" i="1"/>
  <c r="G77" i="1"/>
  <c r="F77" i="1"/>
  <c r="E77" i="1"/>
  <c r="D77" i="1"/>
  <c r="C77" i="1"/>
  <c r="B77" i="1"/>
  <c r="Z76" i="1"/>
  <c r="AB76" i="1" s="1"/>
  <c r="Y76" i="1"/>
  <c r="X76" i="1"/>
  <c r="W76" i="1"/>
  <c r="V76" i="1"/>
  <c r="U76" i="1"/>
  <c r="T76" i="1"/>
  <c r="S76" i="1"/>
  <c r="R76" i="1"/>
  <c r="Q76" i="1"/>
  <c r="P76" i="1"/>
  <c r="O76" i="1"/>
  <c r="N76" i="1"/>
  <c r="M76" i="1"/>
  <c r="L76" i="1"/>
  <c r="K76" i="1"/>
  <c r="J76" i="1"/>
  <c r="J79" i="1" s="1"/>
  <c r="I76" i="1"/>
  <c r="H76" i="1"/>
  <c r="G76" i="1"/>
  <c r="F76" i="1"/>
  <c r="E76" i="1"/>
  <c r="D76" i="1"/>
  <c r="C76" i="1"/>
  <c r="B76" i="1"/>
  <c r="Y75" i="1"/>
  <c r="X75" i="1"/>
  <c r="X79" i="1" s="1"/>
  <c r="W75" i="1"/>
  <c r="W79" i="1" s="1"/>
  <c r="W81" i="1" s="1"/>
  <c r="V75" i="1"/>
  <c r="V79" i="1" s="1"/>
  <c r="V81" i="1" s="1"/>
  <c r="U75" i="1"/>
  <c r="U79" i="1" s="1"/>
  <c r="U81" i="1" s="1"/>
  <c r="T75" i="1"/>
  <c r="S75" i="1"/>
  <c r="R75" i="1"/>
  <c r="R79" i="1" s="1"/>
  <c r="Q75" i="1"/>
  <c r="Q79" i="1" s="1"/>
  <c r="P75" i="1"/>
  <c r="O75" i="1"/>
  <c r="O79" i="1" s="1"/>
  <c r="N75" i="1"/>
  <c r="N79" i="1" s="1"/>
  <c r="M75" i="1"/>
  <c r="L75" i="1"/>
  <c r="K75" i="1"/>
  <c r="J75" i="1"/>
  <c r="I75" i="1"/>
  <c r="H75" i="1"/>
  <c r="H79" i="1" s="1"/>
  <c r="G75" i="1"/>
  <c r="G79" i="1" s="1"/>
  <c r="G81" i="1" s="1"/>
  <c r="F75" i="1"/>
  <c r="F79" i="1" s="1"/>
  <c r="F81" i="1" s="1"/>
  <c r="E75" i="1"/>
  <c r="E79" i="1" s="1"/>
  <c r="D75" i="1"/>
  <c r="C75" i="1"/>
  <c r="B75" i="1"/>
  <c r="B79" i="1" s="1"/>
  <c r="Z70" i="1"/>
  <c r="Y70" i="1"/>
  <c r="X70" i="1"/>
  <c r="W70" i="1"/>
  <c r="V70" i="1"/>
  <c r="U70" i="1"/>
  <c r="T70" i="1"/>
  <c r="S70" i="1"/>
  <c r="R70" i="1"/>
  <c r="Q70" i="1"/>
  <c r="Q71" i="1" s="1"/>
  <c r="P70" i="1"/>
  <c r="O70" i="1"/>
  <c r="N70" i="1"/>
  <c r="M70" i="1"/>
  <c r="L70" i="1"/>
  <c r="K70" i="1"/>
  <c r="J70" i="1"/>
  <c r="I70" i="1"/>
  <c r="H70" i="1"/>
  <c r="G70" i="1"/>
  <c r="F70" i="1"/>
  <c r="E70" i="1"/>
  <c r="D70" i="1"/>
  <c r="C70" i="1"/>
  <c r="B70" i="1"/>
  <c r="U69" i="1"/>
  <c r="E69" i="1"/>
  <c r="Y68" i="1"/>
  <c r="X68" i="1"/>
  <c r="W68" i="1"/>
  <c r="V68" i="1"/>
  <c r="U68" i="1"/>
  <c r="T68" i="1"/>
  <c r="S68" i="1"/>
  <c r="R68" i="1"/>
  <c r="Q68" i="1"/>
  <c r="P68" i="1"/>
  <c r="O68" i="1"/>
  <c r="N68" i="1"/>
  <c r="N18" i="1" s="1"/>
  <c r="N208" i="1" s="1"/>
  <c r="M68" i="1"/>
  <c r="L68" i="1"/>
  <c r="K68" i="1"/>
  <c r="J68" i="1"/>
  <c r="I68" i="1"/>
  <c r="H68" i="1"/>
  <c r="G68" i="1"/>
  <c r="F68" i="1"/>
  <c r="E68" i="1"/>
  <c r="D68" i="1"/>
  <c r="C68" i="1"/>
  <c r="B68" i="1"/>
  <c r="Y67" i="1"/>
  <c r="X67" i="1"/>
  <c r="W67" i="1"/>
  <c r="W17" i="1" s="1"/>
  <c r="W207" i="1" s="1"/>
  <c r="V67" i="1"/>
  <c r="U67" i="1"/>
  <c r="T67" i="1"/>
  <c r="S67" i="1"/>
  <c r="R67" i="1"/>
  <c r="Q67" i="1"/>
  <c r="P67" i="1"/>
  <c r="O67" i="1"/>
  <c r="N67" i="1"/>
  <c r="M67" i="1"/>
  <c r="L67" i="1"/>
  <c r="K67" i="1"/>
  <c r="J67" i="1"/>
  <c r="I67" i="1"/>
  <c r="H67" i="1"/>
  <c r="G67" i="1"/>
  <c r="G17" i="1" s="1"/>
  <c r="G207" i="1" s="1"/>
  <c r="F67" i="1"/>
  <c r="E67" i="1"/>
  <c r="D67" i="1"/>
  <c r="C67" i="1"/>
  <c r="B67" i="1"/>
  <c r="Y66" i="1"/>
  <c r="X66" i="1"/>
  <c r="W66" i="1"/>
  <c r="V66" i="1"/>
  <c r="U66" i="1"/>
  <c r="T66" i="1"/>
  <c r="T69" i="1" s="1"/>
  <c r="S66" i="1"/>
  <c r="S16" i="1" s="1"/>
  <c r="R66" i="1"/>
  <c r="R16" i="1" s="1"/>
  <c r="Q66" i="1"/>
  <c r="P66" i="1"/>
  <c r="O66" i="1"/>
  <c r="N66" i="1"/>
  <c r="M66" i="1"/>
  <c r="L66" i="1"/>
  <c r="K66" i="1"/>
  <c r="J66" i="1"/>
  <c r="I66" i="1"/>
  <c r="H66" i="1"/>
  <c r="G66" i="1"/>
  <c r="F66" i="1"/>
  <c r="E66" i="1"/>
  <c r="D66" i="1"/>
  <c r="C66" i="1"/>
  <c r="C16" i="1" s="1"/>
  <c r="B66" i="1"/>
  <c r="B16" i="1" s="1"/>
  <c r="Y65" i="1"/>
  <c r="X65" i="1"/>
  <c r="X69" i="1" s="1"/>
  <c r="W65" i="1"/>
  <c r="W69" i="1" s="1"/>
  <c r="W71" i="1" s="1"/>
  <c r="V65" i="1"/>
  <c r="V69" i="1" s="1"/>
  <c r="V71" i="1" s="1"/>
  <c r="U65" i="1"/>
  <c r="T65" i="1"/>
  <c r="S65" i="1"/>
  <c r="R65" i="1"/>
  <c r="Q65" i="1"/>
  <c r="Q69" i="1" s="1"/>
  <c r="P65" i="1"/>
  <c r="P69" i="1" s="1"/>
  <c r="P71" i="1" s="1"/>
  <c r="O65" i="1"/>
  <c r="N65" i="1"/>
  <c r="N69" i="1" s="1"/>
  <c r="N71" i="1" s="1"/>
  <c r="M65" i="1"/>
  <c r="L65" i="1"/>
  <c r="K65" i="1"/>
  <c r="K69" i="1" s="1"/>
  <c r="J65" i="1"/>
  <c r="J69" i="1" s="1"/>
  <c r="I65" i="1"/>
  <c r="I69" i="1" s="1"/>
  <c r="H65" i="1"/>
  <c r="H69" i="1" s="1"/>
  <c r="G65" i="1"/>
  <c r="G69" i="1" s="1"/>
  <c r="G71" i="1" s="1"/>
  <c r="F65" i="1"/>
  <c r="F69" i="1" s="1"/>
  <c r="F71" i="1" s="1"/>
  <c r="E65" i="1"/>
  <c r="D65" i="1"/>
  <c r="C65" i="1"/>
  <c r="B65" i="1"/>
  <c r="Y60" i="1"/>
  <c r="X60" i="1"/>
  <c r="W60" i="1"/>
  <c r="V60" i="1"/>
  <c r="V61" i="1" s="1"/>
  <c r="U60" i="1"/>
  <c r="U61" i="1" s="1"/>
  <c r="T60" i="1"/>
  <c r="S60" i="1"/>
  <c r="R60" i="1"/>
  <c r="Q60" i="1"/>
  <c r="P60" i="1"/>
  <c r="O60" i="1"/>
  <c r="N60" i="1"/>
  <c r="N61" i="1" s="1"/>
  <c r="M60" i="1"/>
  <c r="L60" i="1"/>
  <c r="K60" i="1"/>
  <c r="J60" i="1"/>
  <c r="I60" i="1"/>
  <c r="H60" i="1"/>
  <c r="G60" i="1"/>
  <c r="F60" i="1"/>
  <c r="F61" i="1" s="1"/>
  <c r="E60" i="1"/>
  <c r="E61" i="1" s="1"/>
  <c r="D60" i="1"/>
  <c r="C60" i="1"/>
  <c r="B60" i="1"/>
  <c r="N59" i="1"/>
  <c r="Y58" i="1"/>
  <c r="X58" i="1"/>
  <c r="X18" i="1" s="1"/>
  <c r="X208" i="1" s="1"/>
  <c r="W58" i="1"/>
  <c r="V58" i="1"/>
  <c r="U58" i="1"/>
  <c r="T58" i="1"/>
  <c r="S58" i="1"/>
  <c r="R58" i="1"/>
  <c r="Q58" i="1"/>
  <c r="P58" i="1"/>
  <c r="O58" i="1"/>
  <c r="N58" i="1"/>
  <c r="M58" i="1"/>
  <c r="L58" i="1"/>
  <c r="K58" i="1"/>
  <c r="J58" i="1"/>
  <c r="I58" i="1"/>
  <c r="H58" i="1"/>
  <c r="H18" i="1" s="1"/>
  <c r="H208" i="1" s="1"/>
  <c r="G58" i="1"/>
  <c r="F58" i="1"/>
  <c r="E58" i="1"/>
  <c r="D58" i="1"/>
  <c r="C58" i="1"/>
  <c r="B58" i="1"/>
  <c r="Y57" i="1"/>
  <c r="X57" i="1"/>
  <c r="W57" i="1"/>
  <c r="V57" i="1"/>
  <c r="U57" i="1"/>
  <c r="T57" i="1"/>
  <c r="S57" i="1"/>
  <c r="R57" i="1"/>
  <c r="R17" i="1" s="1"/>
  <c r="R207" i="1" s="1"/>
  <c r="Q57" i="1"/>
  <c r="P57" i="1"/>
  <c r="O57" i="1"/>
  <c r="N57" i="1"/>
  <c r="M57" i="1"/>
  <c r="L57" i="1"/>
  <c r="K57" i="1"/>
  <c r="J57" i="1"/>
  <c r="I57" i="1"/>
  <c r="H57" i="1"/>
  <c r="G57" i="1"/>
  <c r="F57" i="1"/>
  <c r="E57" i="1"/>
  <c r="D57" i="1"/>
  <c r="C57" i="1"/>
  <c r="B57" i="1"/>
  <c r="B17" i="1" s="1"/>
  <c r="B207" i="1" s="1"/>
  <c r="Y56" i="1"/>
  <c r="X56" i="1"/>
  <c r="W56" i="1"/>
  <c r="V56" i="1"/>
  <c r="U56" i="1"/>
  <c r="T56" i="1"/>
  <c r="S56" i="1"/>
  <c r="R56" i="1"/>
  <c r="Q56" i="1"/>
  <c r="P56" i="1"/>
  <c r="O56" i="1"/>
  <c r="N56" i="1"/>
  <c r="M56" i="1"/>
  <c r="L56" i="1"/>
  <c r="K56" i="1"/>
  <c r="J56" i="1"/>
  <c r="I56" i="1"/>
  <c r="H56" i="1"/>
  <c r="G56" i="1"/>
  <c r="F56" i="1"/>
  <c r="E56" i="1"/>
  <c r="D56" i="1"/>
  <c r="C56" i="1"/>
  <c r="B56" i="1"/>
  <c r="Y55" i="1"/>
  <c r="Y59" i="1" s="1"/>
  <c r="Y61" i="1" s="1"/>
  <c r="X55" i="1"/>
  <c r="X59" i="1" s="1"/>
  <c r="X61" i="1" s="1"/>
  <c r="W55" i="1"/>
  <c r="V55" i="1"/>
  <c r="V59" i="1" s="1"/>
  <c r="U55" i="1"/>
  <c r="U59" i="1" s="1"/>
  <c r="T55" i="1"/>
  <c r="T59" i="1" s="1"/>
  <c r="S55" i="1"/>
  <c r="S59" i="1" s="1"/>
  <c r="R55" i="1"/>
  <c r="R59" i="1" s="1"/>
  <c r="Q55" i="1"/>
  <c r="Q59" i="1" s="1"/>
  <c r="P55" i="1"/>
  <c r="O55" i="1"/>
  <c r="O59" i="1" s="1"/>
  <c r="N55" i="1"/>
  <c r="M55" i="1"/>
  <c r="Z55" i="1" s="1"/>
  <c r="L55" i="1"/>
  <c r="K55" i="1"/>
  <c r="K59" i="1" s="1"/>
  <c r="J55" i="1"/>
  <c r="J59" i="1" s="1"/>
  <c r="I55" i="1"/>
  <c r="I59" i="1" s="1"/>
  <c r="I61" i="1" s="1"/>
  <c r="H55" i="1"/>
  <c r="H59" i="1" s="1"/>
  <c r="H61" i="1" s="1"/>
  <c r="G55" i="1"/>
  <c r="F55" i="1"/>
  <c r="F59" i="1" s="1"/>
  <c r="E55" i="1"/>
  <c r="E59" i="1" s="1"/>
  <c r="D55" i="1"/>
  <c r="D59" i="1" s="1"/>
  <c r="C55" i="1"/>
  <c r="C59" i="1" s="1"/>
  <c r="B55" i="1"/>
  <c r="B59" i="1" s="1"/>
  <c r="B51" i="1"/>
  <c r="AA50" i="1"/>
  <c r="Z50" i="1"/>
  <c r="Y50" i="1"/>
  <c r="X50" i="1"/>
  <c r="W50" i="1"/>
  <c r="V50" i="1"/>
  <c r="U50" i="1"/>
  <c r="T50" i="1"/>
  <c r="S50" i="1"/>
  <c r="R50" i="1"/>
  <c r="Q50" i="1"/>
  <c r="P50" i="1"/>
  <c r="O50" i="1"/>
  <c r="N50" i="1"/>
  <c r="M50" i="1"/>
  <c r="L50" i="1"/>
  <c r="L51" i="1" s="1"/>
  <c r="K50" i="1"/>
  <c r="K51" i="1" s="1"/>
  <c r="J50" i="1"/>
  <c r="I50" i="1"/>
  <c r="H50" i="1"/>
  <c r="G50" i="1"/>
  <c r="F50" i="1"/>
  <c r="E50" i="1"/>
  <c r="D50" i="1"/>
  <c r="C50" i="1"/>
  <c r="B50" i="1"/>
  <c r="W49" i="1"/>
  <c r="G49" i="1"/>
  <c r="E49" i="1"/>
  <c r="Y48" i="1"/>
  <c r="X48" i="1"/>
  <c r="W48" i="1"/>
  <c r="V48" i="1"/>
  <c r="U48" i="1"/>
  <c r="T48" i="1"/>
  <c r="S48" i="1"/>
  <c r="R48" i="1"/>
  <c r="Q48" i="1"/>
  <c r="P48" i="1"/>
  <c r="O48" i="1"/>
  <c r="N48" i="1"/>
  <c r="M48" i="1"/>
  <c r="L48" i="1"/>
  <c r="K48" i="1"/>
  <c r="J48" i="1"/>
  <c r="I48" i="1"/>
  <c r="H48" i="1"/>
  <c r="G48" i="1"/>
  <c r="F48" i="1"/>
  <c r="E48" i="1"/>
  <c r="D48" i="1"/>
  <c r="C48" i="1"/>
  <c r="B48" i="1"/>
  <c r="Z47" i="1"/>
  <c r="AA47" i="1" s="1"/>
  <c r="Y47" i="1"/>
  <c r="X47" i="1"/>
  <c r="W47" i="1"/>
  <c r="V47" i="1"/>
  <c r="U47" i="1"/>
  <c r="T47" i="1"/>
  <c r="S47" i="1"/>
  <c r="R47" i="1"/>
  <c r="Q47" i="1"/>
  <c r="P47" i="1"/>
  <c r="O47" i="1"/>
  <c r="N47" i="1"/>
  <c r="M47" i="1"/>
  <c r="L47" i="1"/>
  <c r="K47" i="1"/>
  <c r="J47" i="1"/>
  <c r="I47" i="1"/>
  <c r="H47" i="1"/>
  <c r="G47" i="1"/>
  <c r="F47" i="1"/>
  <c r="E47" i="1"/>
  <c r="D47" i="1"/>
  <c r="C47" i="1"/>
  <c r="B47" i="1"/>
  <c r="Y46" i="1"/>
  <c r="X46" i="1"/>
  <c r="W46" i="1"/>
  <c r="V46" i="1"/>
  <c r="V16" i="1" s="1"/>
  <c r="U46" i="1"/>
  <c r="U49" i="1" s="1"/>
  <c r="T46" i="1"/>
  <c r="T16" i="1" s="1"/>
  <c r="S46" i="1"/>
  <c r="R46" i="1"/>
  <c r="Q46" i="1"/>
  <c r="P46" i="1"/>
  <c r="O46" i="1"/>
  <c r="N46" i="1"/>
  <c r="M46" i="1"/>
  <c r="L46" i="1"/>
  <c r="K46" i="1"/>
  <c r="J46" i="1"/>
  <c r="I46" i="1"/>
  <c r="H46" i="1"/>
  <c r="G46" i="1"/>
  <c r="F46" i="1"/>
  <c r="F16" i="1" s="1"/>
  <c r="E46" i="1"/>
  <c r="D46" i="1"/>
  <c r="C46" i="1"/>
  <c r="B46" i="1"/>
  <c r="Y45" i="1"/>
  <c r="Y49" i="1" s="1"/>
  <c r="X45" i="1"/>
  <c r="X49" i="1" s="1"/>
  <c r="W45" i="1"/>
  <c r="V45" i="1"/>
  <c r="U45" i="1"/>
  <c r="T45" i="1"/>
  <c r="T49" i="1" s="1"/>
  <c r="S45" i="1"/>
  <c r="S49" i="1" s="1"/>
  <c r="R45" i="1"/>
  <c r="R49" i="1" s="1"/>
  <c r="R51" i="1" s="1"/>
  <c r="Q45" i="1"/>
  <c r="Q49" i="1" s="1"/>
  <c r="Q51" i="1" s="1"/>
  <c r="P45" i="1"/>
  <c r="O45" i="1"/>
  <c r="N45" i="1"/>
  <c r="M45" i="1"/>
  <c r="L45" i="1"/>
  <c r="L49" i="1" s="1"/>
  <c r="K45" i="1"/>
  <c r="K49" i="1" s="1"/>
  <c r="J45" i="1"/>
  <c r="J49" i="1" s="1"/>
  <c r="I45" i="1"/>
  <c r="I49" i="1" s="1"/>
  <c r="H45" i="1"/>
  <c r="H49" i="1" s="1"/>
  <c r="G45" i="1"/>
  <c r="F45" i="1"/>
  <c r="E45" i="1"/>
  <c r="D45" i="1"/>
  <c r="D49" i="1" s="1"/>
  <c r="C45" i="1"/>
  <c r="C49" i="1" s="1"/>
  <c r="B45" i="1"/>
  <c r="B49" i="1" s="1"/>
  <c r="Z43" i="1"/>
  <c r="K41" i="1"/>
  <c r="Y40" i="1"/>
  <c r="X40" i="1"/>
  <c r="W40" i="1"/>
  <c r="V40" i="1"/>
  <c r="U40" i="1"/>
  <c r="T40" i="1"/>
  <c r="S40" i="1"/>
  <c r="S41" i="1" s="1"/>
  <c r="R40" i="1"/>
  <c r="R41" i="1" s="1"/>
  <c r="Q40" i="1"/>
  <c r="P40" i="1"/>
  <c r="O40" i="1"/>
  <c r="N40" i="1"/>
  <c r="M40" i="1"/>
  <c r="Z40" i="1" s="1"/>
  <c r="L40" i="1"/>
  <c r="K40" i="1"/>
  <c r="J40" i="1"/>
  <c r="I40" i="1"/>
  <c r="H40" i="1"/>
  <c r="G40" i="1"/>
  <c r="F40" i="1"/>
  <c r="E40" i="1"/>
  <c r="D40" i="1"/>
  <c r="C40" i="1"/>
  <c r="C41" i="1" s="1"/>
  <c r="B40" i="1"/>
  <c r="B41" i="1" s="1"/>
  <c r="Q39" i="1"/>
  <c r="Z38" i="1"/>
  <c r="AA38" i="1" s="1"/>
  <c r="Y38" i="1"/>
  <c r="Y18" i="1" s="1"/>
  <c r="Y208" i="1" s="1"/>
  <c r="X38" i="1"/>
  <c r="W38" i="1"/>
  <c r="V38" i="1"/>
  <c r="U38" i="1"/>
  <c r="T38" i="1"/>
  <c r="S38" i="1"/>
  <c r="R38" i="1"/>
  <c r="Q38" i="1"/>
  <c r="P38" i="1"/>
  <c r="O38" i="1"/>
  <c r="N38" i="1"/>
  <c r="M38" i="1"/>
  <c r="L38" i="1"/>
  <c r="K38" i="1"/>
  <c r="J38" i="1"/>
  <c r="J18" i="1" s="1"/>
  <c r="J208" i="1" s="1"/>
  <c r="I38" i="1"/>
  <c r="I18" i="1" s="1"/>
  <c r="I208" i="1" s="1"/>
  <c r="H38" i="1"/>
  <c r="G38" i="1"/>
  <c r="F38" i="1"/>
  <c r="E38" i="1"/>
  <c r="D38" i="1"/>
  <c r="C38" i="1"/>
  <c r="B38" i="1"/>
  <c r="Y37" i="1"/>
  <c r="X37" i="1"/>
  <c r="W37" i="1"/>
  <c r="V37" i="1"/>
  <c r="U37" i="1"/>
  <c r="T37" i="1"/>
  <c r="T17" i="1" s="1"/>
  <c r="T207" i="1" s="1"/>
  <c r="S37" i="1"/>
  <c r="R37" i="1"/>
  <c r="Q37" i="1"/>
  <c r="P37" i="1"/>
  <c r="O37" i="1"/>
  <c r="N37" i="1"/>
  <c r="M37" i="1"/>
  <c r="Z37" i="1" s="1"/>
  <c r="L37" i="1"/>
  <c r="K37" i="1"/>
  <c r="J37" i="1"/>
  <c r="I37" i="1"/>
  <c r="H37" i="1"/>
  <c r="G37" i="1"/>
  <c r="F37" i="1"/>
  <c r="E37" i="1"/>
  <c r="D37" i="1"/>
  <c r="C37" i="1"/>
  <c r="B37" i="1"/>
  <c r="Y36" i="1"/>
  <c r="X36" i="1"/>
  <c r="W36" i="1"/>
  <c r="V36" i="1"/>
  <c r="U36" i="1"/>
  <c r="T36" i="1"/>
  <c r="S36" i="1"/>
  <c r="R36" i="1"/>
  <c r="Q36" i="1"/>
  <c r="P36" i="1"/>
  <c r="O36" i="1"/>
  <c r="O16" i="1" s="1"/>
  <c r="N36" i="1"/>
  <c r="N16" i="1" s="1"/>
  <c r="M36" i="1"/>
  <c r="L36" i="1"/>
  <c r="K36" i="1"/>
  <c r="J36" i="1"/>
  <c r="I36" i="1"/>
  <c r="H36" i="1"/>
  <c r="G36" i="1"/>
  <c r="F36" i="1"/>
  <c r="E36" i="1"/>
  <c r="D36" i="1"/>
  <c r="C36" i="1"/>
  <c r="B36" i="1"/>
  <c r="Y35" i="1"/>
  <c r="X35" i="1"/>
  <c r="W35" i="1"/>
  <c r="W39" i="1" s="1"/>
  <c r="V35" i="1"/>
  <c r="V39" i="1" s="1"/>
  <c r="U35" i="1"/>
  <c r="U39" i="1" s="1"/>
  <c r="T35" i="1"/>
  <c r="T39" i="1" s="1"/>
  <c r="S35" i="1"/>
  <c r="S39" i="1" s="1"/>
  <c r="R35" i="1"/>
  <c r="R39" i="1" s="1"/>
  <c r="Q35" i="1"/>
  <c r="P35" i="1"/>
  <c r="O35" i="1"/>
  <c r="N35" i="1"/>
  <c r="N39" i="1" s="1"/>
  <c r="M35" i="1"/>
  <c r="M39" i="1" s="1"/>
  <c r="L35" i="1"/>
  <c r="L39" i="1" s="1"/>
  <c r="L41" i="1" s="1"/>
  <c r="K35" i="1"/>
  <c r="K39" i="1" s="1"/>
  <c r="J35" i="1"/>
  <c r="I35" i="1"/>
  <c r="H35" i="1"/>
  <c r="G35" i="1"/>
  <c r="G39" i="1" s="1"/>
  <c r="F35" i="1"/>
  <c r="F39" i="1" s="1"/>
  <c r="E35" i="1"/>
  <c r="E39" i="1" s="1"/>
  <c r="D35" i="1"/>
  <c r="C35" i="1"/>
  <c r="C39" i="1" s="1"/>
  <c r="B35" i="1"/>
  <c r="B39" i="1" s="1"/>
  <c r="Y30" i="1"/>
  <c r="X30" i="1"/>
  <c r="W30" i="1"/>
  <c r="W31" i="1" s="1"/>
  <c r="V30" i="1"/>
  <c r="U30" i="1"/>
  <c r="T30" i="1"/>
  <c r="S30" i="1"/>
  <c r="R30" i="1"/>
  <c r="Q30" i="1"/>
  <c r="Q31" i="1" s="1"/>
  <c r="P30" i="1"/>
  <c r="O30" i="1"/>
  <c r="N30" i="1"/>
  <c r="M30" i="1"/>
  <c r="Z30" i="1" s="1"/>
  <c r="L30" i="1"/>
  <c r="L31" i="1" s="1"/>
  <c r="K30" i="1"/>
  <c r="J30" i="1"/>
  <c r="I30" i="1"/>
  <c r="H30" i="1"/>
  <c r="G30" i="1"/>
  <c r="G31" i="1" s="1"/>
  <c r="F30" i="1"/>
  <c r="E30" i="1"/>
  <c r="D30" i="1"/>
  <c r="C30" i="1"/>
  <c r="B30" i="1"/>
  <c r="J29" i="1"/>
  <c r="Y28" i="1"/>
  <c r="X28" i="1"/>
  <c r="W28" i="1"/>
  <c r="V28" i="1"/>
  <c r="V18" i="1" s="1"/>
  <c r="V208" i="1" s="1"/>
  <c r="U28" i="1"/>
  <c r="U18" i="1" s="1"/>
  <c r="U208" i="1" s="1"/>
  <c r="T28" i="1"/>
  <c r="T18" i="1" s="1"/>
  <c r="T208" i="1" s="1"/>
  <c r="S28" i="1"/>
  <c r="R28" i="1"/>
  <c r="Q28" i="1"/>
  <c r="P28" i="1"/>
  <c r="O28" i="1"/>
  <c r="N28" i="1"/>
  <c r="M28" i="1"/>
  <c r="L28" i="1"/>
  <c r="K28" i="1"/>
  <c r="J28" i="1"/>
  <c r="I28" i="1"/>
  <c r="H28" i="1"/>
  <c r="G28" i="1"/>
  <c r="F28" i="1"/>
  <c r="F18" i="1" s="1"/>
  <c r="F208" i="1" s="1"/>
  <c r="E28" i="1"/>
  <c r="E18" i="1" s="1"/>
  <c r="E208" i="1" s="1"/>
  <c r="D28" i="1"/>
  <c r="C28" i="1"/>
  <c r="B28" i="1"/>
  <c r="Y27" i="1"/>
  <c r="X27" i="1"/>
  <c r="W27" i="1"/>
  <c r="V27" i="1"/>
  <c r="U27" i="1"/>
  <c r="T27" i="1"/>
  <c r="S27" i="1"/>
  <c r="R27" i="1"/>
  <c r="Q27" i="1"/>
  <c r="P27" i="1"/>
  <c r="O27" i="1"/>
  <c r="O17" i="1" s="1"/>
  <c r="O207" i="1" s="1"/>
  <c r="N27" i="1"/>
  <c r="M27" i="1"/>
  <c r="L27" i="1"/>
  <c r="K27" i="1"/>
  <c r="J27" i="1"/>
  <c r="I27" i="1"/>
  <c r="H27" i="1"/>
  <c r="G27" i="1"/>
  <c r="F27" i="1"/>
  <c r="E27" i="1"/>
  <c r="D27" i="1"/>
  <c r="C27" i="1"/>
  <c r="B27" i="1"/>
  <c r="Y26" i="1"/>
  <c r="X26" i="1"/>
  <c r="W26" i="1"/>
  <c r="V26" i="1"/>
  <c r="U26" i="1"/>
  <c r="T26" i="1"/>
  <c r="S26" i="1"/>
  <c r="R26" i="1"/>
  <c r="Q26" i="1"/>
  <c r="P26" i="1"/>
  <c r="O26" i="1"/>
  <c r="N26" i="1"/>
  <c r="M26" i="1"/>
  <c r="L26" i="1"/>
  <c r="K26" i="1"/>
  <c r="K16" i="1" s="1"/>
  <c r="K206" i="1" s="1"/>
  <c r="J26" i="1"/>
  <c r="I26" i="1"/>
  <c r="H26" i="1"/>
  <c r="G26" i="1"/>
  <c r="F26" i="1"/>
  <c r="E26" i="1"/>
  <c r="D26" i="1"/>
  <c r="C26" i="1"/>
  <c r="B26" i="1"/>
  <c r="Y25" i="1"/>
  <c r="X25" i="1"/>
  <c r="X29" i="1" s="1"/>
  <c r="W25" i="1"/>
  <c r="W29" i="1" s="1"/>
  <c r="V25" i="1"/>
  <c r="U25" i="1"/>
  <c r="T25" i="1"/>
  <c r="S25" i="1"/>
  <c r="S29" i="1" s="1"/>
  <c r="S31" i="1" s="1"/>
  <c r="R25" i="1"/>
  <c r="R29" i="1" s="1"/>
  <c r="Q25" i="1"/>
  <c r="Q29" i="1" s="1"/>
  <c r="P25" i="1"/>
  <c r="P29" i="1" s="1"/>
  <c r="O25" i="1"/>
  <c r="O29" i="1" s="1"/>
  <c r="N25" i="1"/>
  <c r="N29" i="1" s="1"/>
  <c r="M25" i="1"/>
  <c r="L25" i="1"/>
  <c r="L29" i="1" s="1"/>
  <c r="K25" i="1"/>
  <c r="J25" i="1"/>
  <c r="I25" i="1"/>
  <c r="H25" i="1"/>
  <c r="H29" i="1" s="1"/>
  <c r="G25" i="1"/>
  <c r="G29" i="1" s="1"/>
  <c r="F25" i="1"/>
  <c r="E25" i="1"/>
  <c r="D25" i="1"/>
  <c r="C25" i="1"/>
  <c r="C29" i="1" s="1"/>
  <c r="C31" i="1" s="1"/>
  <c r="B25" i="1"/>
  <c r="B29" i="1" s="1"/>
  <c r="J20" i="1"/>
  <c r="R18" i="1"/>
  <c r="R208" i="1" s="1"/>
  <c r="Q18" i="1"/>
  <c r="Q208" i="1" s="1"/>
  <c r="P18" i="1"/>
  <c r="P208" i="1" s="1"/>
  <c r="B18" i="1"/>
  <c r="B208" i="1" s="1"/>
  <c r="L17" i="1"/>
  <c r="L207" i="1" s="1"/>
  <c r="K17" i="1"/>
  <c r="K207" i="1" s="1"/>
  <c r="J17" i="1"/>
  <c r="J207" i="1" s="1"/>
  <c r="W16" i="1"/>
  <c r="G16" i="1"/>
  <c r="Q15" i="1"/>
  <c r="D18" i="1" l="1"/>
  <c r="X39" i="1"/>
  <c r="X15" i="1"/>
  <c r="Y69" i="1"/>
  <c r="Z97" i="1"/>
  <c r="Z99" i="1" s="1"/>
  <c r="AB99" i="1" s="1"/>
  <c r="M17" i="1"/>
  <c r="Z120" i="1"/>
  <c r="AA138" i="1"/>
  <c r="T181" i="1"/>
  <c r="V302" i="1"/>
  <c r="N312" i="1"/>
  <c r="AA391" i="1"/>
  <c r="P16" i="1"/>
  <c r="T71" i="1"/>
  <c r="N99" i="1"/>
  <c r="H101" i="1"/>
  <c r="Z27" i="1"/>
  <c r="AA27" i="1" s="1"/>
  <c r="N17" i="1"/>
  <c r="N207" i="1" s="1"/>
  <c r="H31" i="1"/>
  <c r="X31" i="1"/>
  <c r="J39" i="1"/>
  <c r="J41" i="1" s="1"/>
  <c r="J15" i="1"/>
  <c r="Z35" i="1"/>
  <c r="D20" i="1"/>
  <c r="AA40" i="1"/>
  <c r="T41" i="1"/>
  <c r="T20" i="1"/>
  <c r="Z46" i="1"/>
  <c r="AB46" i="1" s="1"/>
  <c r="F49" i="1"/>
  <c r="M51" i="1"/>
  <c r="E71" i="1"/>
  <c r="U71" i="1"/>
  <c r="I79" i="1"/>
  <c r="Y79" i="1"/>
  <c r="Q81" i="1"/>
  <c r="I101" i="1"/>
  <c r="Y101" i="1"/>
  <c r="K109" i="1"/>
  <c r="K111" i="1" s="1"/>
  <c r="E111" i="1"/>
  <c r="U111" i="1"/>
  <c r="Z118" i="1"/>
  <c r="O121" i="1"/>
  <c r="Q129" i="1"/>
  <c r="Q131" i="1" s="1"/>
  <c r="O139" i="1"/>
  <c r="O141" i="1" s="1"/>
  <c r="H141" i="1"/>
  <c r="X141" i="1"/>
  <c r="C151" i="1"/>
  <c r="S151" i="1"/>
  <c r="AA157" i="1"/>
  <c r="C169" i="1"/>
  <c r="S169" i="1"/>
  <c r="L171" i="1"/>
  <c r="AA176" i="1"/>
  <c r="F181" i="1"/>
  <c r="V181" i="1"/>
  <c r="AA217" i="1"/>
  <c r="AA227" i="1"/>
  <c r="AA229" i="1"/>
  <c r="X232" i="1"/>
  <c r="Z231" i="1"/>
  <c r="N240" i="1"/>
  <c r="N242" i="1" s="1"/>
  <c r="I262" i="1"/>
  <c r="Y262" i="1"/>
  <c r="U446" i="1"/>
  <c r="U270" i="1"/>
  <c r="K280" i="1"/>
  <c r="K282" i="1" s="1"/>
  <c r="K266" i="1"/>
  <c r="H39" i="1"/>
  <c r="H15" i="1"/>
  <c r="Z135" i="1"/>
  <c r="M139" i="1"/>
  <c r="D181" i="1"/>
  <c r="AA257" i="1"/>
  <c r="Y39" i="1"/>
  <c r="Y41" i="1" s="1"/>
  <c r="Y15" i="1"/>
  <c r="Y205" i="1" s="1"/>
  <c r="Y209" i="1" s="1"/>
  <c r="AB256" i="1"/>
  <c r="I16" i="1"/>
  <c r="Y16" i="1"/>
  <c r="E41" i="1"/>
  <c r="E20" i="1"/>
  <c r="U41" i="1"/>
  <c r="U20" i="1"/>
  <c r="P59" i="1"/>
  <c r="P61" i="1" s="1"/>
  <c r="Z57" i="1"/>
  <c r="J61" i="1"/>
  <c r="L15" i="1"/>
  <c r="L69" i="1"/>
  <c r="B81" i="1"/>
  <c r="R81" i="1"/>
  <c r="J101" i="1"/>
  <c r="F111" i="1"/>
  <c r="V111" i="1"/>
  <c r="P121" i="1"/>
  <c r="B129" i="1"/>
  <c r="R129" i="1"/>
  <c r="R131" i="1" s="1"/>
  <c r="N131" i="1"/>
  <c r="P139" i="1"/>
  <c r="P141" i="1" s="1"/>
  <c r="I141" i="1"/>
  <c r="Y141" i="1"/>
  <c r="T151" i="1"/>
  <c r="D169" i="1"/>
  <c r="D171" i="1" s="1"/>
  <c r="AA165" i="1"/>
  <c r="Z170" i="1"/>
  <c r="AA170" i="1" s="1"/>
  <c r="O179" i="1"/>
  <c r="Z177" i="1"/>
  <c r="G181" i="1"/>
  <c r="W181" i="1"/>
  <c r="Z196" i="1"/>
  <c r="Z218" i="1"/>
  <c r="AA218" i="1" s="1"/>
  <c r="AB226" i="1"/>
  <c r="Z230" i="1"/>
  <c r="O240" i="1"/>
  <c r="L242" i="1"/>
  <c r="AA261" i="1"/>
  <c r="V446" i="1"/>
  <c r="V270" i="1"/>
  <c r="V272" i="1" s="1"/>
  <c r="L266" i="1"/>
  <c r="L280" i="1"/>
  <c r="L282" i="1" s="1"/>
  <c r="Z281" i="1"/>
  <c r="Q269" i="1"/>
  <c r="Z289" i="1"/>
  <c r="AA291" i="1"/>
  <c r="S111" i="1"/>
  <c r="Q19" i="1"/>
  <c r="J16" i="1"/>
  <c r="J206" i="1" s="1"/>
  <c r="Z26" i="1"/>
  <c r="P17" i="1"/>
  <c r="P207" i="1" s="1"/>
  <c r="J31" i="1"/>
  <c r="F41" i="1"/>
  <c r="F20" i="1"/>
  <c r="V41" i="1"/>
  <c r="V20" i="1"/>
  <c r="Z48" i="1"/>
  <c r="G18" i="1"/>
  <c r="G208" i="1" s="1"/>
  <c r="W18" i="1"/>
  <c r="W208" i="1" s="1"/>
  <c r="K61" i="1"/>
  <c r="Z65" i="1"/>
  <c r="Z69" i="1" s="1"/>
  <c r="AB69" i="1" s="1"/>
  <c r="M15" i="1"/>
  <c r="M69" i="1"/>
  <c r="Z67" i="1"/>
  <c r="S81" i="1"/>
  <c r="E89" i="1"/>
  <c r="U89" i="1"/>
  <c r="Z90" i="1"/>
  <c r="K101" i="1"/>
  <c r="G111" i="1"/>
  <c r="W111" i="1"/>
  <c r="M129" i="1"/>
  <c r="O131" i="1"/>
  <c r="J141" i="1"/>
  <c r="Z140" i="1"/>
  <c r="Z145" i="1"/>
  <c r="E151" i="1"/>
  <c r="U151" i="1"/>
  <c r="P161" i="1"/>
  <c r="E169" i="1"/>
  <c r="E171" i="1" s="1"/>
  <c r="U169" i="1"/>
  <c r="U171" i="1" s="1"/>
  <c r="AA167" i="1"/>
  <c r="N171" i="1"/>
  <c r="H181" i="1"/>
  <c r="X181" i="1"/>
  <c r="N206" i="1"/>
  <c r="J232" i="1"/>
  <c r="K262" i="1"/>
  <c r="N271" i="1"/>
  <c r="N282" i="1"/>
  <c r="B449" i="1"/>
  <c r="R449" i="1"/>
  <c r="E292" i="1"/>
  <c r="U292" i="1"/>
  <c r="R15" i="1"/>
  <c r="R19" i="1" s="1"/>
  <c r="G41" i="1"/>
  <c r="W41" i="1"/>
  <c r="V49" i="1"/>
  <c r="L61" i="1"/>
  <c r="H20" i="1"/>
  <c r="H71" i="1"/>
  <c r="X20" i="1"/>
  <c r="X71" i="1"/>
  <c r="H99" i="1"/>
  <c r="L101" i="1"/>
  <c r="N109" i="1"/>
  <c r="Z107" i="1"/>
  <c r="H111" i="1"/>
  <c r="X111" i="1"/>
  <c r="P131" i="1"/>
  <c r="K141" i="1"/>
  <c r="Z168" i="1"/>
  <c r="Y169" i="1"/>
  <c r="O171" i="1"/>
  <c r="I181" i="1"/>
  <c r="Y181" i="1"/>
  <c r="E191" i="1"/>
  <c r="U191" i="1"/>
  <c r="O206" i="1"/>
  <c r="O230" i="1"/>
  <c r="O232" i="1" s="1"/>
  <c r="K232" i="1"/>
  <c r="M252" i="1"/>
  <c r="L262" i="1"/>
  <c r="O448" i="1"/>
  <c r="Z268" i="1"/>
  <c r="O451" i="1"/>
  <c r="O272" i="1"/>
  <c r="Z287" i="1"/>
  <c r="AB287" i="1" s="1"/>
  <c r="F292" i="1"/>
  <c r="V292" i="1"/>
  <c r="T29" i="1"/>
  <c r="T31" i="1" s="1"/>
  <c r="T15" i="1"/>
  <c r="T19" i="1" s="1"/>
  <c r="I29" i="1"/>
  <c r="I31" i="1" s="1"/>
  <c r="H41" i="1"/>
  <c r="X41" i="1"/>
  <c r="I17" i="1"/>
  <c r="I207" i="1" s="1"/>
  <c r="Y17" i="1"/>
  <c r="Y207" i="1" s="1"/>
  <c r="O18" i="1"/>
  <c r="O208" i="1" s="1"/>
  <c r="Q17" i="1"/>
  <c r="Q207" i="1" s="1"/>
  <c r="Z60" i="1"/>
  <c r="O69" i="1"/>
  <c r="O71" i="1" s="1"/>
  <c r="I20" i="1"/>
  <c r="I71" i="1"/>
  <c r="Y20" i="1"/>
  <c r="Y71" i="1"/>
  <c r="Z75" i="1"/>
  <c r="Z86" i="1"/>
  <c r="AB86" i="1" s="1"/>
  <c r="Q89" i="1"/>
  <c r="Q91" i="1" s="1"/>
  <c r="O91" i="1"/>
  <c r="Z100" i="1"/>
  <c r="M20" i="1"/>
  <c r="I111" i="1"/>
  <c r="Y111" i="1"/>
  <c r="L141" i="1"/>
  <c r="B161" i="1"/>
  <c r="R161" i="1"/>
  <c r="P171" i="1"/>
  <c r="Z185" i="1"/>
  <c r="X199" i="1"/>
  <c r="X201" i="1" s="1"/>
  <c r="X205" i="1"/>
  <c r="P206" i="1"/>
  <c r="L222" i="1"/>
  <c r="O242" i="1"/>
  <c r="Z267" i="1"/>
  <c r="E447" i="1"/>
  <c r="U447" i="1"/>
  <c r="N447" i="1"/>
  <c r="AA289" i="1"/>
  <c r="AA397" i="1"/>
  <c r="AB397" i="1"/>
  <c r="E16" i="1"/>
  <c r="E29" i="1"/>
  <c r="E31" i="1" s="1"/>
  <c r="E15" i="1"/>
  <c r="E205" i="1" s="1"/>
  <c r="E209" i="1" s="1"/>
  <c r="U29" i="1"/>
  <c r="U31" i="1" s="1"/>
  <c r="U15" i="1"/>
  <c r="U205" i="1" s="1"/>
  <c r="U209" i="1" s="1"/>
  <c r="AB30" i="1"/>
  <c r="L16" i="1"/>
  <c r="L206" i="1" s="1"/>
  <c r="L59" i="1"/>
  <c r="J71" i="1"/>
  <c r="AA78" i="1"/>
  <c r="P91" i="1"/>
  <c r="AA97" i="1"/>
  <c r="N101" i="1"/>
  <c r="AA116" i="1"/>
  <c r="D121" i="1"/>
  <c r="T121" i="1"/>
  <c r="Z128" i="1"/>
  <c r="B131" i="1"/>
  <c r="AA135" i="1"/>
  <c r="AA137" i="1"/>
  <c r="M141" i="1"/>
  <c r="Z147" i="1"/>
  <c r="C161" i="1"/>
  <c r="S161" i="1"/>
  <c r="H169" i="1"/>
  <c r="H171" i="1" s="1"/>
  <c r="X169" i="1"/>
  <c r="Q171" i="1"/>
  <c r="G191" i="1"/>
  <c r="W191" i="1"/>
  <c r="I199" i="1"/>
  <c r="I201" i="1" s="1"/>
  <c r="Y199" i="1"/>
  <c r="Y201" i="1" s="1"/>
  <c r="Q206" i="1"/>
  <c r="Z221" i="1"/>
  <c r="Z239" i="1"/>
  <c r="AB239" i="1" s="1"/>
  <c r="P242" i="1"/>
  <c r="N262" i="1"/>
  <c r="B270" i="1"/>
  <c r="P446" i="1"/>
  <c r="P270" i="1"/>
  <c r="Q282" i="1"/>
  <c r="O447" i="1"/>
  <c r="B15" i="1"/>
  <c r="B19" i="1" s="1"/>
  <c r="F29" i="1"/>
  <c r="F31" i="1" s="1"/>
  <c r="F15" i="1"/>
  <c r="V29" i="1"/>
  <c r="V31" i="1" s="1"/>
  <c r="V15" i="1"/>
  <c r="K29" i="1"/>
  <c r="K31" i="1" s="1"/>
  <c r="N31" i="1"/>
  <c r="N20" i="1"/>
  <c r="C51" i="1"/>
  <c r="S51" i="1"/>
  <c r="Z56" i="1"/>
  <c r="M16" i="1"/>
  <c r="Z16" i="1" s="1"/>
  <c r="M59" i="1"/>
  <c r="O61" i="1"/>
  <c r="K71" i="1"/>
  <c r="Z77" i="1"/>
  <c r="AA77" i="1" s="1"/>
  <c r="O101" i="1"/>
  <c r="Z115" i="1"/>
  <c r="Z119" i="1" s="1"/>
  <c r="AB119" i="1" s="1"/>
  <c r="E121" i="1"/>
  <c r="U121" i="1"/>
  <c r="G129" i="1"/>
  <c r="W129" i="1"/>
  <c r="C131" i="1"/>
  <c r="S131" i="1"/>
  <c r="Z136" i="1"/>
  <c r="AB136" i="1" s="1"/>
  <c r="N141" i="1"/>
  <c r="Q149" i="1"/>
  <c r="Q151" i="1" s="1"/>
  <c r="I151" i="1"/>
  <c r="Y151" i="1"/>
  <c r="D161" i="1"/>
  <c r="T161" i="1"/>
  <c r="B171" i="1"/>
  <c r="R171" i="1"/>
  <c r="D179" i="1"/>
  <c r="T179" i="1"/>
  <c r="H191" i="1"/>
  <c r="X191" i="1"/>
  <c r="B206" i="1"/>
  <c r="R206" i="1"/>
  <c r="D220" i="1"/>
  <c r="T220" i="1"/>
  <c r="N222" i="1"/>
  <c r="D240" i="1"/>
  <c r="D242" i="1" s="1"/>
  <c r="T240" i="1"/>
  <c r="T242" i="1" s="1"/>
  <c r="Q242" i="1"/>
  <c r="D250" i="1"/>
  <c r="D252" i="1" s="1"/>
  <c r="T250" i="1"/>
  <c r="T252" i="1" s="1"/>
  <c r="P252" i="1"/>
  <c r="D260" i="1"/>
  <c r="D262" i="1" s="1"/>
  <c r="T260" i="1"/>
  <c r="C270" i="1"/>
  <c r="Q280" i="1"/>
  <c r="B282" i="1"/>
  <c r="R282" i="1"/>
  <c r="I39" i="1"/>
  <c r="I41" i="1" s="1"/>
  <c r="I15" i="1"/>
  <c r="I19" i="1" s="1"/>
  <c r="L131" i="1"/>
  <c r="U16" i="1"/>
  <c r="Z28" i="1"/>
  <c r="AB28" i="1" s="1"/>
  <c r="Y29" i="1"/>
  <c r="Y31" i="1" s="1"/>
  <c r="O31" i="1"/>
  <c r="O20" i="1"/>
  <c r="D16" i="1"/>
  <c r="AA16" i="1" s="1"/>
  <c r="D51" i="1"/>
  <c r="T51" i="1"/>
  <c r="AA57" i="1"/>
  <c r="B69" i="1"/>
  <c r="R69" i="1"/>
  <c r="C69" i="1"/>
  <c r="C71" i="1" s="1"/>
  <c r="L71" i="1"/>
  <c r="P79" i="1"/>
  <c r="P81" i="1" s="1"/>
  <c r="H81" i="1"/>
  <c r="X81" i="1"/>
  <c r="Z89" i="1"/>
  <c r="AB89" i="1" s="1"/>
  <c r="B91" i="1"/>
  <c r="R91" i="1"/>
  <c r="P101" i="1"/>
  <c r="AA118" i="1"/>
  <c r="F121" i="1"/>
  <c r="V121" i="1"/>
  <c r="D131" i="1"/>
  <c r="AA130" i="1"/>
  <c r="T131" i="1"/>
  <c r="Z138" i="1"/>
  <c r="J151" i="1"/>
  <c r="E161" i="1"/>
  <c r="U161" i="1"/>
  <c r="C171" i="1"/>
  <c r="S171" i="1"/>
  <c r="E179" i="1"/>
  <c r="E181" i="1" s="1"/>
  <c r="U179" i="1"/>
  <c r="Z180" i="1"/>
  <c r="I191" i="1"/>
  <c r="Y191" i="1"/>
  <c r="C206" i="1"/>
  <c r="S206" i="1"/>
  <c r="E220" i="1"/>
  <c r="U220" i="1"/>
  <c r="AA219" i="1"/>
  <c r="O222" i="1"/>
  <c r="D230" i="1"/>
  <c r="D232" i="1" s="1"/>
  <c r="Z237" i="1"/>
  <c r="AB237" i="1" s="1"/>
  <c r="B242" i="1"/>
  <c r="R242" i="1"/>
  <c r="Z247" i="1"/>
  <c r="AB247" i="1" s="1"/>
  <c r="E260" i="1"/>
  <c r="E262" i="1" s="1"/>
  <c r="U260" i="1"/>
  <c r="U262" i="1" s="1"/>
  <c r="Z257" i="1"/>
  <c r="AB257" i="1" s="1"/>
  <c r="C282" i="1"/>
  <c r="S282" i="1"/>
  <c r="I290" i="1"/>
  <c r="I292" i="1" s="1"/>
  <c r="I266" i="1"/>
  <c r="Y290" i="1"/>
  <c r="Y292" i="1" s="1"/>
  <c r="Y266" i="1"/>
  <c r="Z286" i="1"/>
  <c r="Z59" i="1"/>
  <c r="AB59" i="1" s="1"/>
  <c r="J171" i="1"/>
  <c r="AA237" i="1"/>
  <c r="F302" i="1"/>
  <c r="AB326" i="1"/>
  <c r="Z330" i="1"/>
  <c r="Z105" i="1"/>
  <c r="D111" i="1"/>
  <c r="U181" i="1"/>
  <c r="C205" i="1"/>
  <c r="P15" i="1"/>
  <c r="P19" i="1" s="1"/>
  <c r="D29" i="1"/>
  <c r="D31" i="1" s="1"/>
  <c r="D15" i="1"/>
  <c r="D205" i="1" s="1"/>
  <c r="P31" i="1"/>
  <c r="P20" i="1"/>
  <c r="Z45" i="1"/>
  <c r="Z49" i="1" s="1"/>
  <c r="AB49" i="1" s="1"/>
  <c r="E51" i="1"/>
  <c r="U51" i="1"/>
  <c r="G59" i="1"/>
  <c r="G61" i="1" s="1"/>
  <c r="G15" i="1"/>
  <c r="W59" i="1"/>
  <c r="W61" i="1" s="1"/>
  <c r="W15" i="1"/>
  <c r="Z58" i="1"/>
  <c r="AA58" i="1" s="1"/>
  <c r="Q61" i="1"/>
  <c r="Q20" i="1"/>
  <c r="D69" i="1"/>
  <c r="D71" i="1" s="1"/>
  <c r="M71" i="1"/>
  <c r="I81" i="1"/>
  <c r="Y81" i="1"/>
  <c r="K15" i="1"/>
  <c r="K19" i="1" s="1"/>
  <c r="K89" i="1"/>
  <c r="K91" i="1" s="1"/>
  <c r="C91" i="1"/>
  <c r="S91" i="1"/>
  <c r="Q101" i="1"/>
  <c r="C109" i="1"/>
  <c r="C111" i="1" s="1"/>
  <c r="S109" i="1"/>
  <c r="Z110" i="1"/>
  <c r="G121" i="1"/>
  <c r="W121" i="1"/>
  <c r="E131" i="1"/>
  <c r="U131" i="1"/>
  <c r="K151" i="1"/>
  <c r="Z155" i="1"/>
  <c r="M159" i="1"/>
  <c r="M161" i="1" s="1"/>
  <c r="AA156" i="1"/>
  <c r="AA158" i="1"/>
  <c r="F161" i="1"/>
  <c r="V161" i="1"/>
  <c r="AA177" i="1"/>
  <c r="N181" i="1"/>
  <c r="J191" i="1"/>
  <c r="L199" i="1"/>
  <c r="L201" i="1" s="1"/>
  <c r="AA196" i="1"/>
  <c r="T206" i="1"/>
  <c r="P222" i="1"/>
  <c r="AA226" i="1"/>
  <c r="AA228" i="1"/>
  <c r="P232" i="1"/>
  <c r="E446" i="1"/>
  <c r="E270" i="1"/>
  <c r="E272" i="1" s="1"/>
  <c r="C280" i="1"/>
  <c r="S280" i="1"/>
  <c r="AA281" i="1"/>
  <c r="J446" i="1"/>
  <c r="J270" i="1"/>
  <c r="J272" i="1" s="1"/>
  <c r="K292" i="1"/>
  <c r="F51" i="1"/>
  <c r="R61" i="1"/>
  <c r="R20" i="1"/>
  <c r="N111" i="1"/>
  <c r="L151" i="1"/>
  <c r="K20" i="1"/>
  <c r="B31" i="1"/>
  <c r="R31" i="1"/>
  <c r="D39" i="1"/>
  <c r="D41" i="1" s="1"/>
  <c r="C17" i="1"/>
  <c r="C207" i="1" s="1"/>
  <c r="S17" i="1"/>
  <c r="S207" i="1" s="1"/>
  <c r="K18" i="1"/>
  <c r="K208" i="1" s="1"/>
  <c r="N41" i="1"/>
  <c r="O15" i="1"/>
  <c r="O49" i="1"/>
  <c r="O51" i="1" s="1"/>
  <c r="G51" i="1"/>
  <c r="W51" i="1"/>
  <c r="C61" i="1"/>
  <c r="C20" i="1"/>
  <c r="S61" i="1"/>
  <c r="S20" i="1"/>
  <c r="Z66" i="1"/>
  <c r="AB66" i="1" s="1"/>
  <c r="Z68" i="1"/>
  <c r="AA68" i="1" s="1"/>
  <c r="M18" i="1"/>
  <c r="S69" i="1"/>
  <c r="S71" i="1" s="1"/>
  <c r="C79" i="1"/>
  <c r="C81" i="1" s="1"/>
  <c r="C15" i="1"/>
  <c r="S79" i="1"/>
  <c r="S15" i="1"/>
  <c r="AA76" i="1"/>
  <c r="K81" i="1"/>
  <c r="M89" i="1"/>
  <c r="M91" i="1" s="1"/>
  <c r="E91" i="1"/>
  <c r="U91" i="1"/>
  <c r="AA107" i="1"/>
  <c r="O111" i="1"/>
  <c r="I121" i="1"/>
  <c r="Y121" i="1"/>
  <c r="G131" i="1"/>
  <c r="W131" i="1"/>
  <c r="Z150" i="1"/>
  <c r="H161" i="1"/>
  <c r="X161" i="1"/>
  <c r="Z165" i="1"/>
  <c r="AA168" i="1"/>
  <c r="P181" i="1"/>
  <c r="L191" i="1"/>
  <c r="F206" i="1"/>
  <c r="V206" i="1"/>
  <c r="B222" i="1"/>
  <c r="R222" i="1"/>
  <c r="B232" i="1"/>
  <c r="R232" i="1"/>
  <c r="H240" i="1"/>
  <c r="H242" i="1" s="1"/>
  <c r="X240" i="1"/>
  <c r="X242" i="1" s="1"/>
  <c r="Z246" i="1"/>
  <c r="X250" i="1"/>
  <c r="X252" i="1" s="1"/>
  <c r="Z259" i="1"/>
  <c r="AB259" i="1" s="1"/>
  <c r="P271" i="1"/>
  <c r="AA287" i="1"/>
  <c r="B61" i="1"/>
  <c r="B20" i="1"/>
  <c r="O181" i="1"/>
  <c r="E206" i="1"/>
  <c r="L20" i="1"/>
  <c r="D17" i="1"/>
  <c r="AA37" i="1"/>
  <c r="O39" i="1"/>
  <c r="O41" i="1"/>
  <c r="P49" i="1"/>
  <c r="P51" i="1" s="1"/>
  <c r="H51" i="1"/>
  <c r="X51" i="1"/>
  <c r="D61" i="1"/>
  <c r="T61" i="1"/>
  <c r="D79" i="1"/>
  <c r="D81" i="1" s="1"/>
  <c r="AA75" i="1"/>
  <c r="T79" i="1"/>
  <c r="T81" i="1" s="1"/>
  <c r="L81" i="1"/>
  <c r="AA86" i="1"/>
  <c r="AA89" i="1" s="1"/>
  <c r="F91" i="1"/>
  <c r="V91" i="1"/>
  <c r="AA100" i="1"/>
  <c r="Z106" i="1"/>
  <c r="AB106" i="1" s="1"/>
  <c r="P111" i="1"/>
  <c r="B119" i="1"/>
  <c r="B121" i="1" s="1"/>
  <c r="J121" i="1"/>
  <c r="L129" i="1"/>
  <c r="AA126" i="1"/>
  <c r="C141" i="1"/>
  <c r="S141" i="1"/>
  <c r="N151" i="1"/>
  <c r="I161" i="1"/>
  <c r="Y161" i="1"/>
  <c r="G171" i="1"/>
  <c r="W171" i="1"/>
  <c r="Q181" i="1"/>
  <c r="Z190" i="1"/>
  <c r="AA190" i="1" s="1"/>
  <c r="O205" i="1"/>
  <c r="O209" i="1" s="1"/>
  <c r="G206" i="1"/>
  <c r="W206" i="1"/>
  <c r="C232" i="1"/>
  <c r="S232" i="1"/>
  <c r="U252" i="1"/>
  <c r="Z251" i="1"/>
  <c r="T262" i="1"/>
  <c r="Q451" i="1"/>
  <c r="G282" i="1"/>
  <c r="W282" i="1"/>
  <c r="N292" i="1"/>
  <c r="N15" i="1"/>
  <c r="N19" i="1" s="1"/>
  <c r="N49" i="1"/>
  <c r="N51" i="1" s="1"/>
  <c r="AA48" i="1"/>
  <c r="V51" i="1"/>
  <c r="AA67" i="1"/>
  <c r="H121" i="1"/>
  <c r="H139" i="1"/>
  <c r="AA166" i="1"/>
  <c r="U206" i="1"/>
  <c r="Z227" i="1"/>
  <c r="AB227" i="1" s="1"/>
  <c r="F266" i="1"/>
  <c r="L271" i="1"/>
  <c r="L292" i="1"/>
  <c r="AA30" i="1"/>
  <c r="Z36" i="1"/>
  <c r="AB36" i="1" s="1"/>
  <c r="E17" i="1"/>
  <c r="E207" i="1" s="1"/>
  <c r="U17" i="1"/>
  <c r="U207" i="1" s="1"/>
  <c r="P39" i="1"/>
  <c r="P41" i="1" s="1"/>
  <c r="I51" i="1"/>
  <c r="Y51" i="1"/>
  <c r="Z80" i="1"/>
  <c r="G20" i="1"/>
  <c r="G91" i="1"/>
  <c r="W20" i="1"/>
  <c r="W91" i="1"/>
  <c r="C18" i="1"/>
  <c r="C208" i="1" s="1"/>
  <c r="S18" i="1"/>
  <c r="S208" i="1" s="1"/>
  <c r="Q111" i="1"/>
  <c r="K121" i="1"/>
  <c r="Z125" i="1"/>
  <c r="AA128" i="1"/>
  <c r="D141" i="1"/>
  <c r="T141" i="1"/>
  <c r="AA147" i="1"/>
  <c r="O151" i="1"/>
  <c r="Q159" i="1"/>
  <c r="Q161" i="1" s="1"/>
  <c r="J161" i="1"/>
  <c r="X171" i="1"/>
  <c r="Z175" i="1"/>
  <c r="B181" i="1"/>
  <c r="R181" i="1"/>
  <c r="Z186" i="1"/>
  <c r="AB186" i="1" s="1"/>
  <c r="N191" i="1"/>
  <c r="P205" i="1"/>
  <c r="P209" i="1" s="1"/>
  <c r="H206" i="1"/>
  <c r="X206" i="1"/>
  <c r="AB216" i="1"/>
  <c r="D222" i="1"/>
  <c r="AA221" i="1"/>
  <c r="T222" i="1"/>
  <c r="Z228" i="1"/>
  <c r="T232" i="1"/>
  <c r="G242" i="1"/>
  <c r="W242" i="1"/>
  <c r="J250" i="1"/>
  <c r="J252" i="1" s="1"/>
  <c r="F252" i="1"/>
  <c r="V252" i="1"/>
  <c r="Q270" i="1"/>
  <c r="Q272" i="1" s="1"/>
  <c r="Z277" i="1"/>
  <c r="AB277" i="1" s="1"/>
  <c r="D269" i="1"/>
  <c r="D270" i="1" s="1"/>
  <c r="D272" i="1" s="1"/>
  <c r="AA279" i="1"/>
  <c r="T449" i="1"/>
  <c r="H282" i="1"/>
  <c r="X282" i="1"/>
  <c r="N290" i="1"/>
  <c r="O292" i="1"/>
  <c r="J210" i="1"/>
  <c r="AA65" i="1"/>
  <c r="J81" i="1"/>
  <c r="D149" i="1"/>
  <c r="D151" i="1" s="1"/>
  <c r="AA145" i="1"/>
  <c r="Z25" i="1"/>
  <c r="AA25" i="1" s="1"/>
  <c r="Q41" i="1"/>
  <c r="J51" i="1"/>
  <c r="Z51" i="1"/>
  <c r="H17" i="1"/>
  <c r="H207" i="1" s="1"/>
  <c r="X17" i="1"/>
  <c r="X207" i="1" s="1"/>
  <c r="B71" i="1"/>
  <c r="R71" i="1"/>
  <c r="N81" i="1"/>
  <c r="H91" i="1"/>
  <c r="X91" i="1"/>
  <c r="F101" i="1"/>
  <c r="V101" i="1"/>
  <c r="B111" i="1"/>
  <c r="R111" i="1"/>
  <c r="L121" i="1"/>
  <c r="Z127" i="1"/>
  <c r="AA127" i="1" s="1"/>
  <c r="AA136" i="1"/>
  <c r="E141" i="1"/>
  <c r="U141" i="1"/>
  <c r="Z148" i="1"/>
  <c r="AA148" i="1" s="1"/>
  <c r="P151" i="1"/>
  <c r="K161" i="1"/>
  <c r="I171" i="1"/>
  <c r="Y171" i="1"/>
  <c r="C181" i="1"/>
  <c r="S181" i="1"/>
  <c r="F189" i="1"/>
  <c r="F191" i="1" s="1"/>
  <c r="O191" i="1"/>
  <c r="Q205" i="1"/>
  <c r="Q209" i="1" s="1"/>
  <c r="I206" i="1"/>
  <c r="Y206" i="1"/>
  <c r="H205" i="1"/>
  <c r="AA216" i="1"/>
  <c r="E222" i="1"/>
  <c r="U222" i="1"/>
  <c r="E232" i="1"/>
  <c r="U232" i="1"/>
  <c r="Z238" i="1"/>
  <c r="AA238" i="1" s="1"/>
  <c r="K250" i="1"/>
  <c r="K252" i="1" s="1"/>
  <c r="Z248" i="1"/>
  <c r="AA248" i="1" s="1"/>
  <c r="G252" i="1"/>
  <c r="W252" i="1"/>
  <c r="AA259" i="1"/>
  <c r="F262" i="1"/>
  <c r="V262" i="1"/>
  <c r="R270" i="1"/>
  <c r="P292" i="1"/>
  <c r="G302" i="1"/>
  <c r="W302" i="1"/>
  <c r="O312" i="1"/>
  <c r="F322" i="1"/>
  <c r="V322" i="1"/>
  <c r="I352" i="1"/>
  <c r="Y352" i="1"/>
  <c r="K382" i="1"/>
  <c r="W450" i="1"/>
  <c r="AA35" i="1"/>
  <c r="M41" i="1"/>
  <c r="AA70" i="1"/>
  <c r="M79" i="1"/>
  <c r="AA105" i="1"/>
  <c r="M111" i="1"/>
  <c r="Z195" i="1"/>
  <c r="AA195" i="1" s="1"/>
  <c r="AA199" i="1" s="1"/>
  <c r="AA201" i="1" s="1"/>
  <c r="Q199" i="1"/>
  <c r="Q201" i="1" s="1"/>
  <c r="AA231" i="1"/>
  <c r="AA246" i="1"/>
  <c r="H266" i="1"/>
  <c r="X446" i="1"/>
  <c r="M447" i="1"/>
  <c r="B448" i="1"/>
  <c r="R448" i="1"/>
  <c r="C271" i="1"/>
  <c r="S271" i="1"/>
  <c r="J290" i="1"/>
  <c r="J292" i="1" s="1"/>
  <c r="I302" i="1"/>
  <c r="Y302" i="1"/>
  <c r="Q312" i="1"/>
  <c r="AA341" i="1"/>
  <c r="AA347" i="1"/>
  <c r="AA349" i="1"/>
  <c r="K352" i="1"/>
  <c r="Q362" i="1"/>
  <c r="P392" i="1"/>
  <c r="E402" i="1"/>
  <c r="U402" i="1"/>
  <c r="AB406" i="1"/>
  <c r="Z410" i="1"/>
  <c r="AB410" i="1" s="1"/>
  <c r="K412" i="1"/>
  <c r="P422" i="1"/>
  <c r="E432" i="1"/>
  <c r="U432" i="1"/>
  <c r="AB436" i="1"/>
  <c r="Z440" i="1"/>
  <c r="AB440" i="1" s="1"/>
  <c r="P312" i="1"/>
  <c r="M29" i="1"/>
  <c r="AA160" i="1"/>
  <c r="M169" i="1"/>
  <c r="B199" i="1"/>
  <c r="B201" i="1" s="1"/>
  <c r="R199" i="1"/>
  <c r="R201" i="1" s="1"/>
  <c r="J205" i="1"/>
  <c r="M222" i="1"/>
  <c r="M240" i="1"/>
  <c r="M242" i="1" s="1"/>
  <c r="C448" i="1"/>
  <c r="S448" i="1"/>
  <c r="I449" i="1"/>
  <c r="Y449" i="1"/>
  <c r="D451" i="1"/>
  <c r="T451" i="1"/>
  <c r="M280" i="1"/>
  <c r="J302" i="1"/>
  <c r="I322" i="1"/>
  <c r="Y322" i="1"/>
  <c r="O332" i="1"/>
  <c r="E342" i="1"/>
  <c r="U342" i="1"/>
  <c r="L352" i="1"/>
  <c r="B362" i="1"/>
  <c r="R362" i="1"/>
  <c r="G372" i="1"/>
  <c r="W372" i="1"/>
  <c r="N382" i="1"/>
  <c r="F402" i="1"/>
  <c r="V402" i="1"/>
  <c r="L412" i="1"/>
  <c r="AA418" i="1"/>
  <c r="Q422" i="1"/>
  <c r="F432" i="1"/>
  <c r="V432" i="1"/>
  <c r="K442" i="1"/>
  <c r="AA469" i="1"/>
  <c r="AA471" i="1"/>
  <c r="AA90" i="1"/>
  <c r="M99" i="1"/>
  <c r="M101" i="1" s="1"/>
  <c r="AA125" i="1"/>
  <c r="M131" i="1"/>
  <c r="C199" i="1"/>
  <c r="C201" i="1" s="1"/>
  <c r="S199" i="1"/>
  <c r="S201" i="1" s="1"/>
  <c r="K205" i="1"/>
  <c r="K209" i="1" s="1"/>
  <c r="D448" i="1"/>
  <c r="T448" i="1"/>
  <c r="J449" i="1"/>
  <c r="E451" i="1"/>
  <c r="U451" i="1"/>
  <c r="K302" i="1"/>
  <c r="C312" i="1"/>
  <c r="S312" i="1"/>
  <c r="B392" i="1"/>
  <c r="R392" i="1"/>
  <c r="B422" i="1"/>
  <c r="R422" i="1"/>
  <c r="G432" i="1"/>
  <c r="W432" i="1"/>
  <c r="L442" i="1"/>
  <c r="U464" i="1"/>
  <c r="AB468" i="1"/>
  <c r="AA468" i="1"/>
  <c r="AA55" i="1"/>
  <c r="M61" i="1"/>
  <c r="AA180" i="1"/>
  <c r="M189" i="1"/>
  <c r="M191" i="1" s="1"/>
  <c r="D199" i="1"/>
  <c r="D201" i="1" s="1"/>
  <c r="T199" i="1"/>
  <c r="T201" i="1" s="1"/>
  <c r="L205" i="1"/>
  <c r="AA251" i="1"/>
  <c r="E448" i="1"/>
  <c r="U448" i="1"/>
  <c r="K449" i="1"/>
  <c r="F451" i="1"/>
  <c r="V451" i="1"/>
  <c r="L302" i="1"/>
  <c r="T312" i="1"/>
  <c r="K322" i="1"/>
  <c r="N352" i="1"/>
  <c r="P382" i="1"/>
  <c r="C392" i="1"/>
  <c r="S392" i="1"/>
  <c r="Z442" i="1"/>
  <c r="AB442" i="1" s="1"/>
  <c r="AA376" i="1"/>
  <c r="Z380" i="1"/>
  <c r="AB380" i="1" s="1"/>
  <c r="AB376" i="1"/>
  <c r="M119" i="1"/>
  <c r="M121" i="1" s="1"/>
  <c r="M151" i="1"/>
  <c r="E199" i="1"/>
  <c r="E201" i="1" s="1"/>
  <c r="U199" i="1"/>
  <c r="U201" i="1" s="1"/>
  <c r="M205" i="1"/>
  <c r="M260" i="1"/>
  <c r="F448" i="1"/>
  <c r="V448" i="1"/>
  <c r="L449" i="1"/>
  <c r="G451" i="1"/>
  <c r="W451" i="1"/>
  <c r="P280" i="1"/>
  <c r="P282" i="1" s="1"/>
  <c r="Z296" i="1"/>
  <c r="E312" i="1"/>
  <c r="U312" i="1"/>
  <c r="Z320" i="1"/>
  <c r="AB320" i="1" s="1"/>
  <c r="AB316" i="1"/>
  <c r="L322" i="1"/>
  <c r="AA326" i="1"/>
  <c r="AA328" i="1"/>
  <c r="B332" i="1"/>
  <c r="R332" i="1"/>
  <c r="H342" i="1"/>
  <c r="X342" i="1"/>
  <c r="J372" i="1"/>
  <c r="D392" i="1"/>
  <c r="T392" i="1"/>
  <c r="AA399" i="1"/>
  <c r="I402" i="1"/>
  <c r="Y402" i="1"/>
  <c r="O412" i="1"/>
  <c r="AA421" i="1"/>
  <c r="T422" i="1"/>
  <c r="AA427" i="1"/>
  <c r="AA429" i="1"/>
  <c r="N442" i="1"/>
  <c r="G462" i="1"/>
  <c r="E464" i="1"/>
  <c r="W464" i="1"/>
  <c r="H302" i="1"/>
  <c r="W322" i="1"/>
  <c r="M49" i="1"/>
  <c r="M81" i="1"/>
  <c r="M266" i="1"/>
  <c r="G448" i="1"/>
  <c r="W448" i="1"/>
  <c r="M449" i="1"/>
  <c r="H451" i="1"/>
  <c r="X451" i="1"/>
  <c r="N302" i="1"/>
  <c r="F312" i="1"/>
  <c r="V312" i="1"/>
  <c r="Z322" i="1"/>
  <c r="P352" i="1"/>
  <c r="F362" i="1"/>
  <c r="V362" i="1"/>
  <c r="Z370" i="1"/>
  <c r="AB370" i="1" s="1"/>
  <c r="AB366" i="1"/>
  <c r="AA369" i="1"/>
  <c r="B382" i="1"/>
  <c r="R382" i="1"/>
  <c r="E392" i="1"/>
  <c r="U392" i="1"/>
  <c r="Z400" i="1"/>
  <c r="AB400" i="1" s="1"/>
  <c r="AB396" i="1"/>
  <c r="J402" i="1"/>
  <c r="P412" i="1"/>
  <c r="E422" i="1"/>
  <c r="U422" i="1"/>
  <c r="J432" i="1"/>
  <c r="M171" i="1"/>
  <c r="D206" i="1"/>
  <c r="AA236" i="1"/>
  <c r="N446" i="1"/>
  <c r="C447" i="1"/>
  <c r="S447" i="1"/>
  <c r="H448" i="1"/>
  <c r="X448" i="1"/>
  <c r="N449" i="1"/>
  <c r="I451" i="1"/>
  <c r="Y451" i="1"/>
  <c r="M282" i="1"/>
  <c r="O302" i="1"/>
  <c r="G312" i="1"/>
  <c r="W312" i="1"/>
  <c r="AA337" i="1"/>
  <c r="AA339" i="1"/>
  <c r="AA378" i="1"/>
  <c r="K402" i="1"/>
  <c r="F422" i="1"/>
  <c r="V422" i="1"/>
  <c r="K432" i="1"/>
  <c r="P442" i="1"/>
  <c r="Y464" i="1"/>
  <c r="E372" i="1"/>
  <c r="M31" i="1"/>
  <c r="AA60" i="1"/>
  <c r="AA95" i="1"/>
  <c r="M230" i="1"/>
  <c r="M232" i="1" s="1"/>
  <c r="O446" i="1"/>
  <c r="D447" i="1"/>
  <c r="T447" i="1"/>
  <c r="I448" i="1"/>
  <c r="Y448" i="1"/>
  <c r="O449" i="1"/>
  <c r="J451" i="1"/>
  <c r="P302" i="1"/>
  <c r="H312" i="1"/>
  <c r="X312" i="1"/>
  <c r="O322" i="1"/>
  <c r="E332" i="1"/>
  <c r="U332" i="1"/>
  <c r="AB336" i="1"/>
  <c r="Z340" i="1"/>
  <c r="AB340" i="1" s="1"/>
  <c r="K342" i="1"/>
  <c r="B352" i="1"/>
  <c r="R352" i="1"/>
  <c r="H362" i="1"/>
  <c r="X362" i="1"/>
  <c r="Z372" i="1"/>
  <c r="AB372" i="1" s="1"/>
  <c r="AA381" i="1"/>
  <c r="G392" i="1"/>
  <c r="W392" i="1"/>
  <c r="AA406" i="1"/>
  <c r="AA410" i="1" s="1"/>
  <c r="AA408" i="1"/>
  <c r="G422" i="1"/>
  <c r="W422" i="1"/>
  <c r="L432" i="1"/>
  <c r="AA436" i="1"/>
  <c r="AA438" i="1"/>
  <c r="Q442" i="1"/>
  <c r="I464" i="1"/>
  <c r="C342" i="1"/>
  <c r="AA150" i="1"/>
  <c r="AA185" i="1"/>
  <c r="J448" i="1"/>
  <c r="P449" i="1"/>
  <c r="K451" i="1"/>
  <c r="O282" i="1"/>
  <c r="M292" i="1"/>
  <c r="Q302" i="1"/>
  <c r="I312" i="1"/>
  <c r="Y312" i="1"/>
  <c r="P322" i="1"/>
  <c r="F332" i="1"/>
  <c r="V332" i="1"/>
  <c r="L342" i="1"/>
  <c r="C352" i="1"/>
  <c r="S352" i="1"/>
  <c r="I362" i="1"/>
  <c r="Y362" i="1"/>
  <c r="N372" i="1"/>
  <c r="Z402" i="1"/>
  <c r="AB402" i="1" s="1"/>
  <c r="AB437" i="1"/>
  <c r="AA437" i="1"/>
  <c r="Z461" i="1"/>
  <c r="AA461" i="1" s="1"/>
  <c r="J464" i="1"/>
  <c r="C464" i="1"/>
  <c r="J412" i="1"/>
  <c r="AA80" i="1"/>
  <c r="AA115" i="1"/>
  <c r="AA119" i="1" s="1"/>
  <c r="AA256" i="1"/>
  <c r="AA260" i="1" s="1"/>
  <c r="Q446" i="1"/>
  <c r="F447" i="1"/>
  <c r="V447" i="1"/>
  <c r="K448" i="1"/>
  <c r="AA268" i="1"/>
  <c r="W270" i="1"/>
  <c r="W272" i="1" s="1"/>
  <c r="B272" i="1"/>
  <c r="R272" i="1"/>
  <c r="B302" i="1"/>
  <c r="R302" i="1"/>
  <c r="J312" i="1"/>
  <c r="Q322" i="1"/>
  <c r="G332" i="1"/>
  <c r="W332" i="1"/>
  <c r="Z342" i="1"/>
  <c r="AB342" i="1" s="1"/>
  <c r="D352" i="1"/>
  <c r="T352" i="1"/>
  <c r="AA357" i="1"/>
  <c r="AA359" i="1"/>
  <c r="J362" i="1"/>
  <c r="Z362" i="1"/>
  <c r="AB362" i="1" s="1"/>
  <c r="O372" i="1"/>
  <c r="F382" i="1"/>
  <c r="V382" i="1"/>
  <c r="AB386" i="1"/>
  <c r="Z390" i="1"/>
  <c r="AB390" i="1" s="1"/>
  <c r="AA389" i="1"/>
  <c r="N402" i="1"/>
  <c r="T412" i="1"/>
  <c r="AA417" i="1"/>
  <c r="AA419" i="1"/>
  <c r="C442" i="1"/>
  <c r="S442" i="1"/>
  <c r="G266" i="1"/>
  <c r="AA45" i="1"/>
  <c r="M262" i="1"/>
  <c r="B446" i="1"/>
  <c r="B450" i="1" s="1"/>
  <c r="B452" i="1" s="1"/>
  <c r="R446" i="1"/>
  <c r="R450" i="1" s="1"/>
  <c r="R452" i="1" s="1"/>
  <c r="G447" i="1"/>
  <c r="W447" i="1"/>
  <c r="L448" i="1"/>
  <c r="X270" i="1"/>
  <c r="X272" i="1" s="1"/>
  <c r="M271" i="1"/>
  <c r="C302" i="1"/>
  <c r="S302" i="1"/>
  <c r="K312" i="1"/>
  <c r="B322" i="1"/>
  <c r="R322" i="1"/>
  <c r="H332" i="1"/>
  <c r="X332" i="1"/>
  <c r="N342" i="1"/>
  <c r="E352" i="1"/>
  <c r="U352" i="1"/>
  <c r="AB356" i="1"/>
  <c r="Z360" i="1"/>
  <c r="AB360" i="1" s="1"/>
  <c r="K362" i="1"/>
  <c r="P372" i="1"/>
  <c r="G382" i="1"/>
  <c r="W382" i="1"/>
  <c r="J392" i="1"/>
  <c r="E412" i="1"/>
  <c r="U412" i="1"/>
  <c r="AB416" i="1"/>
  <c r="Z420" i="1"/>
  <c r="AB420" i="1" s="1"/>
  <c r="J422" i="1"/>
  <c r="X302" i="1"/>
  <c r="S342" i="1"/>
  <c r="C446" i="1"/>
  <c r="C450" i="1" s="1"/>
  <c r="S446" i="1"/>
  <c r="S450" i="1" s="1"/>
  <c r="H447" i="1"/>
  <c r="X447" i="1"/>
  <c r="M448" i="1"/>
  <c r="T272" i="1"/>
  <c r="AA296" i="1"/>
  <c r="AA300" i="1" s="1"/>
  <c r="D300" i="1"/>
  <c r="D302" i="1"/>
  <c r="T302" i="1"/>
  <c r="L312" i="1"/>
  <c r="AA318" i="1"/>
  <c r="C322" i="1"/>
  <c r="S322" i="1"/>
  <c r="I332" i="1"/>
  <c r="Y332" i="1"/>
  <c r="O342" i="1"/>
  <c r="F352" i="1"/>
  <c r="V352" i="1"/>
  <c r="L362" i="1"/>
  <c r="Q372" i="1"/>
  <c r="H382" i="1"/>
  <c r="X382" i="1"/>
  <c r="K392" i="1"/>
  <c r="P402" i="1"/>
  <c r="F412" i="1"/>
  <c r="V412" i="1"/>
  <c r="K422" i="1"/>
  <c r="P432" i="1"/>
  <c r="G322" i="1"/>
  <c r="U372" i="1"/>
  <c r="D446" i="1"/>
  <c r="T446" i="1"/>
  <c r="I447" i="1"/>
  <c r="Y447" i="1"/>
  <c r="N448" i="1"/>
  <c r="U272" i="1"/>
  <c r="E302" i="1"/>
  <c r="U302" i="1"/>
  <c r="AB306" i="1"/>
  <c r="Z310" i="1"/>
  <c r="AB310" i="1" s="1"/>
  <c r="Z312" i="1"/>
  <c r="AB312" i="1" s="1"/>
  <c r="D322" i="1"/>
  <c r="T322" i="1"/>
  <c r="AA327" i="1"/>
  <c r="AA329" i="1"/>
  <c r="J332" i="1"/>
  <c r="P342" i="1"/>
  <c r="G352" i="1"/>
  <c r="W352" i="1"/>
  <c r="B372" i="1"/>
  <c r="R372" i="1"/>
  <c r="L392" i="1"/>
  <c r="AA400" i="1"/>
  <c r="AA426" i="1"/>
  <c r="AA430" i="1" s="1"/>
  <c r="G464" i="1"/>
  <c r="D330" i="1"/>
  <c r="D332" i="1" s="1"/>
  <c r="Z346" i="1"/>
  <c r="AA361" i="1"/>
  <c r="M400" i="1"/>
  <c r="M402" i="1" s="1"/>
  <c r="D422" i="1"/>
  <c r="I458" i="1"/>
  <c r="I462" i="1" s="1"/>
  <c r="Y458" i="1"/>
  <c r="Y462" i="1" s="1"/>
  <c r="N459" i="1"/>
  <c r="Z459" i="1" s="1"/>
  <c r="C472" i="1"/>
  <c r="S472" i="1"/>
  <c r="S474" i="1" s="1"/>
  <c r="P484" i="1"/>
  <c r="H494" i="1"/>
  <c r="X494" i="1"/>
  <c r="G504" i="1"/>
  <c r="W504" i="1"/>
  <c r="F514" i="1"/>
  <c r="V514" i="1"/>
  <c r="T524" i="1"/>
  <c r="AA529" i="1"/>
  <c r="C534" i="1"/>
  <c r="S534" i="1"/>
  <c r="B544" i="1"/>
  <c r="R544" i="1"/>
  <c r="J554" i="1"/>
  <c r="B564" i="1"/>
  <c r="R564" i="1"/>
  <c r="J574" i="1"/>
  <c r="B584" i="1"/>
  <c r="R584" i="1"/>
  <c r="J594" i="1"/>
  <c r="B604" i="1"/>
  <c r="R604" i="1"/>
  <c r="I614" i="1"/>
  <c r="Y614" i="1"/>
  <c r="Q624" i="1"/>
  <c r="I634" i="1"/>
  <c r="Y634" i="1"/>
  <c r="D312" i="1"/>
  <c r="Z331" i="1"/>
  <c r="Z332" i="1" s="1"/>
  <c r="M370" i="1"/>
  <c r="D410" i="1"/>
  <c r="D412" i="1" s="1"/>
  <c r="Z426" i="1"/>
  <c r="AA441" i="1"/>
  <c r="I474" i="1"/>
  <c r="Y474" i="1"/>
  <c r="Q484" i="1"/>
  <c r="I494" i="1"/>
  <c r="Y494" i="1"/>
  <c r="Z532" i="1"/>
  <c r="AB532" i="1" s="1"/>
  <c r="AB528" i="1"/>
  <c r="AA539" i="1"/>
  <c r="K554" i="1"/>
  <c r="C564" i="1"/>
  <c r="S564" i="1"/>
  <c r="K574" i="1"/>
  <c r="C584" i="1"/>
  <c r="S584" i="1"/>
  <c r="K594" i="1"/>
  <c r="C604" i="1"/>
  <c r="S604" i="1"/>
  <c r="J614" i="1"/>
  <c r="B624" i="1"/>
  <c r="R624" i="1"/>
  <c r="J634" i="1"/>
  <c r="L644" i="1"/>
  <c r="M352" i="1"/>
  <c r="K458" i="1"/>
  <c r="K462" i="1" s="1"/>
  <c r="K464" i="1" s="1"/>
  <c r="P459" i="1"/>
  <c r="P462" i="1" s="1"/>
  <c r="P464" i="1" s="1"/>
  <c r="Z470" i="1"/>
  <c r="Z472" i="1" s="1"/>
  <c r="AB472" i="1" s="1"/>
  <c r="J474" i="1"/>
  <c r="B484" i="1"/>
  <c r="R484" i="1"/>
  <c r="J494" i="1"/>
  <c r="I504" i="1"/>
  <c r="Y504" i="1"/>
  <c r="H514" i="1"/>
  <c r="X514" i="1"/>
  <c r="F524" i="1"/>
  <c r="V524" i="1"/>
  <c r="E534" i="1"/>
  <c r="U534" i="1"/>
  <c r="Z542" i="1"/>
  <c r="AB542" i="1" s="1"/>
  <c r="AB538" i="1"/>
  <c r="T544" i="1"/>
  <c r="AA549" i="1"/>
  <c r="AA551" i="1"/>
  <c r="L554" i="1"/>
  <c r="AA560" i="1"/>
  <c r="AA563" i="1"/>
  <c r="T564" i="1"/>
  <c r="AA569" i="1"/>
  <c r="AA571" i="1"/>
  <c r="L574" i="1"/>
  <c r="AA578" i="1"/>
  <c r="AA580" i="1"/>
  <c r="T584" i="1"/>
  <c r="AA589" i="1"/>
  <c r="AA591" i="1"/>
  <c r="L594" i="1"/>
  <c r="AA600" i="1"/>
  <c r="D604" i="1"/>
  <c r="T604" i="1"/>
  <c r="K614" i="1"/>
  <c r="C624" i="1"/>
  <c r="S624" i="1"/>
  <c r="K634" i="1"/>
  <c r="AA316" i="1"/>
  <c r="AA320" i="1" s="1"/>
  <c r="M340" i="1"/>
  <c r="AA411" i="1"/>
  <c r="M432" i="1"/>
  <c r="F472" i="1"/>
  <c r="V472" i="1"/>
  <c r="V474" i="1" s="1"/>
  <c r="K474" i="1"/>
  <c r="C484" i="1"/>
  <c r="S484" i="1"/>
  <c r="K494" i="1"/>
  <c r="Z552" i="1"/>
  <c r="AB552" i="1" s="1"/>
  <c r="AB548" i="1"/>
  <c r="E564" i="1"/>
  <c r="U564" i="1"/>
  <c r="Z572" i="1"/>
  <c r="AB572" i="1" s="1"/>
  <c r="AB568" i="1"/>
  <c r="E584" i="1"/>
  <c r="U584" i="1"/>
  <c r="AB588" i="1"/>
  <c r="Z592" i="1"/>
  <c r="AB592" i="1" s="1"/>
  <c r="E604" i="1"/>
  <c r="U604" i="1"/>
  <c r="AA609" i="1"/>
  <c r="AA611" i="1"/>
  <c r="L614" i="1"/>
  <c r="AA620" i="1"/>
  <c r="D624" i="1"/>
  <c r="T624" i="1"/>
  <c r="AA629" i="1"/>
  <c r="AA631" i="1"/>
  <c r="L634" i="1"/>
  <c r="AA301" i="1"/>
  <c r="M322" i="1"/>
  <c r="M420" i="1"/>
  <c r="M458" i="1"/>
  <c r="M2070" i="1" s="1"/>
  <c r="B459" i="1"/>
  <c r="B462" i="1" s="1"/>
  <c r="B464" i="1" s="1"/>
  <c r="R459" i="1"/>
  <c r="R462" i="1" s="1"/>
  <c r="R464" i="1" s="1"/>
  <c r="L474" i="1"/>
  <c r="AA480" i="1"/>
  <c r="D484" i="1"/>
  <c r="T484" i="1"/>
  <c r="AA489" i="1"/>
  <c r="AA491" i="1"/>
  <c r="L494" i="1"/>
  <c r="AA498" i="1"/>
  <c r="K504" i="1"/>
  <c r="J514" i="1"/>
  <c r="H524" i="1"/>
  <c r="X524" i="1"/>
  <c r="G534" i="1"/>
  <c r="W534" i="1"/>
  <c r="F544" i="1"/>
  <c r="V544" i="1"/>
  <c r="N554" i="1"/>
  <c r="F564" i="1"/>
  <c r="V564" i="1"/>
  <c r="N574" i="1"/>
  <c r="F584" i="1"/>
  <c r="V584" i="1"/>
  <c r="N594" i="1"/>
  <c r="F604" i="1"/>
  <c r="V604" i="1"/>
  <c r="AB608" i="1"/>
  <c r="Z612" i="1"/>
  <c r="E624" i="1"/>
  <c r="U624" i="1"/>
  <c r="M634" i="1"/>
  <c r="O644" i="1"/>
  <c r="M310" i="1"/>
  <c r="AA366" i="1"/>
  <c r="AA370" i="1" s="1"/>
  <c r="H472" i="1"/>
  <c r="H474" i="1" s="1"/>
  <c r="X472" i="1"/>
  <c r="X474" i="1" s="1"/>
  <c r="Z473" i="1"/>
  <c r="E484" i="1"/>
  <c r="U484" i="1"/>
  <c r="AB488" i="1"/>
  <c r="Z492" i="1"/>
  <c r="AB492" i="1" s="1"/>
  <c r="Z494" i="1"/>
  <c r="O554" i="1"/>
  <c r="G564" i="1"/>
  <c r="W564" i="1"/>
  <c r="O574" i="1"/>
  <c r="G584" i="1"/>
  <c r="W584" i="1"/>
  <c r="O594" i="1"/>
  <c r="G604" i="1"/>
  <c r="W604" i="1"/>
  <c r="N614" i="1"/>
  <c r="F624" i="1"/>
  <c r="V624" i="1"/>
  <c r="N634" i="1"/>
  <c r="AA351" i="1"/>
  <c r="M372" i="1"/>
  <c r="M390" i="1"/>
  <c r="N474" i="1"/>
  <c r="F484" i="1"/>
  <c r="V484" i="1"/>
  <c r="N494" i="1"/>
  <c r="M504" i="1"/>
  <c r="AA511" i="1"/>
  <c r="L514" i="1"/>
  <c r="J524" i="1"/>
  <c r="I534" i="1"/>
  <c r="Y534" i="1"/>
  <c r="H544" i="1"/>
  <c r="X544" i="1"/>
  <c r="P554" i="1"/>
  <c r="H564" i="1"/>
  <c r="X564" i="1"/>
  <c r="P574" i="1"/>
  <c r="H584" i="1"/>
  <c r="X584" i="1"/>
  <c r="P594" i="1"/>
  <c r="H604" i="1"/>
  <c r="X604" i="1"/>
  <c r="O614" i="1"/>
  <c r="G624" i="1"/>
  <c r="W624" i="1"/>
  <c r="O634" i="1"/>
  <c r="AA336" i="1"/>
  <c r="M360" i="1"/>
  <c r="M362" i="1" s="1"/>
  <c r="AA431" i="1"/>
  <c r="AA432" i="1" s="1"/>
  <c r="O474" i="1"/>
  <c r="G484" i="1"/>
  <c r="W484" i="1"/>
  <c r="O494" i="1"/>
  <c r="N504" i="1"/>
  <c r="K524" i="1"/>
  <c r="J534" i="1"/>
  <c r="I544" i="1"/>
  <c r="Y544" i="1"/>
  <c r="Q554" i="1"/>
  <c r="I564" i="1"/>
  <c r="Y564" i="1"/>
  <c r="Q574" i="1"/>
  <c r="I584" i="1"/>
  <c r="Y584" i="1"/>
  <c r="Q594" i="1"/>
  <c r="I604" i="1"/>
  <c r="Y604" i="1"/>
  <c r="P614" i="1"/>
  <c r="H624" i="1"/>
  <c r="X624" i="1"/>
  <c r="AA321" i="1"/>
  <c r="AA322" i="1" s="1"/>
  <c r="M342" i="1"/>
  <c r="AA416" i="1"/>
  <c r="M440" i="1"/>
  <c r="M442" i="1" s="1"/>
  <c r="Q458" i="1"/>
  <c r="Q462" i="1" s="1"/>
  <c r="Q464" i="1" s="1"/>
  <c r="P474" i="1"/>
  <c r="H484" i="1"/>
  <c r="X484" i="1"/>
  <c r="P494" i="1"/>
  <c r="O504" i="1"/>
  <c r="N514" i="1"/>
  <c r="AA521" i="1"/>
  <c r="L524" i="1"/>
  <c r="AA528" i="1"/>
  <c r="AA532" i="1" s="1"/>
  <c r="K534" i="1"/>
  <c r="J544" i="1"/>
  <c r="B554" i="1"/>
  <c r="R554" i="1"/>
  <c r="J564" i="1"/>
  <c r="B574" i="1"/>
  <c r="R574" i="1"/>
  <c r="J584" i="1"/>
  <c r="B594" i="1"/>
  <c r="R594" i="1"/>
  <c r="J604" i="1"/>
  <c r="Q614" i="1"/>
  <c r="I624" i="1"/>
  <c r="Y624" i="1"/>
  <c r="Q634" i="1"/>
  <c r="AA306" i="1"/>
  <c r="AA310" i="1" s="1"/>
  <c r="AA312" i="1" s="1"/>
  <c r="M330" i="1"/>
  <c r="M332" i="1" s="1"/>
  <c r="AA401" i="1"/>
  <c r="AA402" i="1" s="1"/>
  <c r="M422" i="1"/>
  <c r="Q474" i="1"/>
  <c r="I484" i="1"/>
  <c r="Y484" i="1"/>
  <c r="Q494" i="1"/>
  <c r="AA531" i="1"/>
  <c r="AA538" i="1"/>
  <c r="C554" i="1"/>
  <c r="S554" i="1"/>
  <c r="K564" i="1"/>
  <c r="C574" i="1"/>
  <c r="S574" i="1"/>
  <c r="K584" i="1"/>
  <c r="C594" i="1"/>
  <c r="S594" i="1"/>
  <c r="K604" i="1"/>
  <c r="B614" i="1"/>
  <c r="R614" i="1"/>
  <c r="J624" i="1"/>
  <c r="B634" i="1"/>
  <c r="R634" i="1"/>
  <c r="D644" i="1"/>
  <c r="T644" i="1"/>
  <c r="M312" i="1"/>
  <c r="AA371" i="1"/>
  <c r="AA386" i="1"/>
  <c r="AA390" i="1" s="1"/>
  <c r="M410" i="1"/>
  <c r="M412" i="1" s="1"/>
  <c r="R461" i="1"/>
  <c r="M463" i="1"/>
  <c r="M472" i="1"/>
  <c r="M474" i="1" s="1"/>
  <c r="B474" i="1"/>
  <c r="R474" i="1"/>
  <c r="J484" i="1"/>
  <c r="B494" i="1"/>
  <c r="R494" i="1"/>
  <c r="Q504" i="1"/>
  <c r="P514" i="1"/>
  <c r="N524" i="1"/>
  <c r="Z534" i="1"/>
  <c r="AA541" i="1"/>
  <c r="L544" i="1"/>
  <c r="AA550" i="1"/>
  <c r="D554" i="1"/>
  <c r="T554" i="1"/>
  <c r="AA559" i="1"/>
  <c r="AA561" i="1"/>
  <c r="L564" i="1"/>
  <c r="AA570" i="1"/>
  <c r="D574" i="1"/>
  <c r="T574" i="1"/>
  <c r="AA579" i="1"/>
  <c r="AA581" i="1"/>
  <c r="L584" i="1"/>
  <c r="AA590" i="1"/>
  <c r="AA593" i="1"/>
  <c r="T594" i="1"/>
  <c r="AA599" i="1"/>
  <c r="AA601" i="1"/>
  <c r="L604" i="1"/>
  <c r="C614" i="1"/>
  <c r="S614" i="1"/>
  <c r="K624" i="1"/>
  <c r="C634" i="1"/>
  <c r="S634" i="1"/>
  <c r="E644" i="1"/>
  <c r="U644" i="1"/>
  <c r="M300" i="1"/>
  <c r="M302" i="1" s="1"/>
  <c r="AA356" i="1"/>
  <c r="AA360" i="1" s="1"/>
  <c r="M380" i="1"/>
  <c r="M382" i="1" s="1"/>
  <c r="M392" i="1"/>
  <c r="C474" i="1"/>
  <c r="K484" i="1"/>
  <c r="C494" i="1"/>
  <c r="S494" i="1"/>
  <c r="E554" i="1"/>
  <c r="U554" i="1"/>
  <c r="AB558" i="1"/>
  <c r="Z562" i="1"/>
  <c r="AB562" i="1" s="1"/>
  <c r="E574" i="1"/>
  <c r="U574" i="1"/>
  <c r="AB578" i="1"/>
  <c r="Z582" i="1"/>
  <c r="AB582" i="1" s="1"/>
  <c r="E594" i="1"/>
  <c r="U594" i="1"/>
  <c r="AA608" i="1"/>
  <c r="AA610" i="1"/>
  <c r="T614" i="1"/>
  <c r="AA619" i="1"/>
  <c r="AA621" i="1"/>
  <c r="L624" i="1"/>
  <c r="AA630" i="1"/>
  <c r="D634" i="1"/>
  <c r="T634" i="1"/>
  <c r="D474" i="1"/>
  <c r="AA473" i="1"/>
  <c r="T474" i="1"/>
  <c r="AA479" i="1"/>
  <c r="AA481" i="1"/>
  <c r="L484" i="1"/>
  <c r="AA490" i="1"/>
  <c r="D494" i="1"/>
  <c r="T494" i="1"/>
  <c r="AA499" i="1"/>
  <c r="C504" i="1"/>
  <c r="S504" i="1"/>
  <c r="B514" i="1"/>
  <c r="R514" i="1"/>
  <c r="P524" i="1"/>
  <c r="O534" i="1"/>
  <c r="N544" i="1"/>
  <c r="F554" i="1"/>
  <c r="V554" i="1"/>
  <c r="N564" i="1"/>
  <c r="F574" i="1"/>
  <c r="V574" i="1"/>
  <c r="N584" i="1"/>
  <c r="F594" i="1"/>
  <c r="V594" i="1"/>
  <c r="N604" i="1"/>
  <c r="E614" i="1"/>
  <c r="U614" i="1"/>
  <c r="AB618" i="1"/>
  <c r="Z622" i="1"/>
  <c r="AB622" i="1" s="1"/>
  <c r="Z624" i="1"/>
  <c r="AB624" i="1" s="1"/>
  <c r="E634" i="1"/>
  <c r="U634" i="1"/>
  <c r="G644" i="1"/>
  <c r="W644" i="1"/>
  <c r="E474" i="1"/>
  <c r="U474" i="1"/>
  <c r="Z482" i="1"/>
  <c r="AB482" i="1" s="1"/>
  <c r="AB478" i="1"/>
  <c r="Z484" i="1"/>
  <c r="E494" i="1"/>
  <c r="U494" i="1"/>
  <c r="C514" i="1"/>
  <c r="S514" i="1"/>
  <c r="Q524" i="1"/>
  <c r="P534" i="1"/>
  <c r="O544" i="1"/>
  <c r="G554" i="1"/>
  <c r="W554" i="1"/>
  <c r="O564" i="1"/>
  <c r="G574" i="1"/>
  <c r="W574" i="1"/>
  <c r="O584" i="1"/>
  <c r="G594" i="1"/>
  <c r="W594" i="1"/>
  <c r="O604" i="1"/>
  <c r="F614" i="1"/>
  <c r="V614" i="1"/>
  <c r="N624" i="1"/>
  <c r="F634" i="1"/>
  <c r="V634" i="1"/>
  <c r="AB638" i="1"/>
  <c r="Z642" i="1"/>
  <c r="AB642" i="1" s="1"/>
  <c r="AA641" i="1"/>
  <c r="H644" i="1"/>
  <c r="X644" i="1"/>
  <c r="F474" i="1"/>
  <c r="N484" i="1"/>
  <c r="F494" i="1"/>
  <c r="V494" i="1"/>
  <c r="E504" i="1"/>
  <c r="U504" i="1"/>
  <c r="D514" i="1"/>
  <c r="T514" i="1"/>
  <c r="B524" i="1"/>
  <c r="R524" i="1"/>
  <c r="Q534" i="1"/>
  <c r="P544" i="1"/>
  <c r="H554" i="1"/>
  <c r="X554" i="1"/>
  <c r="P564" i="1"/>
  <c r="H574" i="1"/>
  <c r="X574" i="1"/>
  <c r="P584" i="1"/>
  <c r="H594" i="1"/>
  <c r="X594" i="1"/>
  <c r="P604" i="1"/>
  <c r="G614" i="1"/>
  <c r="W614" i="1"/>
  <c r="O624" i="1"/>
  <c r="I644" i="1"/>
  <c r="Y644" i="1"/>
  <c r="G474" i="1"/>
  <c r="W474" i="1"/>
  <c r="O484" i="1"/>
  <c r="G494" i="1"/>
  <c r="W494" i="1"/>
  <c r="F504" i="1"/>
  <c r="V504" i="1"/>
  <c r="E514" i="1"/>
  <c r="U514" i="1"/>
  <c r="C524" i="1"/>
  <c r="S524" i="1"/>
  <c r="B534" i="1"/>
  <c r="R534" i="1"/>
  <c r="Q544" i="1"/>
  <c r="I554" i="1"/>
  <c r="Y554" i="1"/>
  <c r="Q564" i="1"/>
  <c r="I574" i="1"/>
  <c r="Y574" i="1"/>
  <c r="Q584" i="1"/>
  <c r="I594" i="1"/>
  <c r="Y594" i="1"/>
  <c r="Q604" i="1"/>
  <c r="H614" i="1"/>
  <c r="X614" i="1"/>
  <c r="P624" i="1"/>
  <c r="H634" i="1"/>
  <c r="X634" i="1"/>
  <c r="J644" i="1"/>
  <c r="AA478" i="1"/>
  <c r="AA482" i="1" s="1"/>
  <c r="AA493" i="1"/>
  <c r="D502" i="1"/>
  <c r="D504" i="1" s="1"/>
  <c r="M514" i="1"/>
  <c r="M532" i="1"/>
  <c r="AA548" i="1"/>
  <c r="AA552" i="1" s="1"/>
  <c r="M572" i="1"/>
  <c r="D594" i="1"/>
  <c r="D612" i="1"/>
  <c r="D614" i="1" s="1"/>
  <c r="Z628" i="1"/>
  <c r="AA628" i="1" s="1"/>
  <c r="AA632" i="1" s="1"/>
  <c r="C654" i="1"/>
  <c r="S654" i="1"/>
  <c r="F664" i="1"/>
  <c r="V664" i="1"/>
  <c r="AA672" i="1"/>
  <c r="I677" i="1"/>
  <c r="Y677" i="1"/>
  <c r="Z689" i="1"/>
  <c r="S721" i="1"/>
  <c r="F733" i="1"/>
  <c r="V733" i="1"/>
  <c r="B763" i="1"/>
  <c r="B722" i="1"/>
  <c r="R763" i="1"/>
  <c r="R722" i="1"/>
  <c r="N783" i="1"/>
  <c r="F793" i="1"/>
  <c r="V793" i="1"/>
  <c r="C863" i="1"/>
  <c r="S863" i="1"/>
  <c r="Z503" i="1"/>
  <c r="AA503" i="1" s="1"/>
  <c r="D582" i="1"/>
  <c r="D584" i="1" s="1"/>
  <c r="Z598" i="1"/>
  <c r="Z613" i="1"/>
  <c r="Z614" i="1" s="1"/>
  <c r="D654" i="1"/>
  <c r="T654" i="1"/>
  <c r="G664" i="1"/>
  <c r="W664" i="1"/>
  <c r="Z671" i="1"/>
  <c r="AA674" i="1"/>
  <c r="J677" i="1"/>
  <c r="N690" i="1"/>
  <c r="T721" i="1"/>
  <c r="T704" i="1"/>
  <c r="O723" i="1"/>
  <c r="H731" i="1"/>
  <c r="H717" i="1"/>
  <c r="X731" i="1"/>
  <c r="X733" i="1" s="1"/>
  <c r="X717" i="1"/>
  <c r="G733" i="1"/>
  <c r="W733" i="1"/>
  <c r="Z737" i="1"/>
  <c r="Z739" i="1"/>
  <c r="AA739" i="1" s="1"/>
  <c r="K743" i="1"/>
  <c r="O753" i="1"/>
  <c r="C763" i="1"/>
  <c r="S763" i="1"/>
  <c r="D512" i="1"/>
  <c r="M542" i="1"/>
  <c r="D564" i="1"/>
  <c r="Z583" i="1"/>
  <c r="Z584" i="1" s="1"/>
  <c r="AA598" i="1"/>
  <c r="AA602" i="1" s="1"/>
  <c r="AA613" i="1"/>
  <c r="E654" i="1"/>
  <c r="U654" i="1"/>
  <c r="H664" i="1"/>
  <c r="X664" i="1"/>
  <c r="K677" i="1"/>
  <c r="O690" i="1"/>
  <c r="P723" i="1"/>
  <c r="I731" i="1"/>
  <c r="I733" i="1" s="1"/>
  <c r="Y731" i="1"/>
  <c r="Y733" i="1" s="1"/>
  <c r="H733" i="1"/>
  <c r="N741" i="1"/>
  <c r="N743" i="1" s="1"/>
  <c r="N717" i="1"/>
  <c r="Z717" i="1" s="1"/>
  <c r="L743" i="1"/>
  <c r="B717" i="1"/>
  <c r="B751" i="1"/>
  <c r="B753" i="1" s="1"/>
  <c r="R717" i="1"/>
  <c r="R751" i="1"/>
  <c r="R753" i="1" s="1"/>
  <c r="P753" i="1"/>
  <c r="D763" i="1"/>
  <c r="T763" i="1"/>
  <c r="M524" i="1"/>
  <c r="M604" i="1"/>
  <c r="M622" i="1"/>
  <c r="I664" i="1"/>
  <c r="Y664" i="1"/>
  <c r="L677" i="1"/>
  <c r="P690" i="1"/>
  <c r="Q723" i="1"/>
  <c r="Q753" i="1"/>
  <c r="G761" i="1"/>
  <c r="G763" i="1" s="1"/>
  <c r="G717" i="1"/>
  <c r="W761" i="1"/>
  <c r="W763" i="1" s="1"/>
  <c r="W717" i="1"/>
  <c r="E763" i="1"/>
  <c r="U763" i="1"/>
  <c r="Z498" i="1"/>
  <c r="AA513" i="1"/>
  <c r="AA568" i="1"/>
  <c r="AA572" i="1" s="1"/>
  <c r="M592" i="1"/>
  <c r="J652" i="1"/>
  <c r="J654" i="1" s="1"/>
  <c r="G654" i="1"/>
  <c r="W654" i="1"/>
  <c r="Z662" i="1"/>
  <c r="AB662" i="1" s="1"/>
  <c r="AB658" i="1"/>
  <c r="AA659" i="1"/>
  <c r="AA662" i="1" s="1"/>
  <c r="J664" i="1"/>
  <c r="Q690" i="1"/>
  <c r="S698" i="1"/>
  <c r="T723" i="1"/>
  <c r="J733" i="1"/>
  <c r="AA749" i="1"/>
  <c r="F763" i="1"/>
  <c r="V763" i="1"/>
  <c r="L717" i="1"/>
  <c r="L771" i="1"/>
  <c r="L773" i="1" s="1"/>
  <c r="D522" i="1"/>
  <c r="D524" i="1" s="1"/>
  <c r="M534" i="1"/>
  <c r="AA553" i="1"/>
  <c r="M574" i="1"/>
  <c r="AA728" i="1"/>
  <c r="AA730" i="1"/>
  <c r="AA768" i="1"/>
  <c r="AA483" i="1"/>
  <c r="Z508" i="1"/>
  <c r="AA508" i="1" s="1"/>
  <c r="AA512" i="1" s="1"/>
  <c r="M562" i="1"/>
  <c r="M564" i="1" s="1"/>
  <c r="AA633" i="1"/>
  <c r="AA649" i="1"/>
  <c r="AA686" i="1"/>
  <c r="D721" i="1"/>
  <c r="D704" i="1"/>
  <c r="I721" i="1"/>
  <c r="V723" i="1"/>
  <c r="Z729" i="1"/>
  <c r="AA729" i="1" s="1"/>
  <c r="L733" i="1"/>
  <c r="P743" i="1"/>
  <c r="T753" i="1"/>
  <c r="H763" i="1"/>
  <c r="X763" i="1"/>
  <c r="Z769" i="1"/>
  <c r="M492" i="1"/>
  <c r="AA523" i="1"/>
  <c r="D532" i="1"/>
  <c r="D534" i="1" s="1"/>
  <c r="M544" i="1"/>
  <c r="AA603" i="1"/>
  <c r="AA604" i="1" s="1"/>
  <c r="AA618" i="1"/>
  <c r="AA622" i="1" s="1"/>
  <c r="M642" i="1"/>
  <c r="M644" i="1" s="1"/>
  <c r="Z648" i="1"/>
  <c r="M652" i="1"/>
  <c r="AA651" i="1"/>
  <c r="P662" i="1"/>
  <c r="Z663" i="1"/>
  <c r="D690" i="1"/>
  <c r="T690" i="1"/>
  <c r="AA720" i="1"/>
  <c r="D707" i="1"/>
  <c r="Y721" i="1"/>
  <c r="Z732" i="1"/>
  <c r="AA732" i="1" s="1"/>
  <c r="C741" i="1"/>
  <c r="S741" i="1"/>
  <c r="Q743" i="1"/>
  <c r="G751" i="1"/>
  <c r="W751" i="1"/>
  <c r="W753" i="1" s="1"/>
  <c r="E753" i="1"/>
  <c r="U753" i="1"/>
  <c r="I763" i="1"/>
  <c r="Y763" i="1"/>
  <c r="AA588" i="1"/>
  <c r="M624" i="1"/>
  <c r="Z650" i="1"/>
  <c r="K654" i="1"/>
  <c r="N664" i="1"/>
  <c r="W688" i="1"/>
  <c r="E690" i="1"/>
  <c r="U690" i="1"/>
  <c r="C708" i="1"/>
  <c r="N733" i="1"/>
  <c r="AA737" i="1"/>
  <c r="B743" i="1"/>
  <c r="R743" i="1"/>
  <c r="F753" i="1"/>
  <c r="V753" i="1"/>
  <c r="L761" i="1"/>
  <c r="AA758" i="1"/>
  <c r="J763" i="1"/>
  <c r="Z518" i="1"/>
  <c r="AA518" i="1" s="1"/>
  <c r="AA522" i="1" s="1"/>
  <c r="AA533" i="1"/>
  <c r="D542" i="1"/>
  <c r="D544" i="1" s="1"/>
  <c r="AA573" i="1"/>
  <c r="AA574" i="1" s="1"/>
  <c r="M594" i="1"/>
  <c r="M612" i="1"/>
  <c r="M614" i="1" s="1"/>
  <c r="O652" i="1"/>
  <c r="O654" i="1" s="1"/>
  <c r="L654" i="1"/>
  <c r="O664" i="1"/>
  <c r="Z672" i="1"/>
  <c r="AB672" i="1" s="1"/>
  <c r="B677" i="1"/>
  <c r="R677" i="1"/>
  <c r="F690" i="1"/>
  <c r="V690" i="1"/>
  <c r="J708" i="1"/>
  <c r="E723" i="1"/>
  <c r="O733" i="1"/>
  <c r="Z738" i="1"/>
  <c r="AB738" i="1" s="1"/>
  <c r="Z740" i="1"/>
  <c r="AA740" i="1" s="1"/>
  <c r="C743" i="1"/>
  <c r="S743" i="1"/>
  <c r="G753" i="1"/>
  <c r="Z757" i="1"/>
  <c r="AA757" i="1" s="1"/>
  <c r="AA761" i="1" s="1"/>
  <c r="AA760" i="1"/>
  <c r="K763" i="1"/>
  <c r="Q771" i="1"/>
  <c r="AA558" i="1"/>
  <c r="M582" i="1"/>
  <c r="M584" i="1" s="1"/>
  <c r="Z653" i="1"/>
  <c r="P664" i="1"/>
  <c r="W690" i="1"/>
  <c r="H753" i="1"/>
  <c r="X753" i="1"/>
  <c r="Z759" i="1"/>
  <c r="AA759" i="1" s="1"/>
  <c r="L763" i="1"/>
  <c r="AA488" i="1"/>
  <c r="AA492" i="1" s="1"/>
  <c r="AA543" i="1"/>
  <c r="AA638" i="1"/>
  <c r="AA642" i="1" s="1"/>
  <c r="N654" i="1"/>
  <c r="Q664" i="1"/>
  <c r="AA676" i="1"/>
  <c r="T677" i="1"/>
  <c r="N731" i="1"/>
  <c r="Q733" i="1"/>
  <c r="E743" i="1"/>
  <c r="U743" i="1"/>
  <c r="I753" i="1"/>
  <c r="Y753" i="1"/>
  <c r="Z762" i="1"/>
  <c r="M494" i="1"/>
  <c r="M552" i="1"/>
  <c r="M554" i="1" s="1"/>
  <c r="AA623" i="1"/>
  <c r="AA624" i="1" s="1"/>
  <c r="AA660" i="1"/>
  <c r="AA748" i="1"/>
  <c r="AA750" i="1"/>
  <c r="N763" i="1"/>
  <c r="M482" i="1"/>
  <c r="M484" i="1" s="1"/>
  <c r="P654" i="1"/>
  <c r="C664" i="1"/>
  <c r="S664" i="1"/>
  <c r="F677" i="1"/>
  <c r="V677" i="1"/>
  <c r="L688" i="1"/>
  <c r="Z718" i="1"/>
  <c r="AB718" i="1" s="1"/>
  <c r="Z719" i="1"/>
  <c r="AA719" i="1" s="1"/>
  <c r="J723" i="1"/>
  <c r="C733" i="1"/>
  <c r="C722" i="1"/>
  <c r="S733" i="1"/>
  <c r="S722" i="1"/>
  <c r="AB747" i="1"/>
  <c r="Z751" i="1"/>
  <c r="AB751" i="1" s="1"/>
  <c r="AA769" i="1"/>
  <c r="D652" i="1"/>
  <c r="AA648" i="1"/>
  <c r="AA652" i="1" s="1"/>
  <c r="Z688" i="1"/>
  <c r="AB688" i="1" s="1"/>
  <c r="K690" i="1"/>
  <c r="S708" i="1"/>
  <c r="Z728" i="1"/>
  <c r="AB728" i="1" s="1"/>
  <c r="Z730" i="1"/>
  <c r="AB730" i="1" s="1"/>
  <c r="D733" i="1"/>
  <c r="T733" i="1"/>
  <c r="H743" i="1"/>
  <c r="X743" i="1"/>
  <c r="L753" i="1"/>
  <c r="P763" i="1"/>
  <c r="Z768" i="1"/>
  <c r="AB768" i="1" s="1"/>
  <c r="Z643" i="1"/>
  <c r="AA650" i="1"/>
  <c r="B654" i="1"/>
  <c r="R654" i="1"/>
  <c r="L690" i="1"/>
  <c r="I743" i="1"/>
  <c r="I722" i="1"/>
  <c r="Y743" i="1"/>
  <c r="Y722" i="1"/>
  <c r="M722" i="1"/>
  <c r="Z752" i="1"/>
  <c r="Q763" i="1"/>
  <c r="K873" i="1"/>
  <c r="C883" i="1"/>
  <c r="S883" i="1"/>
  <c r="K893" i="1"/>
  <c r="M664" i="1"/>
  <c r="D723" i="1"/>
  <c r="Z742" i="1"/>
  <c r="M771" i="1"/>
  <c r="G773" i="1"/>
  <c r="W773" i="1"/>
  <c r="O783" i="1"/>
  <c r="G793" i="1"/>
  <c r="W793" i="1"/>
  <c r="O803" i="1"/>
  <c r="E813" i="1"/>
  <c r="U813" i="1"/>
  <c r="Z821" i="1"/>
  <c r="AB821" i="1" s="1"/>
  <c r="AB817" i="1"/>
  <c r="L823" i="1"/>
  <c r="AA827" i="1"/>
  <c r="AA829" i="1"/>
  <c r="Z851" i="1"/>
  <c r="AB851" i="1" s="1"/>
  <c r="AB847" i="1"/>
  <c r="AA859" i="1"/>
  <c r="D863" i="1"/>
  <c r="T863" i="1"/>
  <c r="AA868" i="1"/>
  <c r="AA870" i="1"/>
  <c r="L873" i="1"/>
  <c r="AA879" i="1"/>
  <c r="AA882" i="1"/>
  <c r="T883" i="1"/>
  <c r="AA888" i="1"/>
  <c r="AA890" i="1"/>
  <c r="AA902" i="1"/>
  <c r="D906" i="1"/>
  <c r="T906" i="1"/>
  <c r="AA911" i="1"/>
  <c r="Z727" i="1"/>
  <c r="AA742" i="1"/>
  <c r="D753" i="1"/>
  <c r="D771" i="1"/>
  <c r="P783" i="1"/>
  <c r="H793" i="1"/>
  <c r="X793" i="1"/>
  <c r="P803" i="1"/>
  <c r="F813" i="1"/>
  <c r="V813" i="1"/>
  <c r="AB822" i="1"/>
  <c r="H843" i="1"/>
  <c r="X843" i="1"/>
  <c r="AB852" i="1"/>
  <c r="Z853" i="1"/>
  <c r="E863" i="1"/>
  <c r="U863" i="1"/>
  <c r="AB867" i="1"/>
  <c r="Z871" i="1"/>
  <c r="AB871" i="1" s="1"/>
  <c r="E883" i="1"/>
  <c r="U883" i="1"/>
  <c r="AB892" i="1"/>
  <c r="E906" i="1"/>
  <c r="U906" i="1"/>
  <c r="AB910" i="1"/>
  <c r="D677" i="1"/>
  <c r="AA727" i="1"/>
  <c r="I773" i="1"/>
  <c r="Y773" i="1"/>
  <c r="Q783" i="1"/>
  <c r="I793" i="1"/>
  <c r="Y793" i="1"/>
  <c r="Q803" i="1"/>
  <c r="D833" i="1"/>
  <c r="T833" i="1"/>
  <c r="I843" i="1"/>
  <c r="Y843" i="1"/>
  <c r="N853" i="1"/>
  <c r="F863" i="1"/>
  <c r="V863" i="1"/>
  <c r="N873" i="1"/>
  <c r="F883" i="1"/>
  <c r="V883" i="1"/>
  <c r="N893" i="1"/>
  <c r="F906" i="1"/>
  <c r="V906" i="1"/>
  <c r="M721" i="1"/>
  <c r="M733" i="1"/>
  <c r="J773" i="1"/>
  <c r="B783" i="1"/>
  <c r="R783" i="1"/>
  <c r="J793" i="1"/>
  <c r="B803" i="1"/>
  <c r="R803" i="1"/>
  <c r="H813" i="1"/>
  <c r="X813" i="1"/>
  <c r="E833" i="1"/>
  <c r="U833" i="1"/>
  <c r="AA838" i="1"/>
  <c r="J843" i="1"/>
  <c r="O853" i="1"/>
  <c r="G863" i="1"/>
  <c r="W863" i="1"/>
  <c r="O873" i="1"/>
  <c r="G883" i="1"/>
  <c r="W883" i="1"/>
  <c r="O893" i="1"/>
  <c r="G906" i="1"/>
  <c r="W906" i="1"/>
  <c r="AA663" i="1"/>
  <c r="AA684" i="1"/>
  <c r="AA688" i="1" s="1"/>
  <c r="M690" i="1"/>
  <c r="M751" i="1"/>
  <c r="M753" i="1" s="1"/>
  <c r="K773" i="1"/>
  <c r="C783" i="1"/>
  <c r="S783" i="1"/>
  <c r="K793" i="1"/>
  <c r="C803" i="1"/>
  <c r="S803" i="1"/>
  <c r="P823" i="1"/>
  <c r="AB837" i="1"/>
  <c r="Z841" i="1"/>
  <c r="AB841" i="1" s="1"/>
  <c r="K843" i="1"/>
  <c r="P853" i="1"/>
  <c r="H863" i="1"/>
  <c r="X863" i="1"/>
  <c r="P873" i="1"/>
  <c r="H883" i="1"/>
  <c r="X883" i="1"/>
  <c r="P893" i="1"/>
  <c r="H906" i="1"/>
  <c r="X906" i="1"/>
  <c r="M675" i="1"/>
  <c r="M763" i="1"/>
  <c r="AA779" i="1"/>
  <c r="AA782" i="1"/>
  <c r="T783" i="1"/>
  <c r="AA788" i="1"/>
  <c r="AA790" i="1"/>
  <c r="L793" i="1"/>
  <c r="AA797" i="1"/>
  <c r="AA799" i="1"/>
  <c r="T803" i="1"/>
  <c r="AA808" i="1"/>
  <c r="J813" i="1"/>
  <c r="Q823" i="1"/>
  <c r="G833" i="1"/>
  <c r="W833" i="1"/>
  <c r="L843" i="1"/>
  <c r="Q853" i="1"/>
  <c r="I863" i="1"/>
  <c r="Y863" i="1"/>
  <c r="Q873" i="1"/>
  <c r="I883" i="1"/>
  <c r="Y883" i="1"/>
  <c r="Q893" i="1"/>
  <c r="I906" i="1"/>
  <c r="Y906" i="1"/>
  <c r="M654" i="1"/>
  <c r="M773" i="1"/>
  <c r="E783" i="1"/>
  <c r="U783" i="1"/>
  <c r="AB792" i="1"/>
  <c r="E803" i="1"/>
  <c r="U803" i="1"/>
  <c r="AB807" i="1"/>
  <c r="Z811" i="1"/>
  <c r="AB811" i="1" s="1"/>
  <c r="J863" i="1"/>
  <c r="B873" i="1"/>
  <c r="R873" i="1"/>
  <c r="J883" i="1"/>
  <c r="B893" i="1"/>
  <c r="R893" i="1"/>
  <c r="J906" i="1"/>
  <c r="N773" i="1"/>
  <c r="F783" i="1"/>
  <c r="V783" i="1"/>
  <c r="N793" i="1"/>
  <c r="F803" i="1"/>
  <c r="V803" i="1"/>
  <c r="L813" i="1"/>
  <c r="AA819" i="1"/>
  <c r="C823" i="1"/>
  <c r="S823" i="1"/>
  <c r="I833" i="1"/>
  <c r="Y833" i="1"/>
  <c r="N843" i="1"/>
  <c r="AA849" i="1"/>
  <c r="C853" i="1"/>
  <c r="S853" i="1"/>
  <c r="K863" i="1"/>
  <c r="C873" i="1"/>
  <c r="S873" i="1"/>
  <c r="K883" i="1"/>
  <c r="C893" i="1"/>
  <c r="S893" i="1"/>
  <c r="AA689" i="1"/>
  <c r="AA690" i="1" s="1"/>
  <c r="M741" i="1"/>
  <c r="M743" i="1" s="1"/>
  <c r="AA747" i="1"/>
  <c r="AA762" i="1"/>
  <c r="O773" i="1"/>
  <c r="G783" i="1"/>
  <c r="W783" i="1"/>
  <c r="O793" i="1"/>
  <c r="G803" i="1"/>
  <c r="W803" i="1"/>
  <c r="AB812" i="1"/>
  <c r="D823" i="1"/>
  <c r="T823" i="1"/>
  <c r="AA828" i="1"/>
  <c r="AA830" i="1"/>
  <c r="J833" i="1"/>
  <c r="AB848" i="1"/>
  <c r="AA848" i="1"/>
  <c r="D853" i="1"/>
  <c r="T853" i="1"/>
  <c r="AA858" i="1"/>
  <c r="AA860" i="1"/>
  <c r="L863" i="1"/>
  <c r="AA869" i="1"/>
  <c r="D873" i="1"/>
  <c r="T873" i="1"/>
  <c r="AA878" i="1"/>
  <c r="AA880" i="1"/>
  <c r="L883" i="1"/>
  <c r="AA889" i="1"/>
  <c r="AA892" i="1"/>
  <c r="AA901" i="1"/>
  <c r="AA903" i="1"/>
  <c r="L906" i="1"/>
  <c r="AA671" i="1"/>
  <c r="F771" i="1"/>
  <c r="F773" i="1" s="1"/>
  <c r="V771" i="1"/>
  <c r="V773" i="1" s="1"/>
  <c r="P773" i="1"/>
  <c r="H783" i="1"/>
  <c r="X783" i="1"/>
  <c r="P793" i="1"/>
  <c r="H803" i="1"/>
  <c r="X803" i="1"/>
  <c r="Z831" i="1"/>
  <c r="AB827" i="1"/>
  <c r="AB862" i="1"/>
  <c r="E873" i="1"/>
  <c r="U873" i="1"/>
  <c r="AB877" i="1"/>
  <c r="Z881" i="1"/>
  <c r="AB881" i="1" s="1"/>
  <c r="AB882" i="1"/>
  <c r="E893" i="1"/>
  <c r="U893" i="1"/>
  <c r="AA653" i="1"/>
  <c r="Q773" i="1"/>
  <c r="I783" i="1"/>
  <c r="Y783" i="1"/>
  <c r="Q793" i="1"/>
  <c r="I803" i="1"/>
  <c r="Y803" i="1"/>
  <c r="O813" i="1"/>
  <c r="F823" i="1"/>
  <c r="V823" i="1"/>
  <c r="L833" i="1"/>
  <c r="N863" i="1"/>
  <c r="F873" i="1"/>
  <c r="V873" i="1"/>
  <c r="N883" i="1"/>
  <c r="F893" i="1"/>
  <c r="V893" i="1"/>
  <c r="N906" i="1"/>
  <c r="M662" i="1"/>
  <c r="M677" i="1"/>
  <c r="H771" i="1"/>
  <c r="H773" i="1" s="1"/>
  <c r="X771" i="1"/>
  <c r="X773" i="1" s="1"/>
  <c r="B773" i="1"/>
  <c r="R773" i="1"/>
  <c r="J783" i="1"/>
  <c r="B793" i="1"/>
  <c r="R793" i="1"/>
  <c r="J803" i="1"/>
  <c r="P813" i="1"/>
  <c r="G823" i="1"/>
  <c r="W823" i="1"/>
  <c r="Z833" i="1"/>
  <c r="AB832" i="1"/>
  <c r="B843" i="1"/>
  <c r="R843" i="1"/>
  <c r="G853" i="1"/>
  <c r="W853" i="1"/>
  <c r="O863" i="1"/>
  <c r="G873" i="1"/>
  <c r="W873" i="1"/>
  <c r="O883" i="1"/>
  <c r="G893" i="1"/>
  <c r="W893" i="1"/>
  <c r="O906" i="1"/>
  <c r="C773" i="1"/>
  <c r="S773" i="1"/>
  <c r="K783" i="1"/>
  <c r="C793" i="1"/>
  <c r="S793" i="1"/>
  <c r="K803" i="1"/>
  <c r="S843" i="1"/>
  <c r="H853" i="1"/>
  <c r="X853" i="1"/>
  <c r="P863" i="1"/>
  <c r="H873" i="1"/>
  <c r="X873" i="1"/>
  <c r="P883" i="1"/>
  <c r="H893" i="1"/>
  <c r="X893" i="1"/>
  <c r="P906" i="1"/>
  <c r="Z767" i="1"/>
  <c r="D773" i="1"/>
  <c r="T773" i="1"/>
  <c r="AA778" i="1"/>
  <c r="AA780" i="1"/>
  <c r="L783" i="1"/>
  <c r="AA789" i="1"/>
  <c r="D793" i="1"/>
  <c r="T793" i="1"/>
  <c r="AA798" i="1"/>
  <c r="AA800" i="1"/>
  <c r="L803" i="1"/>
  <c r="AA809" i="1"/>
  <c r="B813" i="1"/>
  <c r="R813" i="1"/>
  <c r="I823" i="1"/>
  <c r="Y823" i="1"/>
  <c r="O833" i="1"/>
  <c r="D843" i="1"/>
  <c r="T843" i="1"/>
  <c r="I853" i="1"/>
  <c r="Y853" i="1"/>
  <c r="Q863" i="1"/>
  <c r="I873" i="1"/>
  <c r="Y873" i="1"/>
  <c r="Q883" i="1"/>
  <c r="I893" i="1"/>
  <c r="Y893" i="1"/>
  <c r="Q906" i="1"/>
  <c r="E773" i="1"/>
  <c r="U773" i="1"/>
  <c r="AB777" i="1"/>
  <c r="Z781" i="1"/>
  <c r="AB781" i="1" s="1"/>
  <c r="AB782" i="1"/>
  <c r="Z783" i="1"/>
  <c r="E793" i="1"/>
  <c r="U793" i="1"/>
  <c r="AB797" i="1"/>
  <c r="Z801" i="1"/>
  <c r="Z803" i="1"/>
  <c r="AB802" i="1"/>
  <c r="J823" i="1"/>
  <c r="P833" i="1"/>
  <c r="E843" i="1"/>
  <c r="U843" i="1"/>
  <c r="J853" i="1"/>
  <c r="B863" i="1"/>
  <c r="R863" i="1"/>
  <c r="J873" i="1"/>
  <c r="B883" i="1"/>
  <c r="R883" i="1"/>
  <c r="J893" i="1"/>
  <c r="B906" i="1"/>
  <c r="R906" i="1"/>
  <c r="M821" i="1"/>
  <c r="M823" i="1" s="1"/>
  <c r="AA842" i="1"/>
  <c r="Z857" i="1"/>
  <c r="Z872" i="1"/>
  <c r="AA872" i="1" s="1"/>
  <c r="AA873" i="1" s="1"/>
  <c r="D883" i="1"/>
  <c r="Z905" i="1"/>
  <c r="Z906" i="1" s="1"/>
  <c r="AB906" i="1" s="1"/>
  <c r="E914" i="1"/>
  <c r="U914" i="1"/>
  <c r="U916" i="1" s="1"/>
  <c r="Z913" i="1"/>
  <c r="Z914" i="1" s="1"/>
  <c r="B916" i="1"/>
  <c r="R916" i="1"/>
  <c r="J926" i="1"/>
  <c r="B936" i="1"/>
  <c r="R936" i="1"/>
  <c r="J946" i="1"/>
  <c r="B956" i="1"/>
  <c r="R956" i="1"/>
  <c r="J966" i="1"/>
  <c r="B976" i="1"/>
  <c r="R976" i="1"/>
  <c r="J986" i="1"/>
  <c r="B996" i="1"/>
  <c r="R996" i="1"/>
  <c r="J1006" i="1"/>
  <c r="B1016" i="1"/>
  <c r="R1016" i="1"/>
  <c r="J1026" i="1"/>
  <c r="B1036" i="1"/>
  <c r="R1036" i="1"/>
  <c r="J1046" i="1"/>
  <c r="B1056" i="1"/>
  <c r="R1056" i="1"/>
  <c r="J1066" i="1"/>
  <c r="Z772" i="1"/>
  <c r="AA772" i="1" s="1"/>
  <c r="D783" i="1"/>
  <c r="D801" i="1"/>
  <c r="D803" i="1" s="1"/>
  <c r="Z887" i="1"/>
  <c r="C916" i="1"/>
  <c r="S916" i="1"/>
  <c r="K926" i="1"/>
  <c r="C936" i="1"/>
  <c r="S936" i="1"/>
  <c r="K946" i="1"/>
  <c r="C956" i="1"/>
  <c r="S956" i="1"/>
  <c r="K966" i="1"/>
  <c r="C976" i="1"/>
  <c r="S976" i="1"/>
  <c r="K986" i="1"/>
  <c r="C996" i="1"/>
  <c r="S996" i="1"/>
  <c r="K1006" i="1"/>
  <c r="C1016" i="1"/>
  <c r="S1016" i="1"/>
  <c r="K1026" i="1"/>
  <c r="C1036" i="1"/>
  <c r="S1036" i="1"/>
  <c r="K1046" i="1"/>
  <c r="C1056" i="1"/>
  <c r="S1056" i="1"/>
  <c r="K1066" i="1"/>
  <c r="Z787" i="1"/>
  <c r="D813" i="1"/>
  <c r="D831" i="1"/>
  <c r="M851" i="1"/>
  <c r="D916" i="1"/>
  <c r="T916" i="1"/>
  <c r="AA921" i="1"/>
  <c r="AA923" i="1"/>
  <c r="L926" i="1"/>
  <c r="AA932" i="1"/>
  <c r="AA935" i="1"/>
  <c r="T936" i="1"/>
  <c r="AA941" i="1"/>
  <c r="AA943" i="1"/>
  <c r="L946" i="1"/>
  <c r="AA952" i="1"/>
  <c r="D956" i="1"/>
  <c r="T956" i="1"/>
  <c r="AA961" i="1"/>
  <c r="AA963" i="1"/>
  <c r="L966" i="1"/>
  <c r="AA970" i="1"/>
  <c r="AA972" i="1"/>
  <c r="T976" i="1"/>
  <c r="AA981" i="1"/>
  <c r="AA983" i="1"/>
  <c r="L986" i="1"/>
  <c r="AA992" i="1"/>
  <c r="D996" i="1"/>
  <c r="T996" i="1"/>
  <c r="AA1001" i="1"/>
  <c r="AA1003" i="1"/>
  <c r="L1006" i="1"/>
  <c r="AA1012" i="1"/>
  <c r="D1016" i="1"/>
  <c r="T1016" i="1"/>
  <c r="AA1021" i="1"/>
  <c r="AA1023" i="1"/>
  <c r="L1026" i="1"/>
  <c r="AA1032" i="1"/>
  <c r="D1036" i="1"/>
  <c r="T1036" i="1"/>
  <c r="AA1041" i="1"/>
  <c r="AA1043" i="1"/>
  <c r="L1046" i="1"/>
  <c r="D1056" i="1"/>
  <c r="T1056" i="1"/>
  <c r="L1066" i="1"/>
  <c r="C1076" i="1"/>
  <c r="S1076" i="1"/>
  <c r="AA802" i="1"/>
  <c r="M863" i="1"/>
  <c r="M881" i="1"/>
  <c r="E916" i="1"/>
  <c r="E936" i="1"/>
  <c r="U936" i="1"/>
  <c r="E956" i="1"/>
  <c r="U956" i="1"/>
  <c r="Z966" i="1"/>
  <c r="AB966" i="1" s="1"/>
  <c r="E976" i="1"/>
  <c r="U976" i="1"/>
  <c r="Z986" i="1"/>
  <c r="E996" i="1"/>
  <c r="U996" i="1"/>
  <c r="Z1006" i="1"/>
  <c r="E1016" i="1"/>
  <c r="U1016" i="1"/>
  <c r="Z1026" i="1"/>
  <c r="E1036" i="1"/>
  <c r="U1036" i="1"/>
  <c r="E1056" i="1"/>
  <c r="U1056" i="1"/>
  <c r="M1066" i="1"/>
  <c r="M781" i="1"/>
  <c r="M783" i="1" s="1"/>
  <c r="AA817" i="1"/>
  <c r="AA821" i="1" s="1"/>
  <c r="AA832" i="1"/>
  <c r="M893" i="1"/>
  <c r="F916" i="1"/>
  <c r="V916" i="1"/>
  <c r="N926" i="1"/>
  <c r="F936" i="1"/>
  <c r="V936" i="1"/>
  <c r="N946" i="1"/>
  <c r="F956" i="1"/>
  <c r="V956" i="1"/>
  <c r="N966" i="1"/>
  <c r="F976" i="1"/>
  <c r="V976" i="1"/>
  <c r="N986" i="1"/>
  <c r="F996" i="1"/>
  <c r="V996" i="1"/>
  <c r="N1006" i="1"/>
  <c r="F1016" i="1"/>
  <c r="V1016" i="1"/>
  <c r="N1026" i="1"/>
  <c r="F1036" i="1"/>
  <c r="V1036" i="1"/>
  <c r="N1046" i="1"/>
  <c r="F1056" i="1"/>
  <c r="V1056" i="1"/>
  <c r="N1066" i="1"/>
  <c r="E1076" i="1"/>
  <c r="M793" i="1"/>
  <c r="M811" i="1"/>
  <c r="G916" i="1"/>
  <c r="W916" i="1"/>
  <c r="O926" i="1"/>
  <c r="G936" i="1"/>
  <c r="W936" i="1"/>
  <c r="O946" i="1"/>
  <c r="G956" i="1"/>
  <c r="W956" i="1"/>
  <c r="O966" i="1"/>
  <c r="G976" i="1"/>
  <c r="W976" i="1"/>
  <c r="O986" i="1"/>
  <c r="G996" i="1"/>
  <c r="W996" i="1"/>
  <c r="O1006" i="1"/>
  <c r="G1016" i="1"/>
  <c r="W1016" i="1"/>
  <c r="O1026" i="1"/>
  <c r="G1036" i="1"/>
  <c r="W1036" i="1"/>
  <c r="O1046" i="1"/>
  <c r="G1056" i="1"/>
  <c r="W1056" i="1"/>
  <c r="O1066" i="1"/>
  <c r="AA847" i="1"/>
  <c r="AA851" i="1" s="1"/>
  <c r="AA862" i="1"/>
  <c r="AA910" i="1"/>
  <c r="H916" i="1"/>
  <c r="X916" i="1"/>
  <c r="P926" i="1"/>
  <c r="H936" i="1"/>
  <c r="X936" i="1"/>
  <c r="P946" i="1"/>
  <c r="H956" i="1"/>
  <c r="X956" i="1"/>
  <c r="P966" i="1"/>
  <c r="H976" i="1"/>
  <c r="X976" i="1"/>
  <c r="P986" i="1"/>
  <c r="H996" i="1"/>
  <c r="X996" i="1"/>
  <c r="P1006" i="1"/>
  <c r="H1016" i="1"/>
  <c r="X1016" i="1"/>
  <c r="P1026" i="1"/>
  <c r="H1036" i="1"/>
  <c r="X1036" i="1"/>
  <c r="P1046" i="1"/>
  <c r="H1056" i="1"/>
  <c r="X1056" i="1"/>
  <c r="P1066" i="1"/>
  <c r="G1076" i="1"/>
  <c r="W1076" i="1"/>
  <c r="M841" i="1"/>
  <c r="M843" i="1" s="1"/>
  <c r="AA877" i="1"/>
  <c r="I916" i="1"/>
  <c r="Y916" i="1"/>
  <c r="Q926" i="1"/>
  <c r="I936" i="1"/>
  <c r="Y936" i="1"/>
  <c r="Q946" i="1"/>
  <c r="I956" i="1"/>
  <c r="Y956" i="1"/>
  <c r="Q966" i="1"/>
  <c r="I976" i="1"/>
  <c r="Y976" i="1"/>
  <c r="Q986" i="1"/>
  <c r="I996" i="1"/>
  <c r="Y996" i="1"/>
  <c r="Q1006" i="1"/>
  <c r="I1016" i="1"/>
  <c r="Y1016" i="1"/>
  <c r="Q1026" i="1"/>
  <c r="I1036" i="1"/>
  <c r="Y1036" i="1"/>
  <c r="Q1046" i="1"/>
  <c r="I1056" i="1"/>
  <c r="Y1056" i="1"/>
  <c r="Q1066" i="1"/>
  <c r="H1076" i="1"/>
  <c r="AA777" i="1"/>
  <c r="AA792" i="1"/>
  <c r="M853" i="1"/>
  <c r="M871" i="1"/>
  <c r="M873" i="1" s="1"/>
  <c r="M904" i="1"/>
  <c r="M906" i="1" s="1"/>
  <c r="M914" i="1"/>
  <c r="J916" i="1"/>
  <c r="B926" i="1"/>
  <c r="R926" i="1"/>
  <c r="J936" i="1"/>
  <c r="B946" i="1"/>
  <c r="R946" i="1"/>
  <c r="J956" i="1"/>
  <c r="B966" i="1"/>
  <c r="R966" i="1"/>
  <c r="J976" i="1"/>
  <c r="B986" i="1"/>
  <c r="R986" i="1"/>
  <c r="J996" i="1"/>
  <c r="B1006" i="1"/>
  <c r="R1006" i="1"/>
  <c r="J1016" i="1"/>
  <c r="B1026" i="1"/>
  <c r="R1026" i="1"/>
  <c r="J1036" i="1"/>
  <c r="B1046" i="1"/>
  <c r="R1046" i="1"/>
  <c r="J1056" i="1"/>
  <c r="B1066" i="1"/>
  <c r="R1066" i="1"/>
  <c r="I1076" i="1"/>
  <c r="AA807" i="1"/>
  <c r="AA811" i="1" s="1"/>
  <c r="AA813" i="1" s="1"/>
  <c r="AA822" i="1"/>
  <c r="AA823" i="1" s="1"/>
  <c r="M883" i="1"/>
  <c r="K916" i="1"/>
  <c r="C926" i="1"/>
  <c r="S926" i="1"/>
  <c r="K936" i="1"/>
  <c r="C946" i="1"/>
  <c r="S946" i="1"/>
  <c r="K956" i="1"/>
  <c r="C966" i="1"/>
  <c r="S966" i="1"/>
  <c r="K976" i="1"/>
  <c r="C986" i="1"/>
  <c r="S986" i="1"/>
  <c r="K996" i="1"/>
  <c r="C1006" i="1"/>
  <c r="S1006" i="1"/>
  <c r="K1016" i="1"/>
  <c r="C1026" i="1"/>
  <c r="S1026" i="1"/>
  <c r="K1036" i="1"/>
  <c r="C1046" i="1"/>
  <c r="S1046" i="1"/>
  <c r="K1056" i="1"/>
  <c r="C1066" i="1"/>
  <c r="S1066" i="1"/>
  <c r="J1076" i="1"/>
  <c r="M801" i="1"/>
  <c r="M803" i="1" s="1"/>
  <c r="L916" i="1"/>
  <c r="AA922" i="1"/>
  <c r="D926" i="1"/>
  <c r="T926" i="1"/>
  <c r="AA931" i="1"/>
  <c r="AA933" i="1"/>
  <c r="L936" i="1"/>
  <c r="AA942" i="1"/>
  <c r="D946" i="1"/>
  <c r="T946" i="1"/>
  <c r="AA951" i="1"/>
  <c r="AA953" i="1"/>
  <c r="L956" i="1"/>
  <c r="AA962" i="1"/>
  <c r="D966" i="1"/>
  <c r="T966" i="1"/>
  <c r="AA971" i="1"/>
  <c r="AA973" i="1"/>
  <c r="L976" i="1"/>
  <c r="AA982" i="1"/>
  <c r="D986" i="1"/>
  <c r="T986" i="1"/>
  <c r="AA991" i="1"/>
  <c r="AA993" i="1"/>
  <c r="L996" i="1"/>
  <c r="AA1002" i="1"/>
  <c r="AA1005" i="1"/>
  <c r="T1006" i="1"/>
  <c r="AA1011" i="1"/>
  <c r="AA1013" i="1"/>
  <c r="L1016" i="1"/>
  <c r="AA1022" i="1"/>
  <c r="AA1025" i="1"/>
  <c r="T1026" i="1"/>
  <c r="AA1031" i="1"/>
  <c r="AA1033" i="1"/>
  <c r="L1036" i="1"/>
  <c r="AA1042" i="1"/>
  <c r="D1046" i="1"/>
  <c r="T1046" i="1"/>
  <c r="AA1051" i="1"/>
  <c r="L1056" i="1"/>
  <c r="T1066" i="1"/>
  <c r="K1076" i="1"/>
  <c r="M813" i="1"/>
  <c r="M831" i="1"/>
  <c r="M833" i="1" s="1"/>
  <c r="AA837" i="1"/>
  <c r="AA852" i="1"/>
  <c r="AA853" i="1" s="1"/>
  <c r="AB915" i="1"/>
  <c r="E926" i="1"/>
  <c r="U926" i="1"/>
  <c r="Z936" i="1"/>
  <c r="AB936" i="1" s="1"/>
  <c r="E946" i="1"/>
  <c r="U946" i="1"/>
  <c r="Z956" i="1"/>
  <c r="AB956" i="1" s="1"/>
  <c r="E966" i="1"/>
  <c r="U966" i="1"/>
  <c r="AB974" i="1"/>
  <c r="E986" i="1"/>
  <c r="U986" i="1"/>
  <c r="Z996" i="1"/>
  <c r="E1006" i="1"/>
  <c r="U1006" i="1"/>
  <c r="Z1016" i="1"/>
  <c r="AB1016" i="1" s="1"/>
  <c r="E1026" i="1"/>
  <c r="U1026" i="1"/>
  <c r="Z1036" i="1"/>
  <c r="AB1036" i="1" s="1"/>
  <c r="E1046" i="1"/>
  <c r="U1046" i="1"/>
  <c r="AB1054" i="1"/>
  <c r="Z1056" i="1"/>
  <c r="AB1056" i="1" s="1"/>
  <c r="E1066" i="1"/>
  <c r="U1066" i="1"/>
  <c r="AB1074" i="1"/>
  <c r="AA1073" i="1"/>
  <c r="AA867" i="1"/>
  <c r="AA871" i="1" s="1"/>
  <c r="N916" i="1"/>
  <c r="F926" i="1"/>
  <c r="V926" i="1"/>
  <c r="N936" i="1"/>
  <c r="F946" i="1"/>
  <c r="V946" i="1"/>
  <c r="N956" i="1"/>
  <c r="F966" i="1"/>
  <c r="V966" i="1"/>
  <c r="N976" i="1"/>
  <c r="F986" i="1"/>
  <c r="V986" i="1"/>
  <c r="N996" i="1"/>
  <c r="F1006" i="1"/>
  <c r="V1006" i="1"/>
  <c r="N1016" i="1"/>
  <c r="F1026" i="1"/>
  <c r="V1026" i="1"/>
  <c r="N1036" i="1"/>
  <c r="F1046" i="1"/>
  <c r="V1046" i="1"/>
  <c r="N1056" i="1"/>
  <c r="F1066" i="1"/>
  <c r="V1066" i="1"/>
  <c r="Z1076" i="1"/>
  <c r="AA900" i="1"/>
  <c r="AA904" i="1" s="1"/>
  <c r="O916" i="1"/>
  <c r="G926" i="1"/>
  <c r="W926" i="1"/>
  <c r="O936" i="1"/>
  <c r="G946" i="1"/>
  <c r="W946" i="1"/>
  <c r="O956" i="1"/>
  <c r="G966" i="1"/>
  <c r="W966" i="1"/>
  <c r="O976" i="1"/>
  <c r="G986" i="1"/>
  <c r="W986" i="1"/>
  <c r="O996" i="1"/>
  <c r="G1006" i="1"/>
  <c r="W1006" i="1"/>
  <c r="O1016" i="1"/>
  <c r="G1026" i="1"/>
  <c r="W1026" i="1"/>
  <c r="O1036" i="1"/>
  <c r="G1046" i="1"/>
  <c r="W1046" i="1"/>
  <c r="O1056" i="1"/>
  <c r="G1066" i="1"/>
  <c r="W1066" i="1"/>
  <c r="N1076" i="1"/>
  <c r="P916" i="1"/>
  <c r="H926" i="1"/>
  <c r="X926" i="1"/>
  <c r="P936" i="1"/>
  <c r="H946" i="1"/>
  <c r="X946" i="1"/>
  <c r="P956" i="1"/>
  <c r="H966" i="1"/>
  <c r="X966" i="1"/>
  <c r="P976" i="1"/>
  <c r="H986" i="1"/>
  <c r="X986" i="1"/>
  <c r="P996" i="1"/>
  <c r="H1006" i="1"/>
  <c r="X1006" i="1"/>
  <c r="P1016" i="1"/>
  <c r="H1026" i="1"/>
  <c r="X1026" i="1"/>
  <c r="P1036" i="1"/>
  <c r="H1046" i="1"/>
  <c r="X1046" i="1"/>
  <c r="P1056" i="1"/>
  <c r="H1066" i="1"/>
  <c r="X1066" i="1"/>
  <c r="O1076" i="1"/>
  <c r="Q916" i="1"/>
  <c r="I926" i="1"/>
  <c r="Y926" i="1"/>
  <c r="Q936" i="1"/>
  <c r="I946" i="1"/>
  <c r="Y946" i="1"/>
  <c r="Q956" i="1"/>
  <c r="I966" i="1"/>
  <c r="Y966" i="1"/>
  <c r="Q976" i="1"/>
  <c r="I986" i="1"/>
  <c r="Y986" i="1"/>
  <c r="Q996" i="1"/>
  <c r="I1006" i="1"/>
  <c r="Y1006" i="1"/>
  <c r="Q1016" i="1"/>
  <c r="I1026" i="1"/>
  <c r="Y1026" i="1"/>
  <c r="Q1036" i="1"/>
  <c r="I1046" i="1"/>
  <c r="Y1046" i="1"/>
  <c r="Q1056" i="1"/>
  <c r="I1066" i="1"/>
  <c r="Y1066" i="1"/>
  <c r="Z920" i="1"/>
  <c r="Z924" i="1" s="1"/>
  <c r="AB924" i="1" s="1"/>
  <c r="AA955" i="1"/>
  <c r="M964" i="1"/>
  <c r="D974" i="1"/>
  <c r="D976" i="1" s="1"/>
  <c r="AA990" i="1"/>
  <c r="AA994" i="1" s="1"/>
  <c r="D1006" i="1"/>
  <c r="Z1045" i="1"/>
  <c r="Z1046" i="1" s="1"/>
  <c r="AB1046" i="1" s="1"/>
  <c r="I1086" i="1"/>
  <c r="Y1086" i="1"/>
  <c r="Q1096" i="1"/>
  <c r="I1106" i="1"/>
  <c r="Y1106" i="1"/>
  <c r="Q1116" i="1"/>
  <c r="I1126" i="1"/>
  <c r="Y1126" i="1"/>
  <c r="Q1136" i="1"/>
  <c r="I1146" i="1"/>
  <c r="Y1146" i="1"/>
  <c r="Q1156" i="1"/>
  <c r="I1166" i="1"/>
  <c r="Y1166" i="1"/>
  <c r="P1176" i="1"/>
  <c r="H1186" i="1"/>
  <c r="X1186" i="1"/>
  <c r="AA920" i="1"/>
  <c r="AA924" i="1" s="1"/>
  <c r="M926" i="1"/>
  <c r="D936" i="1"/>
  <c r="Z975" i="1"/>
  <c r="Z976" i="1" s="1"/>
  <c r="Z1010" i="1"/>
  <c r="Z1014" i="1" s="1"/>
  <c r="AB1014" i="1" s="1"/>
  <c r="M1054" i="1"/>
  <c r="M1056" i="1" s="1"/>
  <c r="D1064" i="1"/>
  <c r="D1066" i="1" s="1"/>
  <c r="P1076" i="1"/>
  <c r="J1086" i="1"/>
  <c r="B1096" i="1"/>
  <c r="R1096" i="1"/>
  <c r="J1106" i="1"/>
  <c r="B1116" i="1"/>
  <c r="R1116" i="1"/>
  <c r="J1126" i="1"/>
  <c r="B1136" i="1"/>
  <c r="R1136" i="1"/>
  <c r="J1146" i="1"/>
  <c r="B1156" i="1"/>
  <c r="R1156" i="1"/>
  <c r="J1166" i="1"/>
  <c r="Q1176" i="1"/>
  <c r="I1186" i="1"/>
  <c r="Y1186" i="1"/>
  <c r="Z940" i="1"/>
  <c r="Z944" i="1" s="1"/>
  <c r="AB944" i="1" s="1"/>
  <c r="AA975" i="1"/>
  <c r="M984" i="1"/>
  <c r="M986" i="1" s="1"/>
  <c r="AA1010" i="1"/>
  <c r="AA1014" i="1" s="1"/>
  <c r="M1016" i="1"/>
  <c r="D1026" i="1"/>
  <c r="Z1065" i="1"/>
  <c r="Z1066" i="1" s="1"/>
  <c r="Q1076" i="1"/>
  <c r="K1086" i="1"/>
  <c r="C1096" i="1"/>
  <c r="S1096" i="1"/>
  <c r="K1106" i="1"/>
  <c r="C1116" i="1"/>
  <c r="S1116" i="1"/>
  <c r="K1126" i="1"/>
  <c r="C1136" i="1"/>
  <c r="S1136" i="1"/>
  <c r="K1146" i="1"/>
  <c r="C1156" i="1"/>
  <c r="S1156" i="1"/>
  <c r="K1166" i="1"/>
  <c r="B1176" i="1"/>
  <c r="R1176" i="1"/>
  <c r="J1186" i="1"/>
  <c r="AA940" i="1"/>
  <c r="AA944" i="1" s="1"/>
  <c r="M946" i="1"/>
  <c r="Z1030" i="1"/>
  <c r="Z1034" i="1" s="1"/>
  <c r="AB1034" i="1" s="1"/>
  <c r="M1074" i="1"/>
  <c r="M1076" i="1" s="1"/>
  <c r="R1076" i="1"/>
  <c r="AA1081" i="1"/>
  <c r="AA1083" i="1"/>
  <c r="L1086" i="1"/>
  <c r="AA1092" i="1"/>
  <c r="AA1095" i="1"/>
  <c r="T1096" i="1"/>
  <c r="AA1101" i="1"/>
  <c r="AA1103" i="1"/>
  <c r="L1106" i="1"/>
  <c r="AA1112" i="1"/>
  <c r="D1116" i="1"/>
  <c r="T1116" i="1"/>
  <c r="AA1121" i="1"/>
  <c r="AA1123" i="1"/>
  <c r="L1126" i="1"/>
  <c r="AA1132" i="1"/>
  <c r="D1136" i="1"/>
  <c r="T1136" i="1"/>
  <c r="AA1141" i="1"/>
  <c r="AA1143" i="1"/>
  <c r="L1146" i="1"/>
  <c r="AA1152" i="1"/>
  <c r="D1156" i="1"/>
  <c r="T1156" i="1"/>
  <c r="AA1161" i="1"/>
  <c r="AA1163" i="1"/>
  <c r="L1166" i="1"/>
  <c r="AA1172" i="1"/>
  <c r="C1176" i="1"/>
  <c r="S1176" i="1"/>
  <c r="K1186" i="1"/>
  <c r="AA995" i="1"/>
  <c r="AA996" i="1" s="1"/>
  <c r="M1004" i="1"/>
  <c r="AA1030" i="1"/>
  <c r="M1036" i="1"/>
  <c r="AB1080" i="1"/>
  <c r="Z1084" i="1"/>
  <c r="E1096" i="1"/>
  <c r="U1096" i="1"/>
  <c r="E1116" i="1"/>
  <c r="U1116" i="1"/>
  <c r="Z1124" i="1"/>
  <c r="AB1124" i="1" s="1"/>
  <c r="AB1120" i="1"/>
  <c r="Z1126" i="1"/>
  <c r="E1136" i="1"/>
  <c r="U1136" i="1"/>
  <c r="AB1140" i="1"/>
  <c r="Z1144" i="1"/>
  <c r="AB1144" i="1" s="1"/>
  <c r="Z1146" i="1"/>
  <c r="E1156" i="1"/>
  <c r="U1156" i="1"/>
  <c r="AB1160" i="1"/>
  <c r="Z1164" i="1"/>
  <c r="AB1164" i="1" s="1"/>
  <c r="AA1175" i="1"/>
  <c r="T1176" i="1"/>
  <c r="AA1181" i="1"/>
  <c r="AA1183" i="1"/>
  <c r="L1186" i="1"/>
  <c r="AA1192" i="1"/>
  <c r="AA925" i="1"/>
  <c r="M934" i="1"/>
  <c r="M936" i="1" s="1"/>
  <c r="AA960" i="1"/>
  <c r="AA964" i="1" s="1"/>
  <c r="M966" i="1"/>
  <c r="D1076" i="1"/>
  <c r="AA1075" i="1"/>
  <c r="T1076" i="1"/>
  <c r="N1086" i="1"/>
  <c r="F1096" i="1"/>
  <c r="V1096" i="1"/>
  <c r="N1106" i="1"/>
  <c r="F1116" i="1"/>
  <c r="V1116" i="1"/>
  <c r="N1126" i="1"/>
  <c r="F1136" i="1"/>
  <c r="V1136" i="1"/>
  <c r="N1146" i="1"/>
  <c r="F1156" i="1"/>
  <c r="V1156" i="1"/>
  <c r="N1166" i="1"/>
  <c r="E1176" i="1"/>
  <c r="U1176" i="1"/>
  <c r="AA1015" i="1"/>
  <c r="AA1016" i="1" s="1"/>
  <c r="M1024" i="1"/>
  <c r="M1026" i="1" s="1"/>
  <c r="AA1050" i="1"/>
  <c r="AA1054" i="1" s="1"/>
  <c r="U1076" i="1"/>
  <c r="G1096" i="1"/>
  <c r="W1096" i="1"/>
  <c r="O1106" i="1"/>
  <c r="G1116" i="1"/>
  <c r="W1116" i="1"/>
  <c r="O1126" i="1"/>
  <c r="G1136" i="1"/>
  <c r="W1136" i="1"/>
  <c r="O1146" i="1"/>
  <c r="G1156" i="1"/>
  <c r="W1156" i="1"/>
  <c r="O1166" i="1"/>
  <c r="F1176" i="1"/>
  <c r="V1176" i="1"/>
  <c r="N1186" i="1"/>
  <c r="AA945" i="1"/>
  <c r="AA946" i="1" s="1"/>
  <c r="M954" i="1"/>
  <c r="AA980" i="1"/>
  <c r="AA984" i="1" s="1"/>
  <c r="F1076" i="1"/>
  <c r="V1076" i="1"/>
  <c r="P1086" i="1"/>
  <c r="H1096" i="1"/>
  <c r="X1096" i="1"/>
  <c r="P1106" i="1"/>
  <c r="H1116" i="1"/>
  <c r="X1116" i="1"/>
  <c r="P1126" i="1"/>
  <c r="H1136" i="1"/>
  <c r="X1136" i="1"/>
  <c r="P1146" i="1"/>
  <c r="H1156" i="1"/>
  <c r="X1156" i="1"/>
  <c r="P1166" i="1"/>
  <c r="G1176" i="1"/>
  <c r="W1176" i="1"/>
  <c r="O1186" i="1"/>
  <c r="M916" i="1"/>
  <c r="AA1035" i="1"/>
  <c r="M1044" i="1"/>
  <c r="M1046" i="1" s="1"/>
  <c r="AA1070" i="1"/>
  <c r="AA1074" i="1" s="1"/>
  <c r="Q1086" i="1"/>
  <c r="I1096" i="1"/>
  <c r="Y1096" i="1"/>
  <c r="Q1106" i="1"/>
  <c r="I1116" i="1"/>
  <c r="Y1116" i="1"/>
  <c r="Q1126" i="1"/>
  <c r="I1136" i="1"/>
  <c r="Y1136" i="1"/>
  <c r="Q1146" i="1"/>
  <c r="I1156" i="1"/>
  <c r="Y1156" i="1"/>
  <c r="Q1166" i="1"/>
  <c r="H1176" i="1"/>
  <c r="X1176" i="1"/>
  <c r="P1186" i="1"/>
  <c r="AA965" i="1"/>
  <c r="M974" i="1"/>
  <c r="M976" i="1" s="1"/>
  <c r="AA1000" i="1"/>
  <c r="M1006" i="1"/>
  <c r="X1076" i="1"/>
  <c r="B1086" i="1"/>
  <c r="R1086" i="1"/>
  <c r="J1096" i="1"/>
  <c r="B1106" i="1"/>
  <c r="R1106" i="1"/>
  <c r="J1116" i="1"/>
  <c r="B1126" i="1"/>
  <c r="R1126" i="1"/>
  <c r="J1136" i="1"/>
  <c r="B1146" i="1"/>
  <c r="R1146" i="1"/>
  <c r="J1156" i="1"/>
  <c r="B1166" i="1"/>
  <c r="R1166" i="1"/>
  <c r="I1176" i="1"/>
  <c r="Y1176" i="1"/>
  <c r="Q1186" i="1"/>
  <c r="AA930" i="1"/>
  <c r="AA934" i="1" s="1"/>
  <c r="AA1055" i="1"/>
  <c r="M1064" i="1"/>
  <c r="Y1076" i="1"/>
  <c r="C1086" i="1"/>
  <c r="S1086" i="1"/>
  <c r="K1096" i="1"/>
  <c r="C1106" i="1"/>
  <c r="S1106" i="1"/>
  <c r="K1116" i="1"/>
  <c r="C1126" i="1"/>
  <c r="S1126" i="1"/>
  <c r="K1136" i="1"/>
  <c r="C1146" i="1"/>
  <c r="S1146" i="1"/>
  <c r="K1156" i="1"/>
  <c r="C1166" i="1"/>
  <c r="S1166" i="1"/>
  <c r="J1176" i="1"/>
  <c r="B1186" i="1"/>
  <c r="R1186" i="1"/>
  <c r="AA915" i="1"/>
  <c r="AA985" i="1"/>
  <c r="AA986" i="1" s="1"/>
  <c r="M994" i="1"/>
  <c r="M996" i="1" s="1"/>
  <c r="AA1020" i="1"/>
  <c r="AA1024" i="1" s="1"/>
  <c r="AA1080" i="1"/>
  <c r="D1084" i="1"/>
  <c r="D1086" i="1" s="1"/>
  <c r="AA1082" i="1"/>
  <c r="AA1085" i="1"/>
  <c r="AA1091" i="1"/>
  <c r="AA1093" i="1"/>
  <c r="L1096" i="1"/>
  <c r="AA1102" i="1"/>
  <c r="D1106" i="1"/>
  <c r="T1106" i="1"/>
  <c r="AA1111" i="1"/>
  <c r="AA1113" i="1"/>
  <c r="L1116" i="1"/>
  <c r="AA1122" i="1"/>
  <c r="D1126" i="1"/>
  <c r="T1126" i="1"/>
  <c r="AA1131" i="1"/>
  <c r="AA1133" i="1"/>
  <c r="L1136" i="1"/>
  <c r="AA1142" i="1"/>
  <c r="AA1145" i="1"/>
  <c r="T1146" i="1"/>
  <c r="AA1151" i="1"/>
  <c r="AA1153" i="1"/>
  <c r="L1156" i="1"/>
  <c r="AA1160" i="1"/>
  <c r="AA1162" i="1"/>
  <c r="D1166" i="1"/>
  <c r="T1166" i="1"/>
  <c r="AA1171" i="1"/>
  <c r="K1176" i="1"/>
  <c r="C1186" i="1"/>
  <c r="S1186" i="1"/>
  <c r="AA950" i="1"/>
  <c r="M956" i="1"/>
  <c r="E1086" i="1"/>
  <c r="AB1090" i="1"/>
  <c r="Z1094" i="1"/>
  <c r="AB1094" i="1" s="1"/>
  <c r="Z1096" i="1"/>
  <c r="E1106" i="1"/>
  <c r="U1106" i="1"/>
  <c r="AB1110" i="1"/>
  <c r="Z1114" i="1"/>
  <c r="AB1114" i="1" s="1"/>
  <c r="M1116" i="1"/>
  <c r="E1126" i="1"/>
  <c r="U1126" i="1"/>
  <c r="Z1134" i="1"/>
  <c r="AB1134" i="1" s="1"/>
  <c r="AB1130" i="1"/>
  <c r="E1146" i="1"/>
  <c r="U1146" i="1"/>
  <c r="Z1154" i="1"/>
  <c r="AB1154" i="1" s="1"/>
  <c r="AB1150" i="1"/>
  <c r="E1166" i="1"/>
  <c r="U1166" i="1"/>
  <c r="AB1170" i="1"/>
  <c r="Z1174" i="1"/>
  <c r="AB1174" i="1" s="1"/>
  <c r="L1176" i="1"/>
  <c r="AA1182" i="1"/>
  <c r="D1186" i="1"/>
  <c r="T1186" i="1"/>
  <c r="AA1191" i="1"/>
  <c r="AA1193" i="1"/>
  <c r="AA1040" i="1"/>
  <c r="AA1044" i="1" s="1"/>
  <c r="L1076" i="1"/>
  <c r="F1086" i="1"/>
  <c r="N1096" i="1"/>
  <c r="F1106" i="1"/>
  <c r="V1106" i="1"/>
  <c r="N1116" i="1"/>
  <c r="F1126" i="1"/>
  <c r="V1126" i="1"/>
  <c r="N1136" i="1"/>
  <c r="F1146" i="1"/>
  <c r="V1146" i="1"/>
  <c r="N1156" i="1"/>
  <c r="F1166" i="1"/>
  <c r="V1166" i="1"/>
  <c r="E1186" i="1"/>
  <c r="U1186" i="1"/>
  <c r="AB1190" i="1"/>
  <c r="Z1194" i="1"/>
  <c r="AB1194" i="1" s="1"/>
  <c r="G1086" i="1"/>
  <c r="W1086" i="1"/>
  <c r="O1096" i="1"/>
  <c r="G1106" i="1"/>
  <c r="W1106" i="1"/>
  <c r="O1116" i="1"/>
  <c r="G1126" i="1"/>
  <c r="W1126" i="1"/>
  <c r="O1136" i="1"/>
  <c r="G1146" i="1"/>
  <c r="W1146" i="1"/>
  <c r="O1156" i="1"/>
  <c r="G1166" i="1"/>
  <c r="W1166" i="1"/>
  <c r="N1176" i="1"/>
  <c r="F1186" i="1"/>
  <c r="V1186" i="1"/>
  <c r="H1086" i="1"/>
  <c r="X1086" i="1"/>
  <c r="P1096" i="1"/>
  <c r="H1106" i="1"/>
  <c r="X1106" i="1"/>
  <c r="P1116" i="1"/>
  <c r="H1126" i="1"/>
  <c r="X1126" i="1"/>
  <c r="P1136" i="1"/>
  <c r="H1146" i="1"/>
  <c r="X1146" i="1"/>
  <c r="P1156" i="1"/>
  <c r="H1166" i="1"/>
  <c r="X1166" i="1"/>
  <c r="O1176" i="1"/>
  <c r="G1186" i="1"/>
  <c r="W1186" i="1"/>
  <c r="D1096" i="1"/>
  <c r="Z1115" i="1"/>
  <c r="Z1116" i="1" s="1"/>
  <c r="AA1130" i="1"/>
  <c r="M1154" i="1"/>
  <c r="D1176" i="1"/>
  <c r="J1196" i="1"/>
  <c r="C1226" i="1"/>
  <c r="S1226" i="1"/>
  <c r="H1236" i="1"/>
  <c r="X1236" i="1"/>
  <c r="Z1245" i="1"/>
  <c r="C1254" i="1"/>
  <c r="C1256" i="1" s="1"/>
  <c r="S1254" i="1"/>
  <c r="Z1265" i="1"/>
  <c r="O1266" i="1"/>
  <c r="K1284" i="1"/>
  <c r="AA1303" i="1"/>
  <c r="H1364" i="1"/>
  <c r="H1366" i="1" s="1"/>
  <c r="H1350" i="1"/>
  <c r="X1364" i="1"/>
  <c r="X1350" i="1"/>
  <c r="G1696" i="1"/>
  <c r="W1696" i="1"/>
  <c r="O1706" i="1"/>
  <c r="G1716" i="1"/>
  <c r="W1716" i="1"/>
  <c r="O1726" i="1"/>
  <c r="G1736" i="1"/>
  <c r="W1736" i="1"/>
  <c r="O1746" i="1"/>
  <c r="G1756" i="1"/>
  <c r="W1756" i="1"/>
  <c r="O1766" i="1"/>
  <c r="G1776" i="1"/>
  <c r="W1776" i="1"/>
  <c r="O1786" i="1"/>
  <c r="G1796" i="1"/>
  <c r="W1796" i="1"/>
  <c r="O1806" i="1"/>
  <c r="G1816" i="1"/>
  <c r="W1816" i="1"/>
  <c r="O1826" i="1"/>
  <c r="Z1100" i="1"/>
  <c r="AA1100" i="1" s="1"/>
  <c r="AA1104" i="1" s="1"/>
  <c r="AA1115" i="1"/>
  <c r="D1164" i="1"/>
  <c r="Z1180" i="1"/>
  <c r="N1206" i="1"/>
  <c r="Q1216" i="1"/>
  <c r="T1226" i="1"/>
  <c r="I1236" i="1"/>
  <c r="Y1236" i="1"/>
  <c r="AA1250" i="1"/>
  <c r="G1286" i="1"/>
  <c r="Z1302" i="1"/>
  <c r="AA1302" i="1" s="1"/>
  <c r="G1306" i="1"/>
  <c r="W1306" i="1"/>
  <c r="Z1085" i="1"/>
  <c r="M1124" i="1"/>
  <c r="D1146" i="1"/>
  <c r="Z1165" i="1"/>
  <c r="Z1166" i="1" s="1"/>
  <c r="AA1180" i="1"/>
  <c r="L1196" i="1"/>
  <c r="O1206" i="1"/>
  <c r="B1216" i="1"/>
  <c r="R1216" i="1"/>
  <c r="E1226" i="1"/>
  <c r="U1226" i="1"/>
  <c r="Q1256" i="1"/>
  <c r="Q1266" i="1"/>
  <c r="P1276" i="1"/>
  <c r="N1286" i="1"/>
  <c r="H1296" i="1"/>
  <c r="X1296" i="1"/>
  <c r="M1106" i="1"/>
  <c r="AA1165" i="1"/>
  <c r="M1186" i="1"/>
  <c r="Z1196" i="1"/>
  <c r="AB1196" i="1" s="1"/>
  <c r="P1206" i="1"/>
  <c r="C1216" i="1"/>
  <c r="S1216" i="1"/>
  <c r="F1226" i="1"/>
  <c r="V1226" i="1"/>
  <c r="Z1230" i="1"/>
  <c r="AA1230" i="1" s="1"/>
  <c r="AA1234" i="1" s="1"/>
  <c r="K1236" i="1"/>
  <c r="P1246" i="1"/>
  <c r="I1264" i="1"/>
  <c r="Y1264" i="1"/>
  <c r="Q1276" i="1"/>
  <c r="Q1284" i="1"/>
  <c r="I1306" i="1"/>
  <c r="M1094" i="1"/>
  <c r="AA1150" i="1"/>
  <c r="AA1154" i="1" s="1"/>
  <c r="M1174" i="1"/>
  <c r="N1196" i="1"/>
  <c r="AA1202" i="1"/>
  <c r="D1216" i="1"/>
  <c r="T1216" i="1"/>
  <c r="AB1220" i="1"/>
  <c r="G1226" i="1"/>
  <c r="W1226" i="1"/>
  <c r="L1236" i="1"/>
  <c r="Q1246" i="1"/>
  <c r="S1256" i="1"/>
  <c r="C1266" i="1"/>
  <c r="S1266" i="1"/>
  <c r="AB1271" i="1"/>
  <c r="AA1271" i="1"/>
  <c r="B1276" i="1"/>
  <c r="R1276" i="1"/>
  <c r="T1286" i="1"/>
  <c r="M1284" i="1"/>
  <c r="M1286" i="1" s="1"/>
  <c r="J1286" i="1"/>
  <c r="Z1310" i="1"/>
  <c r="P1314" i="1"/>
  <c r="AB1451" i="1"/>
  <c r="AA1451" i="1"/>
  <c r="AA1135" i="1"/>
  <c r="M1156" i="1"/>
  <c r="O1196" i="1"/>
  <c r="Z1201" i="1"/>
  <c r="AB1201" i="1" s="1"/>
  <c r="B1206" i="1"/>
  <c r="R1206" i="1"/>
  <c r="E1216" i="1"/>
  <c r="U1216" i="1"/>
  <c r="H1226" i="1"/>
  <c r="X1226" i="1"/>
  <c r="Z1235" i="1"/>
  <c r="AA1235" i="1" s="1"/>
  <c r="M1236" i="1"/>
  <c r="B1246" i="1"/>
  <c r="R1246" i="1"/>
  <c r="D1256" i="1"/>
  <c r="T1256" i="1"/>
  <c r="T1266" i="1"/>
  <c r="C1276" i="1"/>
  <c r="S1276" i="1"/>
  <c r="AA1120" i="1"/>
  <c r="AA1124" i="1" s="1"/>
  <c r="M1144" i="1"/>
  <c r="P1196" i="1"/>
  <c r="J1304" i="1"/>
  <c r="J1306" i="1" s="1"/>
  <c r="J1283" i="1"/>
  <c r="J707" i="1" s="1"/>
  <c r="J697" i="1" s="1"/>
  <c r="J698" i="1" s="1"/>
  <c r="L1306" i="1"/>
  <c r="M1382" i="1"/>
  <c r="Z1402" i="1"/>
  <c r="Z1404" i="1" s="1"/>
  <c r="AB1404" i="1" s="1"/>
  <c r="AA1105" i="1"/>
  <c r="M1126" i="1"/>
  <c r="AA1185" i="1"/>
  <c r="Q1196" i="1"/>
  <c r="D1246" i="1"/>
  <c r="T1246" i="1"/>
  <c r="F1266" i="1"/>
  <c r="V1266" i="1"/>
  <c r="E1276" i="1"/>
  <c r="U1276" i="1"/>
  <c r="Z1292" i="1"/>
  <c r="O1282" i="1"/>
  <c r="O706" i="1" s="1"/>
  <c r="O696" i="1" s="1"/>
  <c r="M1296" i="1"/>
  <c r="Z1305" i="1"/>
  <c r="AA1090" i="1"/>
  <c r="AA1094" i="1" s="1"/>
  <c r="M1114" i="1"/>
  <c r="AA1170" i="1"/>
  <c r="M1194" i="1"/>
  <c r="B1196" i="1"/>
  <c r="R1196" i="1"/>
  <c r="E1206" i="1"/>
  <c r="U1206" i="1"/>
  <c r="K1214" i="1"/>
  <c r="P1236" i="1"/>
  <c r="E1246" i="1"/>
  <c r="U1246" i="1"/>
  <c r="G1266" i="1"/>
  <c r="W1266" i="1"/>
  <c r="F1276" i="1"/>
  <c r="V1276" i="1"/>
  <c r="D1282" i="1"/>
  <c r="AB1311" i="1"/>
  <c r="AA1311" i="1"/>
  <c r="Z1313" i="1"/>
  <c r="AA1315" i="1"/>
  <c r="K1326" i="1"/>
  <c r="K1315" i="1"/>
  <c r="M1096" i="1"/>
  <c r="AA1155" i="1"/>
  <c r="M1176" i="1"/>
  <c r="C1196" i="1"/>
  <c r="S1196" i="1"/>
  <c r="F1206" i="1"/>
  <c r="V1206" i="1"/>
  <c r="I1216" i="1"/>
  <c r="Y1216" i="1"/>
  <c r="L1226" i="1"/>
  <c r="Q1236" i="1"/>
  <c r="F1246" i="1"/>
  <c r="V1246" i="1"/>
  <c r="AA1251" i="1"/>
  <c r="H1256" i="1"/>
  <c r="X1256" i="1"/>
  <c r="Z1272" i="1"/>
  <c r="Z1274" i="1" s="1"/>
  <c r="Z1295" i="1"/>
  <c r="AA1295" i="1" s="1"/>
  <c r="O1285" i="1"/>
  <c r="M1084" i="1"/>
  <c r="M1086" i="1" s="1"/>
  <c r="AA1140" i="1"/>
  <c r="AA1144" i="1" s="1"/>
  <c r="M1164" i="1"/>
  <c r="M1166" i="1" s="1"/>
  <c r="D1196" i="1"/>
  <c r="AA1195" i="1"/>
  <c r="T1196" i="1"/>
  <c r="G1206" i="1"/>
  <c r="W1206" i="1"/>
  <c r="AB1210" i="1"/>
  <c r="J1216" i="1"/>
  <c r="Z1226" i="1"/>
  <c r="H1244" i="1"/>
  <c r="H1246" i="1" s="1"/>
  <c r="X1244" i="1"/>
  <c r="X1246" i="1" s="1"/>
  <c r="AB1250" i="1"/>
  <c r="Z1254" i="1"/>
  <c r="AB1254" i="1" s="1"/>
  <c r="I1256" i="1"/>
  <c r="Y1256" i="1"/>
  <c r="I1266" i="1"/>
  <c r="Y1266" i="1"/>
  <c r="H1276" i="1"/>
  <c r="X1276" i="1"/>
  <c r="J1294" i="1"/>
  <c r="P1306" i="1"/>
  <c r="AA1125" i="1"/>
  <c r="AA1126" i="1" s="1"/>
  <c r="M1146" i="1"/>
  <c r="E1196" i="1"/>
  <c r="U1196" i="1"/>
  <c r="H1206" i="1"/>
  <c r="X1206" i="1"/>
  <c r="Z1212" i="1"/>
  <c r="Z1214" i="1" s="1"/>
  <c r="AB1214" i="1" s="1"/>
  <c r="K1216" i="1"/>
  <c r="N1226" i="1"/>
  <c r="Z1233" i="1"/>
  <c r="AA1233" i="1" s="1"/>
  <c r="J1266" i="1"/>
  <c r="Q1296" i="1"/>
  <c r="O1304" i="1"/>
  <c r="O1306" i="1" s="1"/>
  <c r="Z1301" i="1"/>
  <c r="AB1301" i="1" s="1"/>
  <c r="O1281" i="1"/>
  <c r="AA1110" i="1"/>
  <c r="M1134" i="1"/>
  <c r="M1136" i="1" s="1"/>
  <c r="AA1190" i="1"/>
  <c r="AA1194" i="1" s="1"/>
  <c r="F1196" i="1"/>
  <c r="V1196" i="1"/>
  <c r="AA1201" i="1"/>
  <c r="I1206" i="1"/>
  <c r="Y1206" i="1"/>
  <c r="L1216" i="1"/>
  <c r="O1226" i="1"/>
  <c r="T1236" i="1"/>
  <c r="K1256" i="1"/>
  <c r="K1266" i="1"/>
  <c r="J1276" i="1"/>
  <c r="E1294" i="1"/>
  <c r="E1296" i="1" s="1"/>
  <c r="E1280" i="1"/>
  <c r="U1294" i="1"/>
  <c r="U1296" i="1" s="1"/>
  <c r="U1280" i="1"/>
  <c r="Z1281" i="1"/>
  <c r="AB1281" i="1" s="1"/>
  <c r="AA1292" i="1"/>
  <c r="B1296" i="1"/>
  <c r="R1296" i="1"/>
  <c r="B1306" i="1"/>
  <c r="R1306" i="1"/>
  <c r="G1196" i="1"/>
  <c r="W1196" i="1"/>
  <c r="Z1200" i="1"/>
  <c r="AA1203" i="1"/>
  <c r="J1206" i="1"/>
  <c r="AA1205" i="1"/>
  <c r="P1214" i="1"/>
  <c r="P1216" i="1" s="1"/>
  <c r="Z1215" i="1"/>
  <c r="P1226" i="1"/>
  <c r="G1234" i="1"/>
  <c r="G1236" i="1" s="1"/>
  <c r="W1234" i="1"/>
  <c r="E1236" i="1"/>
  <c r="U1236" i="1"/>
  <c r="J1246" i="1"/>
  <c r="L1256" i="1"/>
  <c r="L1266" i="1"/>
  <c r="K1276" i="1"/>
  <c r="Z1283" i="1"/>
  <c r="AB1283" i="1" s="1"/>
  <c r="I1304" i="1"/>
  <c r="I1280" i="1"/>
  <c r="Y1304" i="1"/>
  <c r="Y1306" i="1" s="1"/>
  <c r="Y1280" i="1"/>
  <c r="H1196" i="1"/>
  <c r="X1196" i="1"/>
  <c r="AA1220" i="1"/>
  <c r="AA1224" i="1" s="1"/>
  <c r="Q1226" i="1"/>
  <c r="AA1241" i="1"/>
  <c r="AA1243" i="1"/>
  <c r="D1264" i="1"/>
  <c r="D1266" i="1" s="1"/>
  <c r="AA1260" i="1"/>
  <c r="T1264" i="1"/>
  <c r="D1306" i="1"/>
  <c r="T1306" i="1"/>
  <c r="J1284" i="1"/>
  <c r="I1196" i="1"/>
  <c r="Y1196" i="1"/>
  <c r="W1236" i="1"/>
  <c r="L1246" i="1"/>
  <c r="Z1263" i="1"/>
  <c r="AA1263" i="1" s="1"/>
  <c r="N1266" i="1"/>
  <c r="D1284" i="1"/>
  <c r="E1306" i="1"/>
  <c r="E1285" i="1"/>
  <c r="U1306" i="1"/>
  <c r="U1285" i="1"/>
  <c r="M1214" i="1"/>
  <c r="M1216" i="1" s="1"/>
  <c r="D1236" i="1"/>
  <c r="Z1255" i="1"/>
  <c r="Z1256" i="1" s="1"/>
  <c r="AB1256" i="1" s="1"/>
  <c r="M1276" i="1"/>
  <c r="B1280" i="1"/>
  <c r="B1284" i="1" s="1"/>
  <c r="R1280" i="1"/>
  <c r="R1284" i="1" s="1"/>
  <c r="AA1291" i="1"/>
  <c r="M1316" i="1"/>
  <c r="D1316" i="1"/>
  <c r="P1336" i="1"/>
  <c r="C1346" i="1"/>
  <c r="S1346" i="1"/>
  <c r="X1366" i="1"/>
  <c r="N1374" i="1"/>
  <c r="N1376" i="1" s="1"/>
  <c r="P1355" i="1"/>
  <c r="G1396" i="1"/>
  <c r="G1385" i="1"/>
  <c r="W1396" i="1"/>
  <c r="W1385" i="1"/>
  <c r="N1416" i="1"/>
  <c r="N1426" i="1"/>
  <c r="Z1441" i="1"/>
  <c r="AB1441" i="1" s="1"/>
  <c r="Q1446" i="1"/>
  <c r="M1196" i="1"/>
  <c r="D1224" i="1"/>
  <c r="D1226" i="1" s="1"/>
  <c r="Z1240" i="1"/>
  <c r="L1294" i="1"/>
  <c r="L1296" i="1" s="1"/>
  <c r="AA1300" i="1"/>
  <c r="M1306" i="1"/>
  <c r="N1316" i="1"/>
  <c r="Q1336" i="1"/>
  <c r="K1394" i="1"/>
  <c r="K1380" i="1"/>
  <c r="Z1405" i="1"/>
  <c r="M1434" i="1"/>
  <c r="Z1431" i="1"/>
  <c r="AB1431" i="1" s="1"/>
  <c r="M1381" i="1"/>
  <c r="Z1433" i="1"/>
  <c r="AA1433" i="1" s="1"/>
  <c r="P1436" i="1"/>
  <c r="Q1456" i="1"/>
  <c r="Q1385" i="1"/>
  <c r="AA1240" i="1"/>
  <c r="AA1244" i="1" s="1"/>
  <c r="M1294" i="1"/>
  <c r="N1326" i="1"/>
  <c r="R1315" i="1"/>
  <c r="R1316" i="1" s="1"/>
  <c r="R1336" i="1"/>
  <c r="E1346" i="1"/>
  <c r="U1346" i="1"/>
  <c r="I1396" i="1"/>
  <c r="Y1396" i="1"/>
  <c r="N1385" i="1"/>
  <c r="Z1385" i="1" s="1"/>
  <c r="N1406" i="1"/>
  <c r="D1382" i="1"/>
  <c r="F1424" i="1"/>
  <c r="F1426" i="1" s="1"/>
  <c r="Z1443" i="1"/>
  <c r="O1444" i="1"/>
  <c r="O1446" i="1" s="1"/>
  <c r="O1383" i="1"/>
  <c r="O1384" i="1" s="1"/>
  <c r="O1386" i="1" s="1"/>
  <c r="AA1225" i="1"/>
  <c r="AA1226" i="1" s="1"/>
  <c r="M1246" i="1"/>
  <c r="P1316" i="1"/>
  <c r="O1326" i="1"/>
  <c r="AA1332" i="1"/>
  <c r="C1336" i="1"/>
  <c r="S1336" i="1"/>
  <c r="F1346" i="1"/>
  <c r="V1346" i="1"/>
  <c r="K1366" i="1"/>
  <c r="J1384" i="1"/>
  <c r="Z1394" i="1"/>
  <c r="AB1394" i="1" s="1"/>
  <c r="AA1391" i="1"/>
  <c r="AA1394" i="1" s="1"/>
  <c r="AA1393" i="1"/>
  <c r="J1396" i="1"/>
  <c r="Q1416" i="1"/>
  <c r="Z1423" i="1"/>
  <c r="AA1423" i="1" s="1"/>
  <c r="G1434" i="1"/>
  <c r="G1380" i="1"/>
  <c r="W1434" i="1"/>
  <c r="W1380" i="1"/>
  <c r="T1446" i="1"/>
  <c r="AA1210" i="1"/>
  <c r="M1234" i="1"/>
  <c r="F1280" i="1"/>
  <c r="V1280" i="1"/>
  <c r="P1285" i="1"/>
  <c r="Z1290" i="1"/>
  <c r="AA1290" i="1" s="1"/>
  <c r="Z1293" i="1"/>
  <c r="AB1293" i="1" s="1"/>
  <c r="O1294" i="1"/>
  <c r="O1296" i="1" s="1"/>
  <c r="I1296" i="1"/>
  <c r="Y1296" i="1"/>
  <c r="Q1316" i="1"/>
  <c r="P1326" i="1"/>
  <c r="Z1333" i="1"/>
  <c r="D1336" i="1"/>
  <c r="T1336" i="1"/>
  <c r="G1346" i="1"/>
  <c r="W1346" i="1"/>
  <c r="M1364" i="1"/>
  <c r="M1366" i="1" s="1"/>
  <c r="Z1362" i="1"/>
  <c r="P1376" i="1"/>
  <c r="K1396" i="1"/>
  <c r="B1380" i="1"/>
  <c r="B1404" i="1"/>
  <c r="R1380" i="1"/>
  <c r="R1404" i="1"/>
  <c r="R1406" i="1" s="1"/>
  <c r="P1406" i="1"/>
  <c r="C1436" i="1"/>
  <c r="C1385" i="1"/>
  <c r="C1386" i="1" s="1"/>
  <c r="S1436" i="1"/>
  <c r="S1385" i="1"/>
  <c r="S1386" i="1" s="1"/>
  <c r="G1280" i="1"/>
  <c r="G1284" i="1" s="1"/>
  <c r="W1280" i="1"/>
  <c r="W1284" i="1" s="1"/>
  <c r="W1286" i="1" s="1"/>
  <c r="Q1285" i="1"/>
  <c r="P1294" i="1"/>
  <c r="P1296" i="1" s="1"/>
  <c r="J1296" i="1"/>
  <c r="AA1305" i="1"/>
  <c r="B1315" i="1"/>
  <c r="B1316" i="1" s="1"/>
  <c r="S1316" i="1"/>
  <c r="AA1322" i="1"/>
  <c r="G1334" i="1"/>
  <c r="W1334" i="1"/>
  <c r="E1336" i="1"/>
  <c r="U1336" i="1"/>
  <c r="H1346" i="1"/>
  <c r="X1346" i="1"/>
  <c r="Z1365" i="1"/>
  <c r="Q1376" i="1"/>
  <c r="L1396" i="1"/>
  <c r="C1404" i="1"/>
  <c r="C1406" i="1" s="1"/>
  <c r="Q1406" i="1"/>
  <c r="Z1411" i="1"/>
  <c r="AB1411" i="1" s="1"/>
  <c r="O1381" i="1"/>
  <c r="O1351" i="1" s="1"/>
  <c r="C1426" i="1"/>
  <c r="S1426" i="1"/>
  <c r="F1446" i="1"/>
  <c r="V1446" i="1"/>
  <c r="M1204" i="1"/>
  <c r="H1280" i="1"/>
  <c r="H1284" i="1" s="1"/>
  <c r="H1286" i="1" s="1"/>
  <c r="X1280" i="1"/>
  <c r="X1284" i="1" s="1"/>
  <c r="X1286" i="1" s="1"/>
  <c r="T1316" i="1"/>
  <c r="Z1321" i="1"/>
  <c r="AB1321" i="1" s="1"/>
  <c r="AA1341" i="1"/>
  <c r="N1366" i="1"/>
  <c r="AA1370" i="1"/>
  <c r="Z1396" i="1"/>
  <c r="AA1402" i="1"/>
  <c r="B1406" i="1"/>
  <c r="AA1415" i="1"/>
  <c r="Q1383" i="1"/>
  <c r="Q1353" i="1" s="1"/>
  <c r="Q707" i="1" s="1"/>
  <c r="Q697" i="1" s="1"/>
  <c r="Q698" i="1" s="1"/>
  <c r="Q1424" i="1"/>
  <c r="Q1426" i="1" s="1"/>
  <c r="AA1425" i="1"/>
  <c r="E1436" i="1"/>
  <c r="U1436" i="1"/>
  <c r="G1446" i="1"/>
  <c r="W1446" i="1"/>
  <c r="Z1450" i="1"/>
  <c r="AA1450" i="1" s="1"/>
  <c r="AA1454" i="1" s="1"/>
  <c r="AA1245" i="1"/>
  <c r="U1316" i="1"/>
  <c r="G1336" i="1"/>
  <c r="W1336" i="1"/>
  <c r="Z1340" i="1"/>
  <c r="Z1344" i="1" s="1"/>
  <c r="AB1344" i="1" s="1"/>
  <c r="M1344" i="1"/>
  <c r="Z1342" i="1"/>
  <c r="H1353" i="1"/>
  <c r="H707" i="1" s="1"/>
  <c r="H697" i="1" s="1"/>
  <c r="I1414" i="1"/>
  <c r="I1380" i="1"/>
  <c r="Y1414" i="1"/>
  <c r="Y1380" i="1"/>
  <c r="E1416" i="1"/>
  <c r="E1385" i="1"/>
  <c r="U1416" i="1"/>
  <c r="U1385" i="1"/>
  <c r="E1426" i="1"/>
  <c r="U1426" i="1"/>
  <c r="D1444" i="1"/>
  <c r="D1446" i="1" s="1"/>
  <c r="D1381" i="1"/>
  <c r="AA1441" i="1"/>
  <c r="T1444" i="1"/>
  <c r="T1381" i="1"/>
  <c r="AA1443" i="1"/>
  <c r="M1254" i="1"/>
  <c r="M1256" i="1" s="1"/>
  <c r="D1285" i="1"/>
  <c r="E1316" i="1"/>
  <c r="V1316" i="1"/>
  <c r="D1326" i="1"/>
  <c r="T1326" i="1"/>
  <c r="N1344" i="1"/>
  <c r="K1346" i="1"/>
  <c r="P1366" i="1"/>
  <c r="Z1373" i="1"/>
  <c r="AB1373" i="1" s="1"/>
  <c r="D1376" i="1"/>
  <c r="T1376" i="1"/>
  <c r="O1396" i="1"/>
  <c r="AA1421" i="1"/>
  <c r="V1426" i="1"/>
  <c r="AA1431" i="1"/>
  <c r="G1436" i="1"/>
  <c r="W1436" i="1"/>
  <c r="Z1440" i="1"/>
  <c r="Z1442" i="1"/>
  <c r="AA1442" i="1" s="1"/>
  <c r="F1454" i="1"/>
  <c r="F1456" i="1" s="1"/>
  <c r="F1383" i="1"/>
  <c r="F1353" i="1" s="1"/>
  <c r="F707" i="1" s="1"/>
  <c r="F697" i="1" s="1"/>
  <c r="V1454" i="1"/>
  <c r="V1456" i="1" s="1"/>
  <c r="V1383" i="1"/>
  <c r="V1353" i="1" s="1"/>
  <c r="V707" i="1" s="1"/>
  <c r="V697" i="1" s="1"/>
  <c r="AA1215" i="1"/>
  <c r="D1294" i="1"/>
  <c r="D1296" i="1" s="1"/>
  <c r="T1294" i="1"/>
  <c r="T1296" i="1" s="1"/>
  <c r="AA1313" i="1"/>
  <c r="F1316" i="1"/>
  <c r="W1316" i="1"/>
  <c r="I1336" i="1"/>
  <c r="Y1336" i="1"/>
  <c r="T1384" i="1"/>
  <c r="T1386" i="1" s="1"/>
  <c r="E1406" i="1"/>
  <c r="U1406" i="1"/>
  <c r="N1380" i="1"/>
  <c r="N1384" i="1" s="1"/>
  <c r="N1444" i="1"/>
  <c r="J1446" i="1"/>
  <c r="J1385" i="1"/>
  <c r="AA1200" i="1"/>
  <c r="M1224" i="1"/>
  <c r="M1226" i="1" s="1"/>
  <c r="G1316" i="1"/>
  <c r="X1316" i="1"/>
  <c r="L1334" i="1"/>
  <c r="L1336" i="1" s="1"/>
  <c r="M1346" i="1"/>
  <c r="F1354" i="1"/>
  <c r="B1366" i="1"/>
  <c r="R1366" i="1"/>
  <c r="V1384" i="1"/>
  <c r="V1386" i="1" s="1"/>
  <c r="Q1396" i="1"/>
  <c r="H1404" i="1"/>
  <c r="X1404" i="1"/>
  <c r="X1406" i="1" s="1"/>
  <c r="Z1452" i="1"/>
  <c r="AA1452" i="1" s="1"/>
  <c r="P1382" i="1"/>
  <c r="P1352" i="1" s="1"/>
  <c r="P706" i="1" s="1"/>
  <c r="P696" i="1" s="1"/>
  <c r="M1206" i="1"/>
  <c r="AA1265" i="1"/>
  <c r="H1316" i="1"/>
  <c r="Y1315" i="1"/>
  <c r="Y1316" i="1" s="1"/>
  <c r="Z1330" i="1"/>
  <c r="Z1334" i="1" s="1"/>
  <c r="AB1334" i="1" s="1"/>
  <c r="AA1333" i="1"/>
  <c r="K1336" i="1"/>
  <c r="N1346" i="1"/>
  <c r="J1354" i="1"/>
  <c r="AA1362" i="1"/>
  <c r="C1366" i="1"/>
  <c r="S1366" i="1"/>
  <c r="S1355" i="1"/>
  <c r="S1356" i="1" s="1"/>
  <c r="AA1392" i="1"/>
  <c r="B1396" i="1"/>
  <c r="R1396" i="1"/>
  <c r="G1406" i="1"/>
  <c r="W1406" i="1"/>
  <c r="Z1410" i="1"/>
  <c r="Z1414" i="1" s="1"/>
  <c r="AB1414" i="1" s="1"/>
  <c r="I1416" i="1"/>
  <c r="Y1416" i="1"/>
  <c r="I1426" i="1"/>
  <c r="Y1426" i="1"/>
  <c r="Z1430" i="1"/>
  <c r="J1436" i="1"/>
  <c r="L1446" i="1"/>
  <c r="I1316" i="1"/>
  <c r="Z1315" i="1"/>
  <c r="H1326" i="1"/>
  <c r="X1326" i="1"/>
  <c r="F1356" i="1"/>
  <c r="Z1361" i="1"/>
  <c r="AB1361" i="1" s="1"/>
  <c r="M1351" i="1"/>
  <c r="Z1363" i="1"/>
  <c r="AA1363" i="1" s="1"/>
  <c r="H1376" i="1"/>
  <c r="X1376" i="1"/>
  <c r="C1396" i="1"/>
  <c r="S1396" i="1"/>
  <c r="H1406" i="1"/>
  <c r="P1380" i="1"/>
  <c r="Z1420" i="1"/>
  <c r="P1424" i="1"/>
  <c r="P1426" i="1" s="1"/>
  <c r="H1434" i="1"/>
  <c r="H1436" i="1" s="1"/>
  <c r="H1383" i="1"/>
  <c r="H1384" i="1" s="1"/>
  <c r="H1386" i="1" s="1"/>
  <c r="X1434" i="1"/>
  <c r="X1436" i="1" s="1"/>
  <c r="X1383" i="1"/>
  <c r="X1384" i="1" s="1"/>
  <c r="X1386" i="1" s="1"/>
  <c r="K1436" i="1"/>
  <c r="K1454" i="1"/>
  <c r="K1381" i="1"/>
  <c r="K1351" i="1" s="1"/>
  <c r="K705" i="1" s="1"/>
  <c r="K695" i="1" s="1"/>
  <c r="AA1321" i="1"/>
  <c r="I1326" i="1"/>
  <c r="Y1326" i="1"/>
  <c r="Z1335" i="1"/>
  <c r="P1346" i="1"/>
  <c r="E1366" i="1"/>
  <c r="U1366" i="1"/>
  <c r="I1355" i="1"/>
  <c r="I1376" i="1"/>
  <c r="Y1355" i="1"/>
  <c r="Y1376" i="1"/>
  <c r="D1396" i="1"/>
  <c r="T1396" i="1"/>
  <c r="I1406" i="1"/>
  <c r="Y1406" i="1"/>
  <c r="N1446" i="1"/>
  <c r="U1556" i="1"/>
  <c r="Z1324" i="1"/>
  <c r="AB1324" i="1" s="1"/>
  <c r="AA1323" i="1"/>
  <c r="AA1325" i="1"/>
  <c r="N1336" i="1"/>
  <c r="AA1340" i="1"/>
  <c r="AA1342" i="1"/>
  <c r="D1351" i="1"/>
  <c r="AA1371" i="1"/>
  <c r="T1351" i="1"/>
  <c r="T705" i="1" s="1"/>
  <c r="T695" i="1" s="1"/>
  <c r="AA1401" i="1"/>
  <c r="J1406" i="1"/>
  <c r="L1416" i="1"/>
  <c r="L1385" i="1"/>
  <c r="L1426" i="1"/>
  <c r="Z1432" i="1"/>
  <c r="AA1432" i="1" s="1"/>
  <c r="R1382" i="1"/>
  <c r="R1352" i="1" s="1"/>
  <c r="R706" i="1" s="1"/>
  <c r="R696" i="1" s="1"/>
  <c r="R2072" i="1" s="1"/>
  <c r="R2082" i="1" s="1"/>
  <c r="AA1435" i="1"/>
  <c r="E1454" i="1"/>
  <c r="E1380" i="1"/>
  <c r="U1454" i="1"/>
  <c r="U1456" i="1" s="1"/>
  <c r="U1380" i="1"/>
  <c r="Z1455" i="1"/>
  <c r="Z1345" i="1"/>
  <c r="Z1375" i="1"/>
  <c r="O1434" i="1"/>
  <c r="O1436" i="1" s="1"/>
  <c r="AA1445" i="1"/>
  <c r="M1454" i="1"/>
  <c r="B1456" i="1"/>
  <c r="R1456" i="1"/>
  <c r="H1474" i="1"/>
  <c r="H1476" i="1" s="1"/>
  <c r="X1474" i="1"/>
  <c r="X1476" i="1" s="1"/>
  <c r="F1476" i="1"/>
  <c r="V1476" i="1"/>
  <c r="AA1481" i="1"/>
  <c r="AA1483" i="1"/>
  <c r="B1506" i="1"/>
  <c r="R1506" i="1"/>
  <c r="D1516" i="1"/>
  <c r="T1516" i="1"/>
  <c r="D1544" i="1"/>
  <c r="D1546" i="1" s="1"/>
  <c r="AA1543" i="1"/>
  <c r="AA1551" i="1"/>
  <c r="F1556" i="1"/>
  <c r="V1556" i="1"/>
  <c r="AA1345" i="1"/>
  <c r="Z1360" i="1"/>
  <c r="M1384" i="1"/>
  <c r="AA1410" i="1"/>
  <c r="M1416" i="1"/>
  <c r="D1426" i="1"/>
  <c r="S1456" i="1"/>
  <c r="AA1462" i="1"/>
  <c r="B1466" i="1"/>
  <c r="R1466" i="1"/>
  <c r="G1476" i="1"/>
  <c r="W1476" i="1"/>
  <c r="Z1482" i="1"/>
  <c r="Q1494" i="1"/>
  <c r="N1496" i="1"/>
  <c r="AA1502" i="1"/>
  <c r="C1506" i="1"/>
  <c r="S1506" i="1"/>
  <c r="E1516" i="1"/>
  <c r="U1516" i="1"/>
  <c r="K1524" i="1"/>
  <c r="Z1540" i="1"/>
  <c r="Z1552" i="1"/>
  <c r="C1574" i="1"/>
  <c r="C1576" i="1" s="1"/>
  <c r="AA1360" i="1"/>
  <c r="T1456" i="1"/>
  <c r="C1466" i="1"/>
  <c r="S1466" i="1"/>
  <c r="O1496" i="1"/>
  <c r="AA1531" i="1"/>
  <c r="C1566" i="1"/>
  <c r="AA1395" i="1"/>
  <c r="M1404" i="1"/>
  <c r="M1406" i="1" s="1"/>
  <c r="AA1430" i="1"/>
  <c r="AA1434" i="1" s="1"/>
  <c r="M1436" i="1"/>
  <c r="E1456" i="1"/>
  <c r="D1466" i="1"/>
  <c r="T1466" i="1"/>
  <c r="I1476" i="1"/>
  <c r="Y1476" i="1"/>
  <c r="O1484" i="1"/>
  <c r="O1486" i="1" s="1"/>
  <c r="Z1485" i="1"/>
  <c r="P1496" i="1"/>
  <c r="E1506" i="1"/>
  <c r="U1506" i="1"/>
  <c r="G1516" i="1"/>
  <c r="W1516" i="1"/>
  <c r="Z1520" i="1"/>
  <c r="Z1524" i="1" s="1"/>
  <c r="AB1524" i="1" s="1"/>
  <c r="AA1523" i="1"/>
  <c r="H1536" i="1"/>
  <c r="X1536" i="1"/>
  <c r="J1546" i="1"/>
  <c r="G1560" i="1"/>
  <c r="I1576" i="1"/>
  <c r="B1586" i="1"/>
  <c r="R1586" i="1"/>
  <c r="M1336" i="1"/>
  <c r="J1476" i="1"/>
  <c r="N1486" i="1"/>
  <c r="Q1496" i="1"/>
  <c r="Z1522" i="1"/>
  <c r="H1526" i="1"/>
  <c r="X1526" i="1"/>
  <c r="I1536" i="1"/>
  <c r="Y1536" i="1"/>
  <c r="K1546" i="1"/>
  <c r="K1571" i="1"/>
  <c r="K1561" i="1" s="1"/>
  <c r="S1576" i="1"/>
  <c r="S1565" i="1"/>
  <c r="S1566" i="1" s="1"/>
  <c r="Z1412" i="1"/>
  <c r="AA1412" i="1" s="1"/>
  <c r="G1456" i="1"/>
  <c r="W1456" i="1"/>
  <c r="F1466" i="1"/>
  <c r="V1466" i="1"/>
  <c r="Z1470" i="1"/>
  <c r="Z1491" i="1"/>
  <c r="AB1491" i="1" s="1"/>
  <c r="G1506" i="1"/>
  <c r="W1506" i="1"/>
  <c r="Z1512" i="1"/>
  <c r="AA1512" i="1" s="1"/>
  <c r="I1516" i="1"/>
  <c r="Y1516" i="1"/>
  <c r="J1536" i="1"/>
  <c r="L1546" i="1"/>
  <c r="M1324" i="1"/>
  <c r="M1386" i="1"/>
  <c r="H1456" i="1"/>
  <c r="X1456" i="1"/>
  <c r="AA1460" i="1"/>
  <c r="AA1464" i="1" s="1"/>
  <c r="P1486" i="1"/>
  <c r="Z1493" i="1"/>
  <c r="Z1510" i="1"/>
  <c r="N1514" i="1"/>
  <c r="N1516" i="1" s="1"/>
  <c r="J1516" i="1"/>
  <c r="P1524" i="1"/>
  <c r="P1526" i="1" s="1"/>
  <c r="Z1545" i="1"/>
  <c r="C1564" i="1"/>
  <c r="I1566" i="1"/>
  <c r="Z1581" i="1"/>
  <c r="AB1581" i="1" s="1"/>
  <c r="M1563" i="1"/>
  <c r="AA1365" i="1"/>
  <c r="I1456" i="1"/>
  <c r="Y1456" i="1"/>
  <c r="O1514" i="1"/>
  <c r="K1526" i="1"/>
  <c r="Z1556" i="1"/>
  <c r="AB1556" i="1" s="1"/>
  <c r="AA1555" i="1"/>
  <c r="G1654" i="1"/>
  <c r="G1656" i="1" s="1"/>
  <c r="AA1335" i="1"/>
  <c r="M1374" i="1"/>
  <c r="M1376" i="1" s="1"/>
  <c r="AA1400" i="1"/>
  <c r="AA1404" i="1" s="1"/>
  <c r="J1456" i="1"/>
  <c r="AA1482" i="1"/>
  <c r="J1506" i="1"/>
  <c r="L1526" i="1"/>
  <c r="E1554" i="1"/>
  <c r="E1556" i="1" s="1"/>
  <c r="U1554" i="1"/>
  <c r="AA1552" i="1"/>
  <c r="AA1554" i="1" s="1"/>
  <c r="N1556" i="1"/>
  <c r="S1574" i="1"/>
  <c r="K1456" i="1"/>
  <c r="O1476" i="1"/>
  <c r="C1486" i="1"/>
  <c r="S1486" i="1"/>
  <c r="AB1541" i="1"/>
  <c r="AA1541" i="1"/>
  <c r="R1565" i="1"/>
  <c r="M1394" i="1"/>
  <c r="M1396" i="1" s="1"/>
  <c r="L1456" i="1"/>
  <c r="K1466" i="1"/>
  <c r="P1476" i="1"/>
  <c r="D1486" i="1"/>
  <c r="T1486" i="1"/>
  <c r="M1504" i="1"/>
  <c r="Z1502" i="1"/>
  <c r="N1526" i="1"/>
  <c r="P1556" i="1"/>
  <c r="W1574" i="1"/>
  <c r="W1576" i="1" s="1"/>
  <c r="W1560" i="1"/>
  <c r="W1564" i="1" s="1"/>
  <c r="W1566" i="1" s="1"/>
  <c r="T1576" i="1"/>
  <c r="AA1320" i="1"/>
  <c r="M1326" i="1"/>
  <c r="M1456" i="1"/>
  <c r="L1466" i="1"/>
  <c r="Q1476" i="1"/>
  <c r="E1486" i="1"/>
  <c r="U1486" i="1"/>
  <c r="H1496" i="1"/>
  <c r="X1496" i="1"/>
  <c r="Z1505" i="1"/>
  <c r="O1516" i="1"/>
  <c r="AA1522" i="1"/>
  <c r="Z1533" i="1"/>
  <c r="Z1534" i="1" s="1"/>
  <c r="AB1534" i="1" s="1"/>
  <c r="M1534" i="1"/>
  <c r="M1536" i="1" s="1"/>
  <c r="S1564" i="1"/>
  <c r="K1574" i="1"/>
  <c r="K1560" i="1"/>
  <c r="K1564" i="1" s="1"/>
  <c r="N1456" i="1"/>
  <c r="Z1466" i="1"/>
  <c r="B1476" i="1"/>
  <c r="R1476" i="1"/>
  <c r="F1486" i="1"/>
  <c r="V1486" i="1"/>
  <c r="AA1491" i="1"/>
  <c r="I1496" i="1"/>
  <c r="Y1496" i="1"/>
  <c r="N1506" i="1"/>
  <c r="C1546" i="1"/>
  <c r="S1546" i="1"/>
  <c r="L1584" i="1"/>
  <c r="L1586" i="1" s="1"/>
  <c r="L1570" i="1"/>
  <c r="O1456" i="1"/>
  <c r="Q1464" i="1"/>
  <c r="Q1466" i="1" s="1"/>
  <c r="N1466" i="1"/>
  <c r="Z1471" i="1"/>
  <c r="AB1471" i="1" s="1"/>
  <c r="Z1490" i="1"/>
  <c r="Z1494" i="1" s="1"/>
  <c r="AB1494" i="1" s="1"/>
  <c r="AA1493" i="1"/>
  <c r="J1496" i="1"/>
  <c r="O1506" i="1"/>
  <c r="Z1511" i="1"/>
  <c r="AB1511" i="1" s="1"/>
  <c r="Z1513" i="1"/>
  <c r="AA1513" i="1" s="1"/>
  <c r="Q1516" i="1"/>
  <c r="Q1526" i="1"/>
  <c r="B1536" i="1"/>
  <c r="R1536" i="1"/>
  <c r="Z1554" i="1"/>
  <c r="AB1554" i="1" s="1"/>
  <c r="C1556" i="1"/>
  <c r="S1556" i="1"/>
  <c r="Y1564" i="1"/>
  <c r="B1565" i="1"/>
  <c r="P1456" i="1"/>
  <c r="AA1475" i="1"/>
  <c r="J1484" i="1"/>
  <c r="J1486" i="1" s="1"/>
  <c r="H1486" i="1"/>
  <c r="X1486" i="1"/>
  <c r="B1526" i="1"/>
  <c r="R1526" i="1"/>
  <c r="C1536" i="1"/>
  <c r="Y1566" i="1"/>
  <c r="Z1480" i="1"/>
  <c r="Z1484" i="1" s="1"/>
  <c r="AB1484" i="1" s="1"/>
  <c r="AA1515" i="1"/>
  <c r="M1524" i="1"/>
  <c r="D1534" i="1"/>
  <c r="D1536" i="1" s="1"/>
  <c r="M1556" i="1"/>
  <c r="H1570" i="1"/>
  <c r="X1570" i="1"/>
  <c r="M1571" i="1"/>
  <c r="B1572" i="1"/>
  <c r="B1562" i="1" s="1"/>
  <c r="M1584" i="1"/>
  <c r="M1586" i="1" s="1"/>
  <c r="C1586" i="1"/>
  <c r="S1586" i="1"/>
  <c r="AA1615" i="1"/>
  <c r="T1616" i="1"/>
  <c r="J1624" i="1"/>
  <c r="Z1633" i="1"/>
  <c r="AA1633" i="1" s="1"/>
  <c r="U1634" i="1"/>
  <c r="L1644" i="1"/>
  <c r="L1621" i="1"/>
  <c r="L1571" i="1" s="1"/>
  <c r="L1561" i="1" s="1"/>
  <c r="X1654" i="1"/>
  <c r="Z1663" i="1"/>
  <c r="O1674" i="1"/>
  <c r="Z1672" i="1"/>
  <c r="AA1672" i="1" s="1"/>
  <c r="B2072" i="1"/>
  <c r="B2082" i="1" s="1"/>
  <c r="AA1480" i="1"/>
  <c r="AA1484" i="1" s="1"/>
  <c r="M1486" i="1"/>
  <c r="D1496" i="1"/>
  <c r="Z1535" i="1"/>
  <c r="N1584" i="1"/>
  <c r="N1586" i="1" s="1"/>
  <c r="E1606" i="1"/>
  <c r="U1606" i="1"/>
  <c r="K1624" i="1"/>
  <c r="S1626" i="1"/>
  <c r="E1620" i="1"/>
  <c r="E1644" i="1"/>
  <c r="U1620" i="1"/>
  <c r="U1644" i="1"/>
  <c r="U1646" i="1" s="1"/>
  <c r="Z1500" i="1"/>
  <c r="Z1504" i="1" s="1"/>
  <c r="AB1504" i="1" s="1"/>
  <c r="L1624" i="1"/>
  <c r="T1626" i="1"/>
  <c r="F1620" i="1"/>
  <c r="F1624" i="1" s="1"/>
  <c r="F1626" i="1" s="1"/>
  <c r="F1644" i="1"/>
  <c r="F1646" i="1" s="1"/>
  <c r="V1620" i="1"/>
  <c r="V1624" i="1" s="1"/>
  <c r="V1644" i="1"/>
  <c r="Z1625" i="1"/>
  <c r="AA1625" i="1" s="1"/>
  <c r="AB1675" i="1"/>
  <c r="AA1675" i="1"/>
  <c r="AA1465" i="1"/>
  <c r="AA1466" i="1" s="1"/>
  <c r="M1474" i="1"/>
  <c r="AA1500" i="1"/>
  <c r="AA1504" i="1" s="1"/>
  <c r="M1506" i="1"/>
  <c r="F1575" i="1"/>
  <c r="V1575" i="1"/>
  <c r="P1584" i="1"/>
  <c r="V1586" i="1"/>
  <c r="AA1591" i="1"/>
  <c r="AA1593" i="1"/>
  <c r="H1596" i="1"/>
  <c r="X1596" i="1"/>
  <c r="G1606" i="1"/>
  <c r="W1606" i="1"/>
  <c r="G1616" i="1"/>
  <c r="W1616" i="1"/>
  <c r="Z1621" i="1"/>
  <c r="AA1623" i="1"/>
  <c r="B1646" i="1"/>
  <c r="R1646" i="1"/>
  <c r="M1654" i="1"/>
  <c r="F1656" i="1"/>
  <c r="G1664" i="1"/>
  <c r="G1666" i="1" s="1"/>
  <c r="O1676" i="1"/>
  <c r="O1665" i="1"/>
  <c r="Z1681" i="1"/>
  <c r="AB1681" i="1" s="1"/>
  <c r="Z1683" i="1"/>
  <c r="Q1565" i="1"/>
  <c r="Q1584" i="1"/>
  <c r="Q1586" i="1" s="1"/>
  <c r="G1586" i="1"/>
  <c r="W1586" i="1"/>
  <c r="Z1590" i="1"/>
  <c r="Z1594" i="1" s="1"/>
  <c r="AB1594" i="1" s="1"/>
  <c r="I1596" i="1"/>
  <c r="Y1596" i="1"/>
  <c r="H1606" i="1"/>
  <c r="X1606" i="1"/>
  <c r="AA1611" i="1"/>
  <c r="AA1613" i="1"/>
  <c r="H1616" i="1"/>
  <c r="V1626" i="1"/>
  <c r="H1654" i="1"/>
  <c r="J1666" i="1"/>
  <c r="AA1485" i="1"/>
  <c r="AA1486" i="1" s="1"/>
  <c r="M1494" i="1"/>
  <c r="M1496" i="1" s="1"/>
  <c r="M1526" i="1"/>
  <c r="H1586" i="1"/>
  <c r="X1586" i="1"/>
  <c r="J1596" i="1"/>
  <c r="Z1602" i="1"/>
  <c r="Z1610" i="1"/>
  <c r="Z1614" i="1" s="1"/>
  <c r="AB1614" i="1" s="1"/>
  <c r="I1616" i="1"/>
  <c r="Y1616" i="1"/>
  <c r="C1626" i="1"/>
  <c r="W1626" i="1"/>
  <c r="E1636" i="1"/>
  <c r="U1636" i="1"/>
  <c r="S1654" i="1"/>
  <c r="S1656" i="1" s="1"/>
  <c r="K1655" i="1"/>
  <c r="K1656" i="1" s="1"/>
  <c r="Z1582" i="1"/>
  <c r="AA1582" i="1" s="1"/>
  <c r="I1586" i="1"/>
  <c r="Y1586" i="1"/>
  <c r="K1596" i="1"/>
  <c r="O1604" i="1"/>
  <c r="J1606" i="1"/>
  <c r="AA1631" i="1"/>
  <c r="D1621" i="1"/>
  <c r="F1636" i="1"/>
  <c r="V1636" i="1"/>
  <c r="E1646" i="1"/>
  <c r="V1654" i="1"/>
  <c r="M1656" i="1"/>
  <c r="E1674" i="1"/>
  <c r="E1660" i="1"/>
  <c r="U1674" i="1"/>
  <c r="U1660" i="1"/>
  <c r="X1684" i="1"/>
  <c r="X1686" i="1" s="1"/>
  <c r="AA1505" i="1"/>
  <c r="D1584" i="1"/>
  <c r="D1586" i="1" s="1"/>
  <c r="T1584" i="1"/>
  <c r="T1586" i="1" s="1"/>
  <c r="Z1634" i="1"/>
  <c r="AB1634" i="1" s="1"/>
  <c r="G1636" i="1"/>
  <c r="W1636" i="1"/>
  <c r="K1644" i="1"/>
  <c r="K1646" i="1" s="1"/>
  <c r="V1646" i="1"/>
  <c r="K1664" i="1"/>
  <c r="K1666" i="1" s="1"/>
  <c r="Z1673" i="1"/>
  <c r="AB1673" i="1" s="1"/>
  <c r="H1684" i="1"/>
  <c r="AA1470" i="1"/>
  <c r="M1476" i="1"/>
  <c r="J1560" i="1"/>
  <c r="J1564" i="1" s="1"/>
  <c r="D1562" i="1"/>
  <c r="E1565" i="1"/>
  <c r="U1565" i="1"/>
  <c r="P1570" i="1"/>
  <c r="E1584" i="1"/>
  <c r="E1586" i="1" s="1"/>
  <c r="U1584" i="1"/>
  <c r="U1586" i="1" s="1"/>
  <c r="Z1595" i="1"/>
  <c r="Z1596" i="1" s="1"/>
  <c r="AB1596" i="1" s="1"/>
  <c r="L1616" i="1"/>
  <c r="T1624" i="1"/>
  <c r="N1634" i="1"/>
  <c r="N1620" i="1"/>
  <c r="N1624" i="1" s="1"/>
  <c r="N1626" i="1" s="1"/>
  <c r="Z1653" i="1"/>
  <c r="Q1656" i="1"/>
  <c r="Q1666" i="1"/>
  <c r="AA1525" i="1"/>
  <c r="F1584" i="1"/>
  <c r="F1586" i="1" s="1"/>
  <c r="Z1605" i="1"/>
  <c r="AA1605" i="1" s="1"/>
  <c r="Z1615" i="1"/>
  <c r="Z1616" i="1" s="1"/>
  <c r="O1634" i="1"/>
  <c r="O1636" i="1" s="1"/>
  <c r="O1620" i="1"/>
  <c r="Z1640" i="1"/>
  <c r="AA1640" i="1" s="1"/>
  <c r="AA1644" i="1" s="1"/>
  <c r="E1676" i="1"/>
  <c r="U1676" i="1"/>
  <c r="M1464" i="1"/>
  <c r="M1466" i="1" s="1"/>
  <c r="AA1490" i="1"/>
  <c r="AA1494" i="1" s="1"/>
  <c r="AA1496" i="1" s="1"/>
  <c r="B1570" i="1"/>
  <c r="R1570" i="1"/>
  <c r="G1571" i="1"/>
  <c r="G1561" i="1" s="1"/>
  <c r="R1573" i="1"/>
  <c r="R1563" i="1" s="1"/>
  <c r="R2073" i="1" s="1"/>
  <c r="R2083" i="1" s="1"/>
  <c r="M1575" i="1"/>
  <c r="Z1585" i="1"/>
  <c r="C1594" i="1"/>
  <c r="C1596" i="1" s="1"/>
  <c r="S1594" i="1"/>
  <c r="O1596" i="1"/>
  <c r="N1606" i="1"/>
  <c r="B1614" i="1"/>
  <c r="B1616" i="1" s="1"/>
  <c r="R1614" i="1"/>
  <c r="R1616" i="1" s="1"/>
  <c r="N1616" i="1"/>
  <c r="B1624" i="1"/>
  <c r="B1626" i="1" s="1"/>
  <c r="X1624" i="1"/>
  <c r="X1626" i="1" s="1"/>
  <c r="Z1623" i="1"/>
  <c r="H1626" i="1"/>
  <c r="P1634" i="1"/>
  <c r="P1636" i="1" s="1"/>
  <c r="J1636" i="1"/>
  <c r="J1625" i="1"/>
  <c r="AA1643" i="1"/>
  <c r="I1646" i="1"/>
  <c r="Y1646" i="1"/>
  <c r="F1664" i="1"/>
  <c r="F1666" i="1" s="1"/>
  <c r="F1676" i="1"/>
  <c r="V1676" i="1"/>
  <c r="P1596" i="1"/>
  <c r="D1604" i="1"/>
  <c r="D1606" i="1" s="1"/>
  <c r="T1604" i="1"/>
  <c r="T1606" i="1" s="1"/>
  <c r="O1606" i="1"/>
  <c r="O1616" i="1"/>
  <c r="C1624" i="1"/>
  <c r="Y1624" i="1"/>
  <c r="Y1626" i="1" s="1"/>
  <c r="Q1622" i="1"/>
  <c r="Q1572" i="1" s="1"/>
  <c r="Q1562" i="1" s="1"/>
  <c r="Q1564" i="1" s="1"/>
  <c r="K1636" i="1"/>
  <c r="K1625" i="1"/>
  <c r="Z1642" i="1"/>
  <c r="AA1642" i="1" s="1"/>
  <c r="V1664" i="1"/>
  <c r="V1666" i="1" s="1"/>
  <c r="O1586" i="1"/>
  <c r="AA1602" i="1"/>
  <c r="P1606" i="1"/>
  <c r="D1624" i="1"/>
  <c r="D1626" i="1" s="1"/>
  <c r="L1626" i="1"/>
  <c r="V1656" i="1"/>
  <c r="Q1664" i="1"/>
  <c r="Q1650" i="1"/>
  <c r="Q1654" i="1" s="1"/>
  <c r="H1676" i="1"/>
  <c r="X1676" i="1"/>
  <c r="Z1580" i="1"/>
  <c r="P1586" i="1"/>
  <c r="B1596" i="1"/>
  <c r="R1596" i="1"/>
  <c r="Z1601" i="1"/>
  <c r="AB1601" i="1" s="1"/>
  <c r="Q1606" i="1"/>
  <c r="Z1611" i="1"/>
  <c r="Q1616" i="1"/>
  <c r="M1626" i="1"/>
  <c r="E1634" i="1"/>
  <c r="Q1644" i="1"/>
  <c r="Q1646" i="1" s="1"/>
  <c r="L1646" i="1"/>
  <c r="C1654" i="1"/>
  <c r="C1656" i="1" s="1"/>
  <c r="L1650" i="1"/>
  <c r="L1654" i="1" s="1"/>
  <c r="L1664" i="1"/>
  <c r="AA1671" i="1"/>
  <c r="F1570" i="1"/>
  <c r="V1570" i="1"/>
  <c r="K1584" i="1"/>
  <c r="K1586" i="1" s="1"/>
  <c r="AA1580" i="1"/>
  <c r="Z1583" i="1"/>
  <c r="AB1583" i="1" s="1"/>
  <c r="S1596" i="1"/>
  <c r="B1606" i="1"/>
  <c r="R1606" i="1"/>
  <c r="F1614" i="1"/>
  <c r="F1616" i="1" s="1"/>
  <c r="V1614" i="1"/>
  <c r="V1616" i="1" s="1"/>
  <c r="N1636" i="1"/>
  <c r="P1622" i="1"/>
  <c r="P1644" i="1"/>
  <c r="P1646" i="1" s="1"/>
  <c r="AA1645" i="1"/>
  <c r="AA1673" i="1"/>
  <c r="H2073" i="1"/>
  <c r="H2083" i="1" s="1"/>
  <c r="AA1600" i="1"/>
  <c r="M1606" i="1"/>
  <c r="D1616" i="1"/>
  <c r="B1636" i="1"/>
  <c r="R1636" i="1"/>
  <c r="N1650" i="1"/>
  <c r="C1651" i="1"/>
  <c r="S1651" i="1"/>
  <c r="H1655" i="1"/>
  <c r="H1656" i="1" s="1"/>
  <c r="X1655" i="1"/>
  <c r="X1656" i="1" s="1"/>
  <c r="B1660" i="1"/>
  <c r="R1660" i="1"/>
  <c r="Z1660" i="1" s="1"/>
  <c r="G1661" i="1"/>
  <c r="G1651" i="1" s="1"/>
  <c r="W1661" i="1"/>
  <c r="W1651" i="1" s="1"/>
  <c r="W1654" i="1" s="1"/>
  <c r="W1656" i="1" s="1"/>
  <c r="L1665" i="1"/>
  <c r="I1684" i="1"/>
  <c r="I1686" i="1" s="1"/>
  <c r="Y1684" i="1"/>
  <c r="Y1686" i="1" s="1"/>
  <c r="N2071" i="1"/>
  <c r="N2081" i="1" s="1"/>
  <c r="C2072" i="1"/>
  <c r="C2082" i="1" s="1"/>
  <c r="S2072" i="1"/>
  <c r="S2082" i="1" s="1"/>
  <c r="I2073" i="1"/>
  <c r="I2083" i="1" s="1"/>
  <c r="Y2073" i="1"/>
  <c r="Y2083" i="1" s="1"/>
  <c r="B1686" i="1"/>
  <c r="H1696" i="1"/>
  <c r="X1696" i="1"/>
  <c r="P1706" i="1"/>
  <c r="H1716" i="1"/>
  <c r="X1716" i="1"/>
  <c r="P1726" i="1"/>
  <c r="H1736" i="1"/>
  <c r="X1736" i="1"/>
  <c r="P1746" i="1"/>
  <c r="H1756" i="1"/>
  <c r="X1756" i="1"/>
  <c r="P1766" i="1"/>
  <c r="H1776" i="1"/>
  <c r="X1776" i="1"/>
  <c r="P1786" i="1"/>
  <c r="H1796" i="1"/>
  <c r="X1796" i="1"/>
  <c r="P1806" i="1"/>
  <c r="H1816" i="1"/>
  <c r="X1816" i="1"/>
  <c r="P1826" i="1"/>
  <c r="E1836" i="1"/>
  <c r="U1836" i="1"/>
  <c r="AA1841" i="1"/>
  <c r="H1846" i="1"/>
  <c r="X1846" i="1"/>
  <c r="AB1855" i="1"/>
  <c r="H1664" i="1"/>
  <c r="H1666" i="1" s="1"/>
  <c r="X1664" i="1"/>
  <c r="X1666" i="1" s="1"/>
  <c r="L1674" i="1"/>
  <c r="L1676" i="1" s="1"/>
  <c r="J2070" i="1"/>
  <c r="J1684" i="1"/>
  <c r="T2072" i="1"/>
  <c r="T2082" i="1" s="1"/>
  <c r="J2073" i="1"/>
  <c r="J2083" i="1" s="1"/>
  <c r="C1686" i="1"/>
  <c r="S1686" i="1"/>
  <c r="I1696" i="1"/>
  <c r="Y1696" i="1"/>
  <c r="Q1706" i="1"/>
  <c r="I1716" i="1"/>
  <c r="Y1716" i="1"/>
  <c r="Q1726" i="1"/>
  <c r="I1736" i="1"/>
  <c r="Y1736" i="1"/>
  <c r="Q1746" i="1"/>
  <c r="I1756" i="1"/>
  <c r="Y1756" i="1"/>
  <c r="Q1766" i="1"/>
  <c r="I1776" i="1"/>
  <c r="Y1776" i="1"/>
  <c r="Q1786" i="1"/>
  <c r="I1796" i="1"/>
  <c r="Y1796" i="1"/>
  <c r="Q1806" i="1"/>
  <c r="I1816" i="1"/>
  <c r="Y1816" i="1"/>
  <c r="AB1840" i="1"/>
  <c r="Z1844" i="1"/>
  <c r="AB1844" i="1" s="1"/>
  <c r="AA1585" i="1"/>
  <c r="M1594" i="1"/>
  <c r="P1650" i="1"/>
  <c r="P1654" i="1" s="1"/>
  <c r="P1656" i="1" s="1"/>
  <c r="J1655" i="1"/>
  <c r="J1656" i="1" s="1"/>
  <c r="D1660" i="1"/>
  <c r="T1660" i="1"/>
  <c r="I1661" i="1"/>
  <c r="Y1661" i="1"/>
  <c r="N1662" i="1"/>
  <c r="N1664" i="1" s="1"/>
  <c r="D1663" i="1"/>
  <c r="N1665" i="1"/>
  <c r="M1674" i="1"/>
  <c r="M1676" i="1" s="1"/>
  <c r="K1684" i="1"/>
  <c r="P2071" i="1"/>
  <c r="P2081" i="1" s="1"/>
  <c r="E2072" i="1"/>
  <c r="E2082" i="1" s="1"/>
  <c r="U2072" i="1"/>
  <c r="U2082" i="1" s="1"/>
  <c r="K2073" i="1"/>
  <c r="K2083" i="1" s="1"/>
  <c r="AA1685" i="1"/>
  <c r="D1686" i="1"/>
  <c r="T2075" i="1"/>
  <c r="Z1685" i="1"/>
  <c r="T1686" i="1"/>
  <c r="J1696" i="1"/>
  <c r="B1706" i="1"/>
  <c r="R1706" i="1"/>
  <c r="J1716" i="1"/>
  <c r="B1726" i="1"/>
  <c r="R1726" i="1"/>
  <c r="J1736" i="1"/>
  <c r="B1746" i="1"/>
  <c r="R1746" i="1"/>
  <c r="J1756" i="1"/>
  <c r="B1766" i="1"/>
  <c r="R1766" i="1"/>
  <c r="J1776" i="1"/>
  <c r="B1786" i="1"/>
  <c r="R1786" i="1"/>
  <c r="J1796" i="1"/>
  <c r="B1806" i="1"/>
  <c r="R1806" i="1"/>
  <c r="J1816" i="1"/>
  <c r="B1826" i="1"/>
  <c r="R1826" i="1"/>
  <c r="G1836" i="1"/>
  <c r="W1836" i="1"/>
  <c r="L1684" i="1"/>
  <c r="L1686" i="1" s="1"/>
  <c r="Q2071" i="1"/>
  <c r="Q2081" i="1" s="1"/>
  <c r="F2072" i="1"/>
  <c r="F2082" i="1" s="1"/>
  <c r="V2072" i="1"/>
  <c r="L2073" i="1"/>
  <c r="L2083" i="1" s="1"/>
  <c r="U1686" i="1"/>
  <c r="C1706" i="1"/>
  <c r="S1706" i="1"/>
  <c r="K1716" i="1"/>
  <c r="C1726" i="1"/>
  <c r="S1726" i="1"/>
  <c r="K1736" i="1"/>
  <c r="C1746" i="1"/>
  <c r="S1746" i="1"/>
  <c r="K1756" i="1"/>
  <c r="C1766" i="1"/>
  <c r="S1766" i="1"/>
  <c r="K1776" i="1"/>
  <c r="C1786" i="1"/>
  <c r="S1786" i="1"/>
  <c r="K1796" i="1"/>
  <c r="C1806" i="1"/>
  <c r="S1806" i="1"/>
  <c r="K1816" i="1"/>
  <c r="C1826" i="1"/>
  <c r="S1826" i="1"/>
  <c r="M1614" i="1"/>
  <c r="M1616" i="1" s="1"/>
  <c r="M1646" i="1"/>
  <c r="B2071" i="1"/>
  <c r="B2081" i="1" s="1"/>
  <c r="R2071" i="1"/>
  <c r="G2072" i="1"/>
  <c r="G2082" i="1" s="1"/>
  <c r="W2072" i="1"/>
  <c r="W2082" i="1" s="1"/>
  <c r="M2073" i="1"/>
  <c r="B1684" i="1"/>
  <c r="F1686" i="1"/>
  <c r="V1686" i="1"/>
  <c r="AA1693" i="1"/>
  <c r="L1696" i="1"/>
  <c r="AA1704" i="1"/>
  <c r="T1706" i="1"/>
  <c r="L1716" i="1"/>
  <c r="D1726" i="1"/>
  <c r="T1726" i="1"/>
  <c r="L1736" i="1"/>
  <c r="D1746" i="1"/>
  <c r="T1746" i="1"/>
  <c r="L1756" i="1"/>
  <c r="D1766" i="1"/>
  <c r="T1766" i="1"/>
  <c r="L1776" i="1"/>
  <c r="T1786" i="1"/>
  <c r="L1796" i="1"/>
  <c r="AA1804" i="1"/>
  <c r="T1806" i="1"/>
  <c r="L1816" i="1"/>
  <c r="D1826" i="1"/>
  <c r="T1826" i="1"/>
  <c r="L1846" i="1"/>
  <c r="AA1670" i="1"/>
  <c r="N1680" i="1"/>
  <c r="C2071" i="1"/>
  <c r="S2071" i="1"/>
  <c r="S2081" i="1" s="1"/>
  <c r="H2072" i="1"/>
  <c r="H2082" i="1" s="1"/>
  <c r="X2072" i="1"/>
  <c r="X2082" i="1" s="1"/>
  <c r="N2073" i="1"/>
  <c r="N2083" i="1" s="1"/>
  <c r="Z1690" i="1"/>
  <c r="E1706" i="1"/>
  <c r="U1706" i="1"/>
  <c r="AB1710" i="1"/>
  <c r="Z1714" i="1"/>
  <c r="AB1714" i="1" s="1"/>
  <c r="AB1715" i="1"/>
  <c r="E1726" i="1"/>
  <c r="U1726" i="1"/>
  <c r="Z1734" i="1"/>
  <c r="AB1734" i="1" s="1"/>
  <c r="AB1730" i="1"/>
  <c r="Z1736" i="1"/>
  <c r="AB1736" i="1" s="1"/>
  <c r="AB1735" i="1"/>
  <c r="E1746" i="1"/>
  <c r="U1746" i="1"/>
  <c r="Z1754" i="1"/>
  <c r="AB1754" i="1" s="1"/>
  <c r="AB1750" i="1"/>
  <c r="AB1755" i="1"/>
  <c r="Z1756" i="1"/>
  <c r="E1766" i="1"/>
  <c r="U1766" i="1"/>
  <c r="AB1770" i="1"/>
  <c r="Z1774" i="1"/>
  <c r="AB1774" i="1" s="1"/>
  <c r="E1786" i="1"/>
  <c r="U1786" i="1"/>
  <c r="AB1795" i="1"/>
  <c r="E1806" i="1"/>
  <c r="U1806" i="1"/>
  <c r="AB1810" i="1"/>
  <c r="Z1814" i="1"/>
  <c r="AB1814" i="1" s="1"/>
  <c r="AB1815" i="1"/>
  <c r="Z1816" i="1"/>
  <c r="E1826" i="1"/>
  <c r="U1826" i="1"/>
  <c r="AB1830" i="1"/>
  <c r="Z1834" i="1"/>
  <c r="Z1836" i="1" s="1"/>
  <c r="AB1836" i="1" s="1"/>
  <c r="J1836" i="1"/>
  <c r="AB1845" i="1"/>
  <c r="AA1851" i="1"/>
  <c r="AB1851" i="1"/>
  <c r="M1664" i="1"/>
  <c r="M1666" i="1" s="1"/>
  <c r="Q1674" i="1"/>
  <c r="Q1676" i="1" s="1"/>
  <c r="T2071" i="1"/>
  <c r="I2072" i="1"/>
  <c r="I2082" i="1" s="1"/>
  <c r="Y2072" i="1"/>
  <c r="Y2082" i="1" s="1"/>
  <c r="H1686" i="1"/>
  <c r="AB1695" i="1"/>
  <c r="F1706" i="1"/>
  <c r="V1706" i="1"/>
  <c r="N1716" i="1"/>
  <c r="F1726" i="1"/>
  <c r="V1726" i="1"/>
  <c r="N1736" i="1"/>
  <c r="F1746" i="1"/>
  <c r="V1746" i="1"/>
  <c r="N1756" i="1"/>
  <c r="F1766" i="1"/>
  <c r="V1766" i="1"/>
  <c r="N1776" i="1"/>
  <c r="F1786" i="1"/>
  <c r="V1786" i="1"/>
  <c r="N1796" i="1"/>
  <c r="F1806" i="1"/>
  <c r="V1806" i="1"/>
  <c r="N1816" i="1"/>
  <c r="F1826" i="1"/>
  <c r="V1826" i="1"/>
  <c r="N1846" i="1"/>
  <c r="AA1590" i="1"/>
  <c r="M1596" i="1"/>
  <c r="E2071" i="1"/>
  <c r="E2081" i="1" s="1"/>
  <c r="U2071" i="1"/>
  <c r="J2072" i="1"/>
  <c r="J2082" i="1" s="1"/>
  <c r="P2073" i="1"/>
  <c r="P2083" i="1" s="1"/>
  <c r="O1696" i="1"/>
  <c r="G1706" i="1"/>
  <c r="W1706" i="1"/>
  <c r="O1716" i="1"/>
  <c r="G1726" i="1"/>
  <c r="W1726" i="1"/>
  <c r="O1736" i="1"/>
  <c r="G1746" i="1"/>
  <c r="W1746" i="1"/>
  <c r="O1756" i="1"/>
  <c r="G1766" i="1"/>
  <c r="W1766" i="1"/>
  <c r="O1776" i="1"/>
  <c r="G1786" i="1"/>
  <c r="W1786" i="1"/>
  <c r="O1796" i="1"/>
  <c r="G1806" i="1"/>
  <c r="W1806" i="1"/>
  <c r="O1816" i="1"/>
  <c r="G1826" i="1"/>
  <c r="W1826" i="1"/>
  <c r="Q2070" i="1"/>
  <c r="F2071" i="1"/>
  <c r="F2081" i="1" s="1"/>
  <c r="V2071" i="1"/>
  <c r="V2081" i="1" s="1"/>
  <c r="K2072" i="1"/>
  <c r="K2082" i="1" s="1"/>
  <c r="Q2073" i="1"/>
  <c r="F1684" i="1"/>
  <c r="J1686" i="1"/>
  <c r="P1696" i="1"/>
  <c r="H1706" i="1"/>
  <c r="X1706" i="1"/>
  <c r="P1716" i="1"/>
  <c r="H1726" i="1"/>
  <c r="X1726" i="1"/>
  <c r="P1736" i="1"/>
  <c r="H1746" i="1"/>
  <c r="X1746" i="1"/>
  <c r="P1756" i="1"/>
  <c r="H1766" i="1"/>
  <c r="X1766" i="1"/>
  <c r="P1776" i="1"/>
  <c r="H1786" i="1"/>
  <c r="X1786" i="1"/>
  <c r="P1796" i="1"/>
  <c r="H1806" i="1"/>
  <c r="X1806" i="1"/>
  <c r="P1816" i="1"/>
  <c r="H1826" i="1"/>
  <c r="X1826" i="1"/>
  <c r="AA1610" i="1"/>
  <c r="N1676" i="1"/>
  <c r="R1684" i="1"/>
  <c r="R1686" i="1" s="1"/>
  <c r="G2071" i="1"/>
  <c r="G2081" i="1" s="1"/>
  <c r="W2071" i="1"/>
  <c r="W2081" i="1" s="1"/>
  <c r="L2072" i="1"/>
  <c r="L2082" i="1" s="1"/>
  <c r="B2073" i="1"/>
  <c r="B2083" i="1" s="1"/>
  <c r="M1684" i="1"/>
  <c r="Q1696" i="1"/>
  <c r="I1706" i="1"/>
  <c r="Y1706" i="1"/>
  <c r="Q1716" i="1"/>
  <c r="I1726" i="1"/>
  <c r="Y1726" i="1"/>
  <c r="Q1736" i="1"/>
  <c r="I1746" i="1"/>
  <c r="Y1746" i="1"/>
  <c r="Q1756" i="1"/>
  <c r="I1766" i="1"/>
  <c r="Y1766" i="1"/>
  <c r="Q1776" i="1"/>
  <c r="I1786" i="1"/>
  <c r="Y1786" i="1"/>
  <c r="Q1796" i="1"/>
  <c r="I1806" i="1"/>
  <c r="Y1806" i="1"/>
  <c r="Q1816" i="1"/>
  <c r="I1826" i="1"/>
  <c r="Y1826" i="1"/>
  <c r="C2070" i="1"/>
  <c r="S2070" i="1"/>
  <c r="S1684" i="1"/>
  <c r="H2071" i="1"/>
  <c r="H2081" i="1" s="1"/>
  <c r="X2071" i="1"/>
  <c r="X2081" i="1" s="1"/>
  <c r="C2073" i="1"/>
  <c r="C2083" i="1" s="1"/>
  <c r="S2073" i="1"/>
  <c r="S2083" i="1" s="1"/>
  <c r="J1706" i="1"/>
  <c r="B1716" i="1"/>
  <c r="R1716" i="1"/>
  <c r="J1726" i="1"/>
  <c r="B1736" i="1"/>
  <c r="R1736" i="1"/>
  <c r="J1746" i="1"/>
  <c r="B1756" i="1"/>
  <c r="R1756" i="1"/>
  <c r="J1766" i="1"/>
  <c r="B1776" i="1"/>
  <c r="R1776" i="1"/>
  <c r="J1786" i="1"/>
  <c r="B1796" i="1"/>
  <c r="R1796" i="1"/>
  <c r="J1806" i="1"/>
  <c r="B1816" i="1"/>
  <c r="R1816" i="1"/>
  <c r="AA1630" i="1"/>
  <c r="AA1634" i="1" s="1"/>
  <c r="AA1636" i="1" s="1"/>
  <c r="T1684" i="1"/>
  <c r="T2073" i="1"/>
  <c r="T2083" i="1" s="1"/>
  <c r="O1684" i="1"/>
  <c r="O1686" i="1" s="1"/>
  <c r="M1686" i="1"/>
  <c r="K1706" i="1"/>
  <c r="C1716" i="1"/>
  <c r="S1716" i="1"/>
  <c r="K1726" i="1"/>
  <c r="C1736" i="1"/>
  <c r="S1736" i="1"/>
  <c r="K1746" i="1"/>
  <c r="C1756" i="1"/>
  <c r="S1756" i="1"/>
  <c r="K1766" i="1"/>
  <c r="C1776" i="1"/>
  <c r="S1776" i="1"/>
  <c r="K1786" i="1"/>
  <c r="C1796" i="1"/>
  <c r="S1796" i="1"/>
  <c r="K1806" i="1"/>
  <c r="C1816" i="1"/>
  <c r="S1816" i="1"/>
  <c r="J2071" i="1"/>
  <c r="O2072" i="1"/>
  <c r="O2082" i="1" s="1"/>
  <c r="E2073" i="1"/>
  <c r="E2083" i="1" s="1"/>
  <c r="U2073" i="1"/>
  <c r="U2083" i="1" s="1"/>
  <c r="P1684" i="1"/>
  <c r="P1686" i="1" s="1"/>
  <c r="L1706" i="1"/>
  <c r="T1716" i="1"/>
  <c r="L1726" i="1"/>
  <c r="D1736" i="1"/>
  <c r="T1736" i="1"/>
  <c r="L1746" i="1"/>
  <c r="D1756" i="1"/>
  <c r="T1756" i="1"/>
  <c r="L1766" i="1"/>
  <c r="D1776" i="1"/>
  <c r="T1776" i="1"/>
  <c r="L1786" i="1"/>
  <c r="D1796" i="1"/>
  <c r="T1796" i="1"/>
  <c r="L1806" i="1"/>
  <c r="T1816" i="1"/>
  <c r="L1826" i="1"/>
  <c r="AA1834" i="1"/>
  <c r="AA1832" i="1"/>
  <c r="K2071" i="1"/>
  <c r="K2081" i="1" s="1"/>
  <c r="AA1681" i="1"/>
  <c r="F2073" i="1"/>
  <c r="F2083" i="1" s="1"/>
  <c r="V2073" i="1"/>
  <c r="V2083" i="1" s="1"/>
  <c r="Q1684" i="1"/>
  <c r="E1696" i="1"/>
  <c r="U1696" i="1"/>
  <c r="Z1704" i="1"/>
  <c r="Z1706" i="1" s="1"/>
  <c r="AB1700" i="1"/>
  <c r="AB1705" i="1"/>
  <c r="E1716" i="1"/>
  <c r="U1716" i="1"/>
  <c r="Z1724" i="1"/>
  <c r="AB1724" i="1" s="1"/>
  <c r="AB1720" i="1"/>
  <c r="AB1725" i="1"/>
  <c r="E1736" i="1"/>
  <c r="U1736" i="1"/>
  <c r="AB1740" i="1"/>
  <c r="Z1744" i="1"/>
  <c r="AB1744" i="1" s="1"/>
  <c r="Z1746" i="1"/>
  <c r="AB1746" i="1" s="1"/>
  <c r="AB1745" i="1"/>
  <c r="E1756" i="1"/>
  <c r="U1756" i="1"/>
  <c r="AB1765" i="1"/>
  <c r="E1776" i="1"/>
  <c r="U1776" i="1"/>
  <c r="AB1780" i="1"/>
  <c r="Z1784" i="1"/>
  <c r="AB1784" i="1" s="1"/>
  <c r="AB1785" i="1"/>
  <c r="Z1786" i="1"/>
  <c r="E1796" i="1"/>
  <c r="U1796" i="1"/>
  <c r="AB1800" i="1"/>
  <c r="Z1804" i="1"/>
  <c r="AB1804" i="1" s="1"/>
  <c r="E1816" i="1"/>
  <c r="U1816" i="1"/>
  <c r="AB1825" i="1"/>
  <c r="G1684" i="1"/>
  <c r="G1686" i="1" s="1"/>
  <c r="W1684" i="1"/>
  <c r="W1686" i="1" s="1"/>
  <c r="L2071" i="1"/>
  <c r="Q2072" i="1"/>
  <c r="Q2082" i="1" s="1"/>
  <c r="G2073" i="1"/>
  <c r="G2083" i="1" s="1"/>
  <c r="W2073" i="1"/>
  <c r="W2083" i="1" s="1"/>
  <c r="F1696" i="1"/>
  <c r="V1696" i="1"/>
  <c r="N1706" i="1"/>
  <c r="F1716" i="1"/>
  <c r="V1716" i="1"/>
  <c r="N1726" i="1"/>
  <c r="F1736" i="1"/>
  <c r="V1736" i="1"/>
  <c r="N1746" i="1"/>
  <c r="F1756" i="1"/>
  <c r="V1756" i="1"/>
  <c r="N1766" i="1"/>
  <c r="F1776" i="1"/>
  <c r="V1776" i="1"/>
  <c r="N1786" i="1"/>
  <c r="F1796" i="1"/>
  <c r="V1796" i="1"/>
  <c r="N1806" i="1"/>
  <c r="F1816" i="1"/>
  <c r="V1816" i="1"/>
  <c r="N1826" i="1"/>
  <c r="M1694" i="1"/>
  <c r="M1696" i="1" s="1"/>
  <c r="AA1730" i="1"/>
  <c r="AA1734" i="1" s="1"/>
  <c r="AA1745" i="1"/>
  <c r="AA1746" i="1" s="1"/>
  <c r="Z1760" i="1"/>
  <c r="Z1775" i="1"/>
  <c r="AA1775" i="1" s="1"/>
  <c r="AA1776" i="1" s="1"/>
  <c r="D1786" i="1"/>
  <c r="D1804" i="1"/>
  <c r="D1806" i="1" s="1"/>
  <c r="R1856" i="1"/>
  <c r="AA1872" i="1"/>
  <c r="C1886" i="1"/>
  <c r="S1886" i="1"/>
  <c r="AB1931" i="1"/>
  <c r="AA1931" i="1"/>
  <c r="AA1934" i="1" s="1"/>
  <c r="AA1936" i="1" s="1"/>
  <c r="AA1951" i="1"/>
  <c r="D1954" i="1"/>
  <c r="D1956" i="1" s="1"/>
  <c r="M1724" i="1"/>
  <c r="AA1760" i="1"/>
  <c r="AA1764" i="1" s="1"/>
  <c r="Z1790" i="1"/>
  <c r="Z1805" i="1"/>
  <c r="D1816" i="1"/>
  <c r="D1834" i="1"/>
  <c r="D1836" i="1" s="1"/>
  <c r="S1856" i="1"/>
  <c r="B1864" i="1"/>
  <c r="B1866" i="1" s="1"/>
  <c r="R1864" i="1"/>
  <c r="R1866" i="1" s="1"/>
  <c r="P1866" i="1"/>
  <c r="Z1873" i="1"/>
  <c r="T1886" i="1"/>
  <c r="Z1966" i="1"/>
  <c r="AB1966" i="1" s="1"/>
  <c r="E1686" i="1"/>
  <c r="D1704" i="1"/>
  <c r="D1706" i="1" s="1"/>
  <c r="M1754" i="1"/>
  <c r="M1756" i="1" s="1"/>
  <c r="AA1790" i="1"/>
  <c r="AA1794" i="1" s="1"/>
  <c r="AA1805" i="1"/>
  <c r="AA1806" i="1" s="1"/>
  <c r="Z1820" i="1"/>
  <c r="AA1690" i="1"/>
  <c r="AA1694" i="1" s="1"/>
  <c r="AA1696" i="1" s="1"/>
  <c r="D1716" i="1"/>
  <c r="M1766" i="1"/>
  <c r="M1784" i="1"/>
  <c r="AA1820" i="1"/>
  <c r="AA1824" i="1" s="1"/>
  <c r="AA1835" i="1"/>
  <c r="Z1850" i="1"/>
  <c r="AA1850" i="1" s="1"/>
  <c r="AA1854" i="1" s="1"/>
  <c r="E1856" i="1"/>
  <c r="U1856" i="1"/>
  <c r="AA1705" i="1"/>
  <c r="AA1706" i="1" s="1"/>
  <c r="M1796" i="1"/>
  <c r="M1814" i="1"/>
  <c r="M1816" i="1" s="1"/>
  <c r="AB1835" i="1"/>
  <c r="F1856" i="1"/>
  <c r="V1856" i="1"/>
  <c r="Z1863" i="1"/>
  <c r="C1866" i="1"/>
  <c r="S1866" i="1"/>
  <c r="AA1875" i="1"/>
  <c r="G1886" i="1"/>
  <c r="W1886" i="1"/>
  <c r="Z1974" i="1"/>
  <c r="Z1996" i="1"/>
  <c r="AB1996" i="1" s="1"/>
  <c r="AA1720" i="1"/>
  <c r="AA1724" i="1" s="1"/>
  <c r="AA1735" i="1"/>
  <c r="AA1736" i="1" s="1"/>
  <c r="M1826" i="1"/>
  <c r="M1844" i="1"/>
  <c r="M1846" i="1" s="1"/>
  <c r="G1856" i="1"/>
  <c r="W1856" i="1"/>
  <c r="T1866" i="1"/>
  <c r="E1876" i="1"/>
  <c r="U1876" i="1"/>
  <c r="AA1974" i="1"/>
  <c r="AA1976" i="1" s="1"/>
  <c r="M1714" i="1"/>
  <c r="AA1750" i="1"/>
  <c r="AA1754" i="1" s="1"/>
  <c r="AA1765" i="1"/>
  <c r="H1856" i="1"/>
  <c r="X1856" i="1"/>
  <c r="F1876" i="1"/>
  <c r="V1876" i="1"/>
  <c r="L1884" i="1"/>
  <c r="L1886" i="1" s="1"/>
  <c r="I1886" i="1"/>
  <c r="Y1886" i="1"/>
  <c r="AB1951" i="1"/>
  <c r="N1696" i="1"/>
  <c r="M1726" i="1"/>
  <c r="M1744" i="1"/>
  <c r="AA1780" i="1"/>
  <c r="AA1784" i="1" s="1"/>
  <c r="AA1786" i="1" s="1"/>
  <c r="AA1795" i="1"/>
  <c r="AA1796" i="1" s="1"/>
  <c r="D1854" i="1"/>
  <c r="D1856" i="1" s="1"/>
  <c r="Y1856" i="1"/>
  <c r="AA1871" i="1"/>
  <c r="D1906" i="1"/>
  <c r="AA1905" i="1"/>
  <c r="K1686" i="1"/>
  <c r="M1774" i="1"/>
  <c r="M1776" i="1" s="1"/>
  <c r="AA1810" i="1"/>
  <c r="AA1814" i="1" s="1"/>
  <c r="AA1816" i="1" s="1"/>
  <c r="AA1825" i="1"/>
  <c r="J1856" i="1"/>
  <c r="Z1870" i="1"/>
  <c r="AA1873" i="1"/>
  <c r="H1876" i="1"/>
  <c r="X1876" i="1"/>
  <c r="Z1896" i="1"/>
  <c r="AA1915" i="1"/>
  <c r="AA1971" i="1"/>
  <c r="M1786" i="1"/>
  <c r="M1804" i="1"/>
  <c r="M1806" i="1" s="1"/>
  <c r="AA1840" i="1"/>
  <c r="AA1844" i="1" s="1"/>
  <c r="AA1846" i="1" s="1"/>
  <c r="K1856" i="1"/>
  <c r="AA1855" i="1"/>
  <c r="F1906" i="1"/>
  <c r="V1906" i="1"/>
  <c r="Z1946" i="1"/>
  <c r="AB1946" i="1" s="1"/>
  <c r="H2075" i="1"/>
  <c r="X2075" i="1"/>
  <c r="AA1710" i="1"/>
  <c r="AA1714" i="1" s="1"/>
  <c r="AA1716" i="1" s="1"/>
  <c r="AA1725" i="1"/>
  <c r="L1856" i="1"/>
  <c r="AA1894" i="1"/>
  <c r="AA1896" i="1" s="1"/>
  <c r="G1906" i="1"/>
  <c r="W1906" i="1"/>
  <c r="Z1926" i="1"/>
  <c r="M1704" i="1"/>
  <c r="M1706" i="1" s="1"/>
  <c r="AA1740" i="1"/>
  <c r="AA1744" i="1" s="1"/>
  <c r="AA1755" i="1"/>
  <c r="AA1756" i="1" s="1"/>
  <c r="AA1863" i="1"/>
  <c r="J1866" i="1"/>
  <c r="AB1994" i="1"/>
  <c r="M1716" i="1"/>
  <c r="M1734" i="1"/>
  <c r="M1736" i="1" s="1"/>
  <c r="AA1770" i="1"/>
  <c r="AA1774" i="1" s="1"/>
  <c r="N1856" i="1"/>
  <c r="Z1860" i="1"/>
  <c r="AA1860" i="1" s="1"/>
  <c r="AA1864" i="1" s="1"/>
  <c r="K1866" i="1"/>
  <c r="Z1904" i="1"/>
  <c r="AA1954" i="1"/>
  <c r="AA1956" i="1" s="1"/>
  <c r="AA1994" i="1"/>
  <c r="M1746" i="1"/>
  <c r="O1856" i="1"/>
  <c r="L1866" i="1"/>
  <c r="Z1875" i="1"/>
  <c r="Q1686" i="1"/>
  <c r="P1856" i="1"/>
  <c r="Z1865" i="1"/>
  <c r="M1866" i="1"/>
  <c r="N1876" i="1"/>
  <c r="Z1882" i="1"/>
  <c r="AA1882" i="1" s="1"/>
  <c r="K1906" i="1"/>
  <c r="Q1856" i="1"/>
  <c r="O1876" i="1"/>
  <c r="Z2046" i="1"/>
  <c r="S2098" i="1"/>
  <c r="N2137" i="1"/>
  <c r="D1864" i="1"/>
  <c r="D1866" i="1" s="1"/>
  <c r="D1894" i="1"/>
  <c r="D1896" i="1" s="1"/>
  <c r="M1974" i="1"/>
  <c r="M1976" i="1" s="1"/>
  <c r="D1984" i="1"/>
  <c r="D1986" i="1" s="1"/>
  <c r="Z2036" i="1"/>
  <c r="AB2036" i="1" s="1"/>
  <c r="D2044" i="1"/>
  <c r="D2046" i="1" s="1"/>
  <c r="AA2045" i="1"/>
  <c r="B2132" i="1"/>
  <c r="B2136" i="1" s="1"/>
  <c r="B2096" i="1"/>
  <c r="R2132" i="1"/>
  <c r="R2096" i="1"/>
  <c r="T2098" i="1"/>
  <c r="Z2116" i="1"/>
  <c r="J2151" i="1"/>
  <c r="O2199" i="1"/>
  <c r="O2201" i="1" s="1"/>
  <c r="O2145" i="1"/>
  <c r="AB2197" i="1"/>
  <c r="AA2197" i="1"/>
  <c r="AA1891" i="1"/>
  <c r="AA1901" i="1"/>
  <c r="AA1904" i="1" s="1"/>
  <c r="Z1914" i="1"/>
  <c r="AB1914" i="1" s="1"/>
  <c r="AA1941" i="1"/>
  <c r="AA1944" i="1" s="1"/>
  <c r="AA1991" i="1"/>
  <c r="Z2014" i="1"/>
  <c r="AB2014" i="1" s="1"/>
  <c r="C2136" i="1"/>
  <c r="S2136" i="1"/>
  <c r="D2136" i="1"/>
  <c r="Q2159" i="1"/>
  <c r="Q2161" i="1" s="1"/>
  <c r="Q2145" i="1"/>
  <c r="Q2149" i="1" s="1"/>
  <c r="Q2151" i="1" s="1"/>
  <c r="Z1880" i="1"/>
  <c r="AA1880" i="1" s="1"/>
  <c r="AA1920" i="1"/>
  <c r="AA1924" i="1" s="1"/>
  <c r="AA1926" i="1" s="1"/>
  <c r="Z1936" i="1"/>
  <c r="AB1936" i="1" s="1"/>
  <c r="AA2044" i="1"/>
  <c r="V2138" i="1"/>
  <c r="G2136" i="1"/>
  <c r="AA1911" i="1"/>
  <c r="AB1920" i="1"/>
  <c r="AA1945" i="1"/>
  <c r="Z1964" i="1"/>
  <c r="AB1964" i="1" s="1"/>
  <c r="AA1995" i="1"/>
  <c r="AA2011" i="1"/>
  <c r="AA2014" i="1" s="1"/>
  <c r="AA2016" i="1" s="1"/>
  <c r="E2096" i="1"/>
  <c r="E2098" i="1" s="1"/>
  <c r="E2132" i="1"/>
  <c r="E2136" i="1" s="1"/>
  <c r="E2138" i="1" s="1"/>
  <c r="U2096" i="1"/>
  <c r="U2098" i="1" s="1"/>
  <c r="U2132" i="1"/>
  <c r="U2136" i="1" s="1"/>
  <c r="U2138" i="1" s="1"/>
  <c r="AA2116" i="1"/>
  <c r="H2136" i="1"/>
  <c r="Z2016" i="1"/>
  <c r="AB2016" i="1" s="1"/>
  <c r="Z2034" i="1"/>
  <c r="AA2061" i="1"/>
  <c r="AA2064" i="1" s="1"/>
  <c r="AA2066" i="1" s="1"/>
  <c r="O2136" i="1"/>
  <c r="O2138" i="1" s="1"/>
  <c r="E2149" i="1"/>
  <c r="D1924" i="1"/>
  <c r="D1926" i="1" s="1"/>
  <c r="Z1934" i="1"/>
  <c r="AB1934" i="1" s="1"/>
  <c r="AA1961" i="1"/>
  <c r="AA1964" i="1" s="1"/>
  <c r="AA1966" i="1" s="1"/>
  <c r="AB1970" i="1"/>
  <c r="Z2006" i="1"/>
  <c r="AB2006" i="1" s="1"/>
  <c r="AB2061" i="1"/>
  <c r="G2096" i="1"/>
  <c r="G2098" i="1" s="1"/>
  <c r="W2096" i="1"/>
  <c r="W2098" i="1" s="1"/>
  <c r="N2135" i="1"/>
  <c r="Z2095" i="1"/>
  <c r="P2136" i="1"/>
  <c r="M2044" i="1"/>
  <c r="M2046" i="1" s="1"/>
  <c r="H2096" i="1"/>
  <c r="X2096" i="1"/>
  <c r="D1884" i="1"/>
  <c r="D1886" i="1" s="1"/>
  <c r="Z1981" i="1"/>
  <c r="AA1981" i="1" s="1"/>
  <c r="AA1984" i="1" s="1"/>
  <c r="AA1986" i="1" s="1"/>
  <c r="F2138" i="1"/>
  <c r="W2136" i="1"/>
  <c r="W2138" i="1" s="1"/>
  <c r="AA1870" i="1"/>
  <c r="AA1874" i="1" s="1"/>
  <c r="Z1885" i="1"/>
  <c r="AA1910" i="1"/>
  <c r="AA1914" i="1" s="1"/>
  <c r="D2034" i="1"/>
  <c r="D2036" i="1" s="1"/>
  <c r="AA2031" i="1"/>
  <c r="AA2034" i="1" s="1"/>
  <c r="AA2036" i="1" s="1"/>
  <c r="R2133" i="1"/>
  <c r="Z2133" i="1" s="1"/>
  <c r="Z2093" i="1"/>
  <c r="AA2093" i="1" s="1"/>
  <c r="G2138" i="1"/>
  <c r="B2151" i="1"/>
  <c r="R2151" i="1"/>
  <c r="M1864" i="1"/>
  <c r="Z1954" i="1"/>
  <c r="M2034" i="1"/>
  <c r="M2036" i="1" s="1"/>
  <c r="H2108" i="1"/>
  <c r="H2097" i="1"/>
  <c r="X2108" i="1"/>
  <c r="X2097" i="1"/>
  <c r="AA2020" i="1"/>
  <c r="Z2024" i="1"/>
  <c r="L2132" i="1"/>
  <c r="L2136" i="1" s="1"/>
  <c r="L2096" i="1"/>
  <c r="M2136" i="1"/>
  <c r="M2138" i="1" s="1"/>
  <c r="D2135" i="1"/>
  <c r="D2096" i="1"/>
  <c r="D2098" i="1" s="1"/>
  <c r="AA2095" i="1"/>
  <c r="T2135" i="1"/>
  <c r="T2136" i="1" s="1"/>
  <c r="T2096" i="1"/>
  <c r="H2133" i="1"/>
  <c r="X2133" i="1"/>
  <c r="X2136" i="1" s="1"/>
  <c r="E2151" i="1"/>
  <c r="B2179" i="1"/>
  <c r="B2181" i="1" s="1"/>
  <c r="B2145" i="1"/>
  <c r="B2149" i="1" s="1"/>
  <c r="R2179" i="1"/>
  <c r="R2181" i="1" s="1"/>
  <c r="R2145" i="1"/>
  <c r="R2149" i="1" s="1"/>
  <c r="X2659" i="1"/>
  <c r="X2669" i="1" s="1"/>
  <c r="AB2041" i="1"/>
  <c r="Z2056" i="1"/>
  <c r="AB2056" i="1" s="1"/>
  <c r="AA2055" i="1"/>
  <c r="AA2056" i="1" s="1"/>
  <c r="N2136" i="1"/>
  <c r="I2133" i="1"/>
  <c r="I2126" i="1"/>
  <c r="I2128" i="1" s="1"/>
  <c r="Y2133" i="1"/>
  <c r="Y2126" i="1"/>
  <c r="Y2128" i="1" s="1"/>
  <c r="V2151" i="1"/>
  <c r="D2024" i="1"/>
  <c r="D2026" i="1" s="1"/>
  <c r="AA2021" i="1"/>
  <c r="AA2050" i="1"/>
  <c r="AA2054" i="1" s="1"/>
  <c r="Z2054" i="1"/>
  <c r="AB2054" i="1" s="1"/>
  <c r="N2134" i="1"/>
  <c r="Z2134" i="1" s="1"/>
  <c r="Z2094" i="1"/>
  <c r="AA2094" i="1" s="1"/>
  <c r="P2097" i="1"/>
  <c r="U2149" i="1"/>
  <c r="U2151" i="1" s="1"/>
  <c r="H2151" i="1"/>
  <c r="K2096" i="1"/>
  <c r="F2098" i="1"/>
  <c r="V2098" i="1"/>
  <c r="N2108" i="1"/>
  <c r="Z2123" i="1"/>
  <c r="AA2123" i="1" s="1"/>
  <c r="AA2126" i="1" s="1"/>
  <c r="AA2128" i="1" s="1"/>
  <c r="K2133" i="1"/>
  <c r="K2136" i="1" s="1"/>
  <c r="K2145" i="1"/>
  <c r="K2149" i="1" s="1"/>
  <c r="K2151" i="1" s="1"/>
  <c r="Z2221" i="1"/>
  <c r="AB2221" i="1" s="1"/>
  <c r="W2271" i="1"/>
  <c r="K2273" i="1"/>
  <c r="Z2280" i="1"/>
  <c r="J2650" i="1"/>
  <c r="J2660" i="1" s="1"/>
  <c r="J2670" i="1" s="1"/>
  <c r="B2097" i="1"/>
  <c r="R2097" i="1"/>
  <c r="Z2107" i="1"/>
  <c r="F2132" i="1"/>
  <c r="F2136" i="1" s="1"/>
  <c r="V2132" i="1"/>
  <c r="V2136" i="1" s="1"/>
  <c r="AA2175" i="1"/>
  <c r="AA2179" i="1" s="1"/>
  <c r="AA2181" i="1" s="1"/>
  <c r="AB2208" i="1"/>
  <c r="AA2208" i="1"/>
  <c r="E2401" i="1"/>
  <c r="E2403" i="1" s="1"/>
  <c r="E2328" i="1"/>
  <c r="U2401" i="1"/>
  <c r="U2403" i="1" s="1"/>
  <c r="U2328" i="1"/>
  <c r="C2137" i="1"/>
  <c r="C2138" i="1" s="1"/>
  <c r="S2137" i="1"/>
  <c r="S2138" i="1" s="1"/>
  <c r="AB2318" i="1"/>
  <c r="Z2321" i="1"/>
  <c r="J2328" i="1"/>
  <c r="J2341" i="1"/>
  <c r="J2343" i="1" s="1"/>
  <c r="AB2338" i="1"/>
  <c r="AA2338" i="1"/>
  <c r="Z2341" i="1"/>
  <c r="AB2341" i="1" s="1"/>
  <c r="N2096" i="1"/>
  <c r="N2098" i="1" s="1"/>
  <c r="D2137" i="1"/>
  <c r="T2137" i="1"/>
  <c r="Z2150" i="1"/>
  <c r="Z2209" i="1"/>
  <c r="AB2209" i="1" s="1"/>
  <c r="AB2205" i="1"/>
  <c r="AA2205" i="1"/>
  <c r="AA2209" i="1" s="1"/>
  <c r="AA2211" i="1" s="1"/>
  <c r="Z2288" i="1"/>
  <c r="J2098" i="1"/>
  <c r="Z2118" i="1"/>
  <c r="AB2118" i="1" s="1"/>
  <c r="Q2126" i="1"/>
  <c r="Q2128" i="1" s="1"/>
  <c r="I2132" i="1"/>
  <c r="I2136" i="1" s="1"/>
  <c r="I2138" i="1" s="1"/>
  <c r="Y2132" i="1"/>
  <c r="Z2132" i="1" s="1"/>
  <c r="D2134" i="1"/>
  <c r="F2159" i="1"/>
  <c r="F2161" i="1" s="1"/>
  <c r="V2159" i="1"/>
  <c r="V2161" i="1" s="1"/>
  <c r="H2283" i="1"/>
  <c r="X2283" i="1"/>
  <c r="P2096" i="1"/>
  <c r="G2159" i="1"/>
  <c r="G2161" i="1" s="1"/>
  <c r="W2159" i="1"/>
  <c r="W2161" i="1" s="1"/>
  <c r="Z2156" i="1"/>
  <c r="S2273" i="1"/>
  <c r="I2283" i="1"/>
  <c r="I2272" i="1"/>
  <c r="Y2283" i="1"/>
  <c r="Y2272" i="1"/>
  <c r="AB2030" i="1"/>
  <c r="Q2096" i="1"/>
  <c r="Q2098" i="1" s="1"/>
  <c r="C2126" i="1"/>
  <c r="C2128" i="1" s="1"/>
  <c r="S2126" i="1"/>
  <c r="S2128" i="1" s="1"/>
  <c r="G2271" i="1"/>
  <c r="U2273" i="1"/>
  <c r="AA2278" i="1"/>
  <c r="D2268" i="1"/>
  <c r="D2271" i="1" s="1"/>
  <c r="T2268" i="1"/>
  <c r="Q2321" i="1"/>
  <c r="Q2323" i="1" s="1"/>
  <c r="Q2268" i="1"/>
  <c r="Z2488" i="1"/>
  <c r="AB2488" i="1" s="1"/>
  <c r="Z2092" i="1"/>
  <c r="Z2096" i="1" s="1"/>
  <c r="Z2106" i="1"/>
  <c r="I2159" i="1"/>
  <c r="I2161" i="1" s="1"/>
  <c r="Y2159" i="1"/>
  <c r="Y2161" i="1" s="1"/>
  <c r="C2159" i="1"/>
  <c r="C2161" i="1" s="1"/>
  <c r="H2271" i="1"/>
  <c r="Z2267" i="1"/>
  <c r="Z2279" i="1"/>
  <c r="Z2269" i="1" s="1"/>
  <c r="C2096" i="1"/>
  <c r="C2098" i="1" s="1"/>
  <c r="S2096" i="1"/>
  <c r="E2126" i="1"/>
  <c r="E2128" i="1" s="1"/>
  <c r="U2126" i="1"/>
  <c r="U2128" i="1" s="1"/>
  <c r="S2145" i="1"/>
  <c r="S2149" i="1" s="1"/>
  <c r="S2151" i="1" s="1"/>
  <c r="Z2155" i="1"/>
  <c r="Z2159" i="1" s="1"/>
  <c r="AB2159" i="1" s="1"/>
  <c r="J2271" i="1"/>
  <c r="J2273" i="1" s="1"/>
  <c r="W2273" i="1"/>
  <c r="N2281" i="1"/>
  <c r="N2283" i="1" s="1"/>
  <c r="N2267" i="1"/>
  <c r="J2331" i="1"/>
  <c r="AA2155" i="1"/>
  <c r="K2097" i="1"/>
  <c r="AA2117" i="1"/>
  <c r="AA2118" i="1" s="1"/>
  <c r="Z2199" i="1"/>
  <c r="D2291" i="1"/>
  <c r="D2293" i="1" s="1"/>
  <c r="AA2288" i="1"/>
  <c r="AA2291" i="1" s="1"/>
  <c r="AA2293" i="1" s="1"/>
  <c r="L2097" i="1"/>
  <c r="Z2211" i="1"/>
  <c r="AB2211" i="1" s="1"/>
  <c r="O2271" i="1"/>
  <c r="O2273" i="1" s="1"/>
  <c r="G2145" i="1"/>
  <c r="G2149" i="1" s="1"/>
  <c r="G2151" i="1" s="1"/>
  <c r="W2145" i="1"/>
  <c r="W2149" i="1" s="1"/>
  <c r="W2151" i="1" s="1"/>
  <c r="N2159" i="1"/>
  <c r="N2161" i="1" s="1"/>
  <c r="P2271" i="1"/>
  <c r="E2273" i="1"/>
  <c r="P2273" i="1"/>
  <c r="S2301" i="1"/>
  <c r="S2303" i="1" s="1"/>
  <c r="Z2298" i="1"/>
  <c r="M2146" i="1"/>
  <c r="Z2146" i="1" s="1"/>
  <c r="AA2146" i="1" s="1"/>
  <c r="Z2165" i="1"/>
  <c r="F2273" i="1"/>
  <c r="Z2327" i="1"/>
  <c r="I2145" i="1"/>
  <c r="I2149" i="1" s="1"/>
  <c r="I2151" i="1" s="1"/>
  <c r="Y2145" i="1"/>
  <c r="Y2149" i="1" s="1"/>
  <c r="Y2151" i="1" s="1"/>
  <c r="S2271" i="1"/>
  <c r="G2273" i="1"/>
  <c r="AA2277" i="1"/>
  <c r="AA2279" i="1"/>
  <c r="Q2333" i="1"/>
  <c r="T2271" i="1"/>
  <c r="AB2278" i="1"/>
  <c r="Z2185" i="1"/>
  <c r="I2267" i="1"/>
  <c r="I2271" i="1" s="1"/>
  <c r="Y2267" i="1"/>
  <c r="Y2271" i="1" s="1"/>
  <c r="O2268" i="1"/>
  <c r="D2269" i="1"/>
  <c r="D2272" i="1"/>
  <c r="T2272" i="1"/>
  <c r="T2273" i="1" s="1"/>
  <c r="E2281" i="1"/>
  <c r="E2283" i="1" s="1"/>
  <c r="U2281" i="1"/>
  <c r="U2283" i="1" s="1"/>
  <c r="P2283" i="1"/>
  <c r="P2648" i="1"/>
  <c r="P2658" i="1" s="1"/>
  <c r="P2668" i="1" s="1"/>
  <c r="F2281" i="1"/>
  <c r="F2283" i="1" s="1"/>
  <c r="V2281" i="1"/>
  <c r="V2283" i="1" s="1"/>
  <c r="AA2282" i="1"/>
  <c r="Q2283" i="1"/>
  <c r="J2301" i="1"/>
  <c r="J2303" i="1" s="1"/>
  <c r="H2321" i="1"/>
  <c r="H2323" i="1" s="1"/>
  <c r="X2321" i="1"/>
  <c r="X2323" i="1" s="1"/>
  <c r="R2331" i="1"/>
  <c r="R2333" i="1" s="1"/>
  <c r="Z2329" i="1"/>
  <c r="C2333" i="1"/>
  <c r="S2333" i="1"/>
  <c r="Z2411" i="1"/>
  <c r="AB2411" i="1" s="1"/>
  <c r="AB2410" i="1"/>
  <c r="AA2410" i="1"/>
  <c r="Q2648" i="1"/>
  <c r="Q2658" i="1" s="1"/>
  <c r="Q2668" i="1" s="1"/>
  <c r="Z2489" i="1"/>
  <c r="AA2489" i="1" s="1"/>
  <c r="Q2493" i="1"/>
  <c r="K2541" i="1"/>
  <c r="K2543" i="1" s="1"/>
  <c r="K2488" i="1"/>
  <c r="K2648" i="1" s="1"/>
  <c r="K2658" i="1" s="1"/>
  <c r="K2668" i="1" s="1"/>
  <c r="AJ2730" i="1"/>
  <c r="AI2730" i="1"/>
  <c r="D2179" i="1"/>
  <c r="D2181" i="1" s="1"/>
  <c r="R2209" i="1"/>
  <c r="R2211" i="1" s="1"/>
  <c r="AA2217" i="1"/>
  <c r="Z2231" i="1"/>
  <c r="AB2231" i="1" s="1"/>
  <c r="AA2250" i="1"/>
  <c r="D2261" i="1"/>
  <c r="D2263" i="1" s="1"/>
  <c r="AA2267" i="1"/>
  <c r="G2281" i="1"/>
  <c r="G2283" i="1" s="1"/>
  <c r="W2281" i="1"/>
  <c r="W2283" i="1" s="1"/>
  <c r="I2328" i="1"/>
  <c r="I2331" i="1" s="1"/>
  <c r="I2333" i="1" s="1"/>
  <c r="Y2328" i="1"/>
  <c r="Y2331" i="1" s="1"/>
  <c r="Y2333" i="1" s="1"/>
  <c r="Q2341" i="1"/>
  <c r="Q2343" i="1" s="1"/>
  <c r="Z2348" i="1"/>
  <c r="Z2500" i="1"/>
  <c r="AA2500" i="1" s="1"/>
  <c r="Z2161" i="1"/>
  <c r="AB2161" i="1" s="1"/>
  <c r="AA2170" i="1"/>
  <c r="AA2198" i="1"/>
  <c r="AA2220" i="1"/>
  <c r="AB2250" i="1"/>
  <c r="B2268" i="1"/>
  <c r="B2271" i="1" s="1"/>
  <c r="B2273" i="1" s="1"/>
  <c r="R2268" i="1"/>
  <c r="R2271" i="1" s="1"/>
  <c r="R2273" i="1" s="1"/>
  <c r="M2291" i="1"/>
  <c r="M2293" i="1" s="1"/>
  <c r="R2341" i="1"/>
  <c r="R2343" i="1" s="1"/>
  <c r="K2650" i="1"/>
  <c r="K2660" i="1" s="1"/>
  <c r="K2670" i="1" s="1"/>
  <c r="C2493" i="1"/>
  <c r="S2493" i="1"/>
  <c r="AB2220" i="1"/>
  <c r="AA2248" i="1"/>
  <c r="M2267" i="1"/>
  <c r="M2271" i="1" s="1"/>
  <c r="M2273" i="1" s="1"/>
  <c r="C2268" i="1"/>
  <c r="C2271" i="1" s="1"/>
  <c r="C2273" i="1" s="1"/>
  <c r="S2268" i="1"/>
  <c r="S2648" i="1" s="1"/>
  <c r="S2658" i="1" s="1"/>
  <c r="S2668" i="1" s="1"/>
  <c r="N2270" i="1"/>
  <c r="H2272" i="1"/>
  <c r="H2273" i="1" s="1"/>
  <c r="X2272" i="1"/>
  <c r="X2273" i="1" s="1"/>
  <c r="E2331" i="1"/>
  <c r="E2333" i="1" s="1"/>
  <c r="U2331" i="1"/>
  <c r="U2333" i="1" s="1"/>
  <c r="AA2340" i="1"/>
  <c r="AA2358" i="1"/>
  <c r="AB2360" i="1"/>
  <c r="AA2360" i="1"/>
  <c r="L2650" i="1"/>
  <c r="L2660" i="1" s="1"/>
  <c r="L2670" i="1" s="1"/>
  <c r="AA2492" i="1"/>
  <c r="H2648" i="1"/>
  <c r="H2658" i="1" s="1"/>
  <c r="X2648" i="1"/>
  <c r="F2331" i="1"/>
  <c r="F2333" i="1" s="1"/>
  <c r="V2331" i="1"/>
  <c r="V2333" i="1" s="1"/>
  <c r="L2328" i="1"/>
  <c r="L2331" i="1" s="1"/>
  <c r="L2333" i="1" s="1"/>
  <c r="P2351" i="1"/>
  <c r="P2353" i="1" s="1"/>
  <c r="N2650" i="1"/>
  <c r="N2660" i="1" s="1"/>
  <c r="N2670" i="1" s="1"/>
  <c r="K2281" i="1"/>
  <c r="K2283" i="1" s="1"/>
  <c r="H2652" i="1"/>
  <c r="X2333" i="1"/>
  <c r="X2652" i="1"/>
  <c r="AA2341" i="1"/>
  <c r="AA2343" i="1" s="1"/>
  <c r="O2650" i="1"/>
  <c r="O2660" i="1" s="1"/>
  <c r="F2652" i="1"/>
  <c r="V2652" i="1"/>
  <c r="J2648" i="1"/>
  <c r="J2658" i="1" s="1"/>
  <c r="Z2175" i="1"/>
  <c r="AA2227" i="1"/>
  <c r="AA2229" i="1" s="1"/>
  <c r="Z2257" i="1"/>
  <c r="AA2257" i="1" s="1"/>
  <c r="AA2261" i="1" s="1"/>
  <c r="L2281" i="1"/>
  <c r="L2283" i="1" s="1"/>
  <c r="Z2308" i="1"/>
  <c r="Z2268" i="1" s="1"/>
  <c r="AB2268" i="1" s="1"/>
  <c r="Z2368" i="1"/>
  <c r="G2652" i="1"/>
  <c r="W2652" i="1"/>
  <c r="B2650" i="1"/>
  <c r="B2660" i="1" s="1"/>
  <c r="B2670" i="1" s="1"/>
  <c r="R2650" i="1"/>
  <c r="R2660" i="1" s="1"/>
  <c r="AA2230" i="1"/>
  <c r="Q2267" i="1"/>
  <c r="Q2271" i="1" s="1"/>
  <c r="Q2273" i="1" s="1"/>
  <c r="L2272" i="1"/>
  <c r="L2273" i="1" s="1"/>
  <c r="M2281" i="1"/>
  <c r="M2283" i="1" s="1"/>
  <c r="AA2308" i="1"/>
  <c r="AA2311" i="1" s="1"/>
  <c r="AA2313" i="1" s="1"/>
  <c r="AA2329" i="1"/>
  <c r="J2333" i="1"/>
  <c r="Z2343" i="1"/>
  <c r="AB2343" i="1" s="1"/>
  <c r="I2330" i="1"/>
  <c r="I2351" i="1"/>
  <c r="I2353" i="1" s="1"/>
  <c r="N2361" i="1"/>
  <c r="N2363" i="1" s="1"/>
  <c r="Z2421" i="1"/>
  <c r="AB2421" i="1" s="1"/>
  <c r="AB2431" i="1"/>
  <c r="Z2433" i="1"/>
  <c r="AB2433" i="1" s="1"/>
  <c r="AA2443" i="1"/>
  <c r="Z2461" i="1"/>
  <c r="AB2457" i="1"/>
  <c r="AA2457" i="1"/>
  <c r="J2647" i="1"/>
  <c r="J2491" i="1"/>
  <c r="C2650" i="1"/>
  <c r="C2660" i="1" s="1"/>
  <c r="C2670" i="1" s="1"/>
  <c r="S2650" i="1"/>
  <c r="S2660" i="1" s="1"/>
  <c r="S2670" i="1" s="1"/>
  <c r="Z2239" i="1"/>
  <c r="AA2318" i="1"/>
  <c r="AA2321" i="1" s="1"/>
  <c r="AA2323" i="1" s="1"/>
  <c r="Z2423" i="1"/>
  <c r="AB2423" i="1" s="1"/>
  <c r="Z2453" i="1"/>
  <c r="AB2453" i="1" s="1"/>
  <c r="K2647" i="1"/>
  <c r="E2649" i="1"/>
  <c r="E2659" i="1" s="1"/>
  <c r="E2669" i="1" s="1"/>
  <c r="U2649" i="1"/>
  <c r="U2659" i="1" s="1"/>
  <c r="U2669" i="1" s="1"/>
  <c r="Z2413" i="1"/>
  <c r="AB2413" i="1" s="1"/>
  <c r="C2648" i="1"/>
  <c r="C2658" i="1" s="1"/>
  <c r="F2649" i="1"/>
  <c r="F2659" i="1" s="1"/>
  <c r="F2669" i="1" s="1"/>
  <c r="V2649" i="1"/>
  <c r="V2659" i="1" s="1"/>
  <c r="AA2245" i="1"/>
  <c r="B2328" i="1"/>
  <c r="B2331" i="1" s="1"/>
  <c r="B2333" i="1" s="1"/>
  <c r="Z2332" i="1"/>
  <c r="AA2332" i="1" s="1"/>
  <c r="H2333" i="1"/>
  <c r="Z2361" i="1"/>
  <c r="AA2411" i="1"/>
  <c r="AA2413" i="1"/>
  <c r="AA2418" i="1"/>
  <c r="O2488" i="1"/>
  <c r="O2648" i="1" s="1"/>
  <c r="O2658" i="1" s="1"/>
  <c r="Z2498" i="1"/>
  <c r="O2501" i="1"/>
  <c r="O2503" i="1" s="1"/>
  <c r="N2511" i="1"/>
  <c r="N2513" i="1" s="1"/>
  <c r="N2488" i="1"/>
  <c r="N2648" i="1" s="1"/>
  <c r="N2658" i="1" s="1"/>
  <c r="N2668" i="1" s="1"/>
  <c r="Z2508" i="1"/>
  <c r="Z2581" i="1"/>
  <c r="AB2581" i="1" s="1"/>
  <c r="AB2577" i="1"/>
  <c r="AA2577" i="1"/>
  <c r="AA2581" i="1" s="1"/>
  <c r="AA2215" i="1"/>
  <c r="AA2219" i="1" s="1"/>
  <c r="AA2237" i="1"/>
  <c r="AA2239" i="1" s="1"/>
  <c r="AA2241" i="1" s="1"/>
  <c r="AA2262" i="1"/>
  <c r="Z2350" i="1"/>
  <c r="AA2350" i="1" s="1"/>
  <c r="Z2378" i="1"/>
  <c r="H2649" i="1"/>
  <c r="H2659" i="1" s="1"/>
  <c r="AA2560" i="1"/>
  <c r="N2331" i="1"/>
  <c r="N2333" i="1" s="1"/>
  <c r="D2328" i="1"/>
  <c r="T2328" i="1"/>
  <c r="T2331" i="1" s="1"/>
  <c r="T2333" i="1" s="1"/>
  <c r="M2330" i="1"/>
  <c r="Z2330" i="1" s="1"/>
  <c r="AB2330" i="1" s="1"/>
  <c r="Z2391" i="1"/>
  <c r="AB2391" i="1" s="1"/>
  <c r="AA2387" i="1"/>
  <c r="AA2391" i="1" s="1"/>
  <c r="I2649" i="1"/>
  <c r="I2659" i="1" s="1"/>
  <c r="I2669" i="1" s="1"/>
  <c r="Y2649" i="1"/>
  <c r="Y2659" i="1" s="1"/>
  <c r="Y2669" i="1" s="1"/>
  <c r="AA2497" i="1"/>
  <c r="O2331" i="1"/>
  <c r="O2333" i="1" s="1"/>
  <c r="P2333" i="1"/>
  <c r="AA2368" i="1"/>
  <c r="AA2371" i="1" s="1"/>
  <c r="AA2373" i="1" s="1"/>
  <c r="L2647" i="1"/>
  <c r="B2488" i="1"/>
  <c r="R2488" i="1"/>
  <c r="G2649" i="1"/>
  <c r="G2659" i="1" s="1"/>
  <c r="G2669" i="1" s="1"/>
  <c r="W2649" i="1"/>
  <c r="W2659" i="1" s="1"/>
  <c r="W2669" i="1" s="1"/>
  <c r="M2490" i="1"/>
  <c r="J2501" i="1"/>
  <c r="J2503" i="1" s="1"/>
  <c r="Z2633" i="1"/>
  <c r="AB2633" i="1" s="1"/>
  <c r="AB2632" i="1"/>
  <c r="AA2632" i="1"/>
  <c r="AA2633" i="1" s="1"/>
  <c r="Y2351" i="1"/>
  <c r="Y2353" i="1" s="1"/>
  <c r="AA2378" i="1"/>
  <c r="AA2381" i="1" s="1"/>
  <c r="M2647" i="1"/>
  <c r="D2491" i="1"/>
  <c r="D2493" i="1" s="1"/>
  <c r="T2491" i="1"/>
  <c r="T2493" i="1" s="1"/>
  <c r="AB2579" i="1"/>
  <c r="AA2579" i="1"/>
  <c r="Z2603" i="1"/>
  <c r="AB2603" i="1" s="1"/>
  <c r="J2652" i="1"/>
  <c r="AB2551" i="1"/>
  <c r="AA2382" i="1"/>
  <c r="AA2422" i="1"/>
  <c r="AB2452" i="1"/>
  <c r="AA2458" i="1"/>
  <c r="E2648" i="1"/>
  <c r="E2658" i="1" s="1"/>
  <c r="E2668" i="1" s="1"/>
  <c r="U2648" i="1"/>
  <c r="U2658" i="1" s="1"/>
  <c r="J2649" i="1"/>
  <c r="J2659" i="1" s="1"/>
  <c r="J2669" i="1" s="1"/>
  <c r="P2650" i="1"/>
  <c r="P2660" i="1" s="1"/>
  <c r="P2670" i="1" s="1"/>
  <c r="K2652" i="1"/>
  <c r="Z2573" i="1"/>
  <c r="AB2573" i="1" s="1"/>
  <c r="AB2571" i="1"/>
  <c r="Z2631" i="1"/>
  <c r="AB2631" i="1" s="1"/>
  <c r="AB2629" i="1"/>
  <c r="AA2357" i="1"/>
  <c r="AA2361" i="1" s="1"/>
  <c r="AA2363" i="1" s="1"/>
  <c r="Z2398" i="1"/>
  <c r="AB2398" i="1" s="1"/>
  <c r="AB2422" i="1"/>
  <c r="AA2428" i="1"/>
  <c r="AA2431" i="1" s="1"/>
  <c r="Z2478" i="1"/>
  <c r="AB2478" i="1" s="1"/>
  <c r="P2647" i="1"/>
  <c r="F2488" i="1"/>
  <c r="F2648" i="1" s="1"/>
  <c r="F2658" i="1" s="1"/>
  <c r="V2488" i="1"/>
  <c r="V2648" i="1" s="1"/>
  <c r="V2658" i="1" s="1"/>
  <c r="V2668" i="1" s="1"/>
  <c r="K2649" i="1"/>
  <c r="K2659" i="1" s="1"/>
  <c r="K2669" i="1" s="1"/>
  <c r="Q2650" i="1"/>
  <c r="Q2660" i="1" s="1"/>
  <c r="L2652" i="1"/>
  <c r="M2351" i="1"/>
  <c r="M2353" i="1" s="1"/>
  <c r="AA2467" i="1"/>
  <c r="Q2647" i="1"/>
  <c r="G2488" i="1"/>
  <c r="G2648" i="1" s="1"/>
  <c r="G2658" i="1" s="1"/>
  <c r="G2668" i="1" s="1"/>
  <c r="W2488" i="1"/>
  <c r="W2648" i="1" s="1"/>
  <c r="W2658" i="1" s="1"/>
  <c r="W2668" i="1" s="1"/>
  <c r="L2649" i="1"/>
  <c r="L2659" i="1" s="1"/>
  <c r="L2669" i="1" s="1"/>
  <c r="M2652" i="1"/>
  <c r="AB2599" i="1"/>
  <c r="AA2599" i="1"/>
  <c r="Z2393" i="1"/>
  <c r="AB2393" i="1" s="1"/>
  <c r="Z2473" i="1"/>
  <c r="AB2473" i="1" s="1"/>
  <c r="B2647" i="1"/>
  <c r="R2647" i="1"/>
  <c r="M2649" i="1"/>
  <c r="N2652" i="1"/>
  <c r="Z2528" i="1"/>
  <c r="AB2528" i="1" s="1"/>
  <c r="AB2591" i="1"/>
  <c r="Z2593" i="1"/>
  <c r="AB2593" i="1" s="1"/>
  <c r="Z2643" i="1"/>
  <c r="AB2643" i="1" s="1"/>
  <c r="C2647" i="1"/>
  <c r="S2647" i="1"/>
  <c r="I2648" i="1"/>
  <c r="I2658" i="1" s="1"/>
  <c r="Y2648" i="1"/>
  <c r="N2649" i="1"/>
  <c r="N2659" i="1" s="1"/>
  <c r="D2650" i="1"/>
  <c r="T2650" i="1"/>
  <c r="T2660" i="1" s="1"/>
  <c r="T2670" i="1" s="1"/>
  <c r="O2652" i="1"/>
  <c r="AA2591" i="1"/>
  <c r="N2647" i="1"/>
  <c r="AJ2725" i="1"/>
  <c r="AI2725" i="1"/>
  <c r="M2361" i="1"/>
  <c r="M2363" i="1" s="1"/>
  <c r="AA2399" i="1"/>
  <c r="AA2432" i="1"/>
  <c r="AA2468" i="1"/>
  <c r="AA2479" i="1"/>
  <c r="D2647" i="1"/>
  <c r="T2647" i="1"/>
  <c r="O2649" i="1"/>
  <c r="O2659" i="1" s="1"/>
  <c r="O2669" i="1" s="1"/>
  <c r="E2490" i="1"/>
  <c r="E2650" i="1" s="1"/>
  <c r="E2660" i="1" s="1"/>
  <c r="E2670" i="1" s="1"/>
  <c r="U2490" i="1"/>
  <c r="U2650" i="1" s="1"/>
  <c r="U2660" i="1" s="1"/>
  <c r="U2670" i="1" s="1"/>
  <c r="P2652" i="1"/>
  <c r="O2647" i="1"/>
  <c r="I2652" i="1"/>
  <c r="Z2441" i="1"/>
  <c r="E2647" i="1"/>
  <c r="U2647" i="1"/>
  <c r="P2649" i="1"/>
  <c r="P2659" i="1" s="1"/>
  <c r="F2650" i="1"/>
  <c r="F2660" i="1" s="1"/>
  <c r="F2670" i="1" s="1"/>
  <c r="V2650" i="1"/>
  <c r="V2660" i="1" s="1"/>
  <c r="V2670" i="1" s="1"/>
  <c r="Q2652" i="1"/>
  <c r="Z2561" i="1"/>
  <c r="AB2561" i="1" s="1"/>
  <c r="AB2557" i="1"/>
  <c r="AA2557" i="1"/>
  <c r="AA2561" i="1" s="1"/>
  <c r="AA2563" i="1" s="1"/>
  <c r="AA2593" i="1"/>
  <c r="F2647" i="1"/>
  <c r="V2647" i="1"/>
  <c r="L2648" i="1"/>
  <c r="L2658" i="1" s="1"/>
  <c r="Q2649" i="1"/>
  <c r="Q2659" i="1" s="1"/>
  <c r="Q2669" i="1" s="1"/>
  <c r="G2650" i="1"/>
  <c r="G2660" i="1" s="1"/>
  <c r="G2670" i="1" s="1"/>
  <c r="W2650" i="1"/>
  <c r="W2660" i="1" s="1"/>
  <c r="W2670" i="1" s="1"/>
  <c r="M2491" i="1"/>
  <c r="M2493" i="1" s="1"/>
  <c r="B2652" i="1"/>
  <c r="R2652" i="1"/>
  <c r="Z2611" i="1"/>
  <c r="AB2611" i="1" s="1"/>
  <c r="AB2607" i="1"/>
  <c r="Y2652" i="1"/>
  <c r="AA2400" i="1"/>
  <c r="AA2447" i="1"/>
  <c r="AA2451" i="1" s="1"/>
  <c r="AA2453" i="1" s="1"/>
  <c r="AA2469" i="1"/>
  <c r="AA2480" i="1"/>
  <c r="G2647" i="1"/>
  <c r="W2647" i="1"/>
  <c r="M2648" i="1"/>
  <c r="B2649" i="1"/>
  <c r="B2659" i="1" s="1"/>
  <c r="R2649" i="1"/>
  <c r="R2659" i="1" s="1"/>
  <c r="H2650" i="1"/>
  <c r="H2660" i="1" s="1"/>
  <c r="H2670" i="1" s="1"/>
  <c r="X2650" i="1"/>
  <c r="X2660" i="1" s="1"/>
  <c r="C2652" i="1"/>
  <c r="S2652" i="1"/>
  <c r="AA2607" i="1"/>
  <c r="AA2611" i="1" s="1"/>
  <c r="AB2612" i="1"/>
  <c r="AA2612" i="1"/>
  <c r="AA2392" i="1"/>
  <c r="AA2393" i="1" s="1"/>
  <c r="AA2417" i="1"/>
  <c r="AA2421" i="1" s="1"/>
  <c r="AA2439" i="1"/>
  <c r="AA2441" i="1" s="1"/>
  <c r="AA2472" i="1"/>
  <c r="H2647" i="1"/>
  <c r="X2647" i="1"/>
  <c r="C2649" i="1"/>
  <c r="C2659" i="1" s="1"/>
  <c r="C2669" i="1" s="1"/>
  <c r="S2649" i="1"/>
  <c r="S2659" i="1" s="1"/>
  <c r="S2669" i="1" s="1"/>
  <c r="I2650" i="1"/>
  <c r="I2660" i="1" s="1"/>
  <c r="I2670" i="1" s="1"/>
  <c r="Y2650" i="1"/>
  <c r="Y2660" i="1" s="1"/>
  <c r="Y2670" i="1" s="1"/>
  <c r="D2652" i="1"/>
  <c r="J2493" i="1"/>
  <c r="I2647" i="1"/>
  <c r="Y2647" i="1"/>
  <c r="D2649" i="1"/>
  <c r="T2649" i="1"/>
  <c r="T2659" i="1" s="1"/>
  <c r="T2669" i="1" s="1"/>
  <c r="P2491" i="1"/>
  <c r="P2493" i="1" s="1"/>
  <c r="E2652" i="1"/>
  <c r="U2652" i="1"/>
  <c r="AB2532" i="1"/>
  <c r="AA2532" i="1"/>
  <c r="Z2533" i="1"/>
  <c r="AB2533" i="1" s="1"/>
  <c r="Z2538" i="1"/>
  <c r="AB2623" i="1"/>
  <c r="D2521" i="1"/>
  <c r="D2523" i="1" s="1"/>
  <c r="AA2547" i="1"/>
  <c r="AA2551" i="1" s="1"/>
  <c r="AA2553" i="1" s="1"/>
  <c r="Z2583" i="1"/>
  <c r="AB2583" i="1" s="1"/>
  <c r="AA2602" i="1"/>
  <c r="AA2603" i="1" s="1"/>
  <c r="AA2528" i="1"/>
  <c r="Z2531" i="1"/>
  <c r="AB2531" i="1" s="1"/>
  <c r="AA2539" i="1"/>
  <c r="AB2547" i="1"/>
  <c r="Z2553" i="1"/>
  <c r="AB2553" i="1" s="1"/>
  <c r="AA2572" i="1"/>
  <c r="AA2573" i="1" s="1"/>
  <c r="AB2602" i="1"/>
  <c r="AA2542" i="1"/>
  <c r="AA2578" i="1"/>
  <c r="AA2600" i="1"/>
  <c r="AI2670" i="1"/>
  <c r="AI2726" i="1" s="1"/>
  <c r="AA2617" i="1"/>
  <c r="AI2731" i="1"/>
  <c r="Z2518" i="1"/>
  <c r="AB2518" i="1" s="1"/>
  <c r="AA2527" i="1"/>
  <c r="AA2531" i="1" s="1"/>
  <c r="AA2549" i="1"/>
  <c r="Z2563" i="1"/>
  <c r="AB2563" i="1" s="1"/>
  <c r="AA2582" i="1"/>
  <c r="AA2618" i="1"/>
  <c r="AA2640" i="1"/>
  <c r="AA2641" i="1" s="1"/>
  <c r="AA2643" i="1" s="1"/>
  <c r="AI2675" i="1"/>
  <c r="AG2732" i="1"/>
  <c r="AG2741" i="1" s="1"/>
  <c r="AI2728" i="1"/>
  <c r="AA2550" i="1"/>
  <c r="AA2597" i="1"/>
  <c r="AA2601" i="1" s="1"/>
  <c r="AA2619" i="1"/>
  <c r="AB2597" i="1"/>
  <c r="AA1884" i="1" l="1"/>
  <c r="AA1236" i="1"/>
  <c r="AB1660" i="1"/>
  <c r="AA2132" i="1"/>
  <c r="AB914" i="1"/>
  <c r="Z916" i="1"/>
  <c r="AB916" i="1" s="1"/>
  <c r="AA733" i="1"/>
  <c r="AB1706" i="1"/>
  <c r="AB717" i="1"/>
  <c r="Z721" i="1"/>
  <c r="AB721" i="1" s="1"/>
  <c r="AA717" i="1"/>
  <c r="AA721" i="1" s="1"/>
  <c r="AI2741" i="1"/>
  <c r="AB2133" i="1"/>
  <c r="AA2133" i="1"/>
  <c r="AA1385" i="1"/>
  <c r="AB1274" i="1"/>
  <c r="Z1276" i="1"/>
  <c r="AB1276" i="1" s="1"/>
  <c r="AB459" i="1"/>
  <c r="AA459" i="1"/>
  <c r="AA2583" i="1"/>
  <c r="D2660" i="1"/>
  <c r="M2650" i="1"/>
  <c r="Z2490" i="1"/>
  <c r="AA2490" i="1" s="1"/>
  <c r="O2491" i="1"/>
  <c r="O2493" i="1" s="1"/>
  <c r="AA2249" i="1"/>
  <c r="R2670" i="1"/>
  <c r="D2273" i="1"/>
  <c r="AA2272" i="1"/>
  <c r="AB2024" i="1"/>
  <c r="Z2026" i="1"/>
  <c r="AB2026" i="1" s="1"/>
  <c r="AA1996" i="1"/>
  <c r="R2136" i="1"/>
  <c r="Q2074" i="1"/>
  <c r="Q2080" i="1"/>
  <c r="AB1685" i="1"/>
  <c r="I1651" i="1"/>
  <c r="I1664" i="1"/>
  <c r="I1666" i="1" s="1"/>
  <c r="N1570" i="1"/>
  <c r="AA1324" i="1"/>
  <c r="Q1574" i="1"/>
  <c r="Q1576" i="1" s="1"/>
  <c r="W1664" i="1"/>
  <c r="W1666" i="1" s="1"/>
  <c r="AA1396" i="1"/>
  <c r="AA1411" i="1"/>
  <c r="J1355" i="1"/>
  <c r="J1386" i="1"/>
  <c r="R1285" i="1"/>
  <c r="R1286" i="1" s="1"/>
  <c r="Z1380" i="1"/>
  <c r="Q1286" i="1"/>
  <c r="V1284" i="1"/>
  <c r="V1286" i="1" s="1"/>
  <c r="V704" i="1"/>
  <c r="F1384" i="1"/>
  <c r="F1386" i="1" s="1"/>
  <c r="E1286" i="1"/>
  <c r="E709" i="1"/>
  <c r="AB1200" i="1"/>
  <c r="Z1204" i="1"/>
  <c r="AB1224" i="1"/>
  <c r="AA1293" i="1"/>
  <c r="AA1294" i="1" s="1"/>
  <c r="AA1296" i="1" s="1"/>
  <c r="AA1301" i="1"/>
  <c r="AA926" i="1"/>
  <c r="AA1045" i="1"/>
  <c r="AA1046" i="1" s="1"/>
  <c r="AB1064" i="1"/>
  <c r="AB801" i="1"/>
  <c r="AB831" i="1"/>
  <c r="Z722" i="1"/>
  <c r="M723" i="1"/>
  <c r="M709" i="1"/>
  <c r="Z654" i="1"/>
  <c r="AB654" i="1" s="1"/>
  <c r="D697" i="1"/>
  <c r="H721" i="1"/>
  <c r="H723" i="1" s="1"/>
  <c r="H704" i="1"/>
  <c r="Z544" i="1"/>
  <c r="AB544" i="1" s="1"/>
  <c r="AA239" i="1"/>
  <c r="Z179" i="1"/>
  <c r="AB179" i="1" s="1"/>
  <c r="AA175" i="1"/>
  <c r="AA179" i="1" s="1"/>
  <c r="AA181" i="1" s="1"/>
  <c r="W210" i="1"/>
  <c r="W211" i="1" s="1"/>
  <c r="P451" i="1"/>
  <c r="P452" i="1" s="1"/>
  <c r="P272" i="1"/>
  <c r="O19" i="1"/>
  <c r="J450" i="1"/>
  <c r="G205" i="1"/>
  <c r="G209" i="1" s="1"/>
  <c r="G19" i="1"/>
  <c r="Z109" i="1"/>
  <c r="AB109" i="1" s="1"/>
  <c r="AA46" i="1"/>
  <c r="AB221" i="1"/>
  <c r="I21" i="1"/>
  <c r="I210" i="1"/>
  <c r="H210" i="1"/>
  <c r="M206" i="1"/>
  <c r="Z206" i="1" s="1"/>
  <c r="AB206" i="1" s="1"/>
  <c r="J1626" i="1"/>
  <c r="J1575" i="1"/>
  <c r="I1284" i="1"/>
  <c r="I1286" i="1" s="1"/>
  <c r="R2669" i="1"/>
  <c r="T2657" i="1"/>
  <c r="F2668" i="1"/>
  <c r="K2662" i="1"/>
  <c r="V2662" i="1"/>
  <c r="V2653" i="1"/>
  <c r="AA2269" i="1"/>
  <c r="AB2156" i="1"/>
  <c r="AA2156" i="1"/>
  <c r="Z2323" i="1"/>
  <c r="AB2323" i="1" s="1"/>
  <c r="AB2321" i="1"/>
  <c r="AA2024" i="1"/>
  <c r="AA2026" i="1" s="1"/>
  <c r="AB2046" i="1"/>
  <c r="S2074" i="1"/>
  <c r="Z1846" i="1"/>
  <c r="AB1846" i="1" s="1"/>
  <c r="C2081" i="1"/>
  <c r="V2082" i="1"/>
  <c r="V2669" i="1" s="1"/>
  <c r="T2085" i="1"/>
  <c r="T1664" i="1"/>
  <c r="T1666" i="1" s="1"/>
  <c r="T1650" i="1"/>
  <c r="R1574" i="1"/>
  <c r="R1576" i="1" s="1"/>
  <c r="R1560" i="1"/>
  <c r="R1564" i="1" s="1"/>
  <c r="Z1674" i="1"/>
  <c r="E1624" i="1"/>
  <c r="E1626" i="1" s="1"/>
  <c r="E1570" i="1"/>
  <c r="AA1471" i="1"/>
  <c r="AA1375" i="1"/>
  <c r="C1355" i="1"/>
  <c r="C1356" i="1" s="1"/>
  <c r="B1285" i="1"/>
  <c r="B1286" i="1" s="1"/>
  <c r="F1284" i="1"/>
  <c r="F1286" i="1" s="1"/>
  <c r="F704" i="1"/>
  <c r="Z1184" i="1"/>
  <c r="AB1180" i="1"/>
  <c r="AA1283" i="1"/>
  <c r="AA1164" i="1"/>
  <c r="AB1126" i="1"/>
  <c r="AA1065" i="1"/>
  <c r="AA1066" i="1" s="1"/>
  <c r="AA1026" i="1"/>
  <c r="Z813" i="1"/>
  <c r="AB813" i="1" s="1"/>
  <c r="Y723" i="1"/>
  <c r="AA524" i="1"/>
  <c r="AB614" i="1"/>
  <c r="AB484" i="1"/>
  <c r="AB494" i="1"/>
  <c r="AA331" i="1"/>
  <c r="M451" i="1"/>
  <c r="Z271" i="1"/>
  <c r="M272" i="1"/>
  <c r="O450" i="1"/>
  <c r="O452" i="1" s="1"/>
  <c r="AB322" i="1"/>
  <c r="AB251" i="1"/>
  <c r="S19" i="1"/>
  <c r="AB330" i="1"/>
  <c r="AA139" i="1"/>
  <c r="AB267" i="1"/>
  <c r="AA267" i="1"/>
  <c r="AA277" i="1"/>
  <c r="AA280" i="1" s="1"/>
  <c r="AA282" i="1" s="1"/>
  <c r="U210" i="1"/>
  <c r="U211" i="1" s="1"/>
  <c r="Z121" i="1"/>
  <c r="AB121" i="1" s="1"/>
  <c r="AA120" i="1"/>
  <c r="AA121" i="1" s="1"/>
  <c r="B2657" i="1"/>
  <c r="Z2201" i="1"/>
  <c r="AB2201" i="1" s="1"/>
  <c r="AB2199" i="1"/>
  <c r="AA1364" i="1"/>
  <c r="U2662" i="1"/>
  <c r="E2662" i="1"/>
  <c r="X2657" i="1"/>
  <c r="X2651" i="1"/>
  <c r="B2669" i="1"/>
  <c r="Q2662" i="1"/>
  <c r="Q2653" i="1"/>
  <c r="AA2647" i="1"/>
  <c r="D2657" i="1"/>
  <c r="Y2658" i="1"/>
  <c r="P2657" i="1"/>
  <c r="P2651" i="1"/>
  <c r="AB2508" i="1"/>
  <c r="AA2508" i="1"/>
  <c r="AA2511" i="1" s="1"/>
  <c r="AA2513" i="1" s="1"/>
  <c r="Z2511" i="1"/>
  <c r="Z2401" i="1"/>
  <c r="K2137" i="1"/>
  <c r="K2138" i="1" s="1"/>
  <c r="K2098" i="1"/>
  <c r="AB2288" i="1"/>
  <c r="Z2291" i="1"/>
  <c r="M2149" i="1"/>
  <c r="M2151" i="1" s="1"/>
  <c r="AA1946" i="1"/>
  <c r="AB1875" i="1"/>
  <c r="AA1726" i="1"/>
  <c r="AB1704" i="1"/>
  <c r="C2080" i="1"/>
  <c r="C2084" i="1" s="1"/>
  <c r="C2074" i="1"/>
  <c r="N1684" i="1"/>
  <c r="N1686" i="1" s="1"/>
  <c r="D1664" i="1"/>
  <c r="D1666" i="1" s="1"/>
  <c r="AA1660" i="1"/>
  <c r="D1650" i="1"/>
  <c r="B1574" i="1"/>
  <c r="B1576" i="1" s="1"/>
  <c r="B1560" i="1"/>
  <c r="B1564" i="1" s="1"/>
  <c r="P1560" i="1"/>
  <c r="P1574" i="1"/>
  <c r="P1576" i="1" s="1"/>
  <c r="AA1583" i="1"/>
  <c r="AA1601" i="1"/>
  <c r="AA1604" i="1" s="1"/>
  <c r="AA1606" i="1" s="1"/>
  <c r="AA1540" i="1"/>
  <c r="AA1544" i="1" s="1"/>
  <c r="Z1544" i="1"/>
  <c r="AB1544" i="1" s="1"/>
  <c r="Z1346" i="1"/>
  <c r="AB1346" i="1" s="1"/>
  <c r="Z1383" i="1"/>
  <c r="AA1383" i="1" s="1"/>
  <c r="Z1336" i="1"/>
  <c r="AB1336" i="1" s="1"/>
  <c r="Z1434" i="1"/>
  <c r="Q1384" i="1"/>
  <c r="AA1196" i="1"/>
  <c r="AA1174" i="1"/>
  <c r="Q1354" i="1"/>
  <c r="Z1280" i="1"/>
  <c r="Z1086" i="1"/>
  <c r="AB1086" i="1" s="1"/>
  <c r="AA1134" i="1"/>
  <c r="AA1136" i="1" s="1"/>
  <c r="AB976" i="1"/>
  <c r="AB996" i="1"/>
  <c r="AA841" i="1"/>
  <c r="Z946" i="1"/>
  <c r="AB946" i="1" s="1"/>
  <c r="AA654" i="1"/>
  <c r="AA562" i="1"/>
  <c r="AA514" i="1"/>
  <c r="Z602" i="1"/>
  <c r="AB598" i="1"/>
  <c r="AA612" i="1"/>
  <c r="AB612" i="1"/>
  <c r="AA302" i="1"/>
  <c r="AA412" i="1"/>
  <c r="AA582" i="1"/>
  <c r="Z448" i="1"/>
  <c r="Z447" i="1"/>
  <c r="AB447" i="1" s="1"/>
  <c r="G21" i="1"/>
  <c r="G210" i="1"/>
  <c r="Z169" i="1"/>
  <c r="AB169" i="1" s="1"/>
  <c r="Z181" i="1"/>
  <c r="AB181" i="1" s="1"/>
  <c r="O210" i="1"/>
  <c r="O211" i="1" s="1"/>
  <c r="O21" i="1"/>
  <c r="Z61" i="1"/>
  <c r="AB61" i="1" s="1"/>
  <c r="Z139" i="1"/>
  <c r="AB139" i="1" s="1"/>
  <c r="T21" i="1"/>
  <c r="T210" i="1"/>
  <c r="T211" i="1" s="1"/>
  <c r="Z2648" i="1"/>
  <c r="AB2648" i="1" s="1"/>
  <c r="M2658" i="1"/>
  <c r="R2648" i="1"/>
  <c r="R2658" i="1" s="1"/>
  <c r="R2668" i="1" s="1"/>
  <c r="R2491" i="1"/>
  <c r="R2493" i="1" s="1"/>
  <c r="C2668" i="1"/>
  <c r="W2662" i="1"/>
  <c r="F2662" i="1"/>
  <c r="Z2351" i="1"/>
  <c r="AB2348" i="1"/>
  <c r="AA2348" i="1"/>
  <c r="AA2351" i="1" s="1"/>
  <c r="AA2353" i="1" s="1"/>
  <c r="AA2268" i="1"/>
  <c r="Z2108" i="1"/>
  <c r="AB2108" i="1" s="1"/>
  <c r="AB2107" i="1"/>
  <c r="AA2107" i="1"/>
  <c r="AA2108" i="1" s="1"/>
  <c r="X2137" i="1"/>
  <c r="X2138" i="1" s="1"/>
  <c r="X2098" i="1"/>
  <c r="AB2034" i="1"/>
  <c r="AA2046" i="1"/>
  <c r="AB2044" i="1"/>
  <c r="AA1614" i="1"/>
  <c r="AA1616" i="1" s="1"/>
  <c r="AA1674" i="1"/>
  <c r="L1666" i="1"/>
  <c r="L1655" i="1"/>
  <c r="V1565" i="1"/>
  <c r="AA1556" i="1"/>
  <c r="AA1545" i="1"/>
  <c r="AA1546" i="1" s="1"/>
  <c r="Z1546" i="1"/>
  <c r="AB1546" i="1" s="1"/>
  <c r="AA1330" i="1"/>
  <c r="AA1334" i="1" s="1"/>
  <c r="Z1496" i="1"/>
  <c r="AB1496" i="1" s="1"/>
  <c r="AA1455" i="1"/>
  <c r="AA1456" i="1" s="1"/>
  <c r="AA1373" i="1"/>
  <c r="X1353" i="1"/>
  <c r="X707" i="1" s="1"/>
  <c r="X697" i="1" s="1"/>
  <c r="X2073" i="1" s="1"/>
  <c r="X2083" i="1" s="1"/>
  <c r="Z1264" i="1"/>
  <c r="AB1264" i="1" s="1"/>
  <c r="AA1272" i="1"/>
  <c r="AA1274" i="1" s="1"/>
  <c r="AA1276" i="1" s="1"/>
  <c r="AB1116" i="1"/>
  <c r="AA1056" i="1"/>
  <c r="AB833" i="1"/>
  <c r="AA913" i="1"/>
  <c r="Z843" i="1"/>
  <c r="AB843" i="1" s="1"/>
  <c r="I709" i="1"/>
  <c r="I723" i="1"/>
  <c r="AA592" i="1"/>
  <c r="AA634" i="1"/>
  <c r="Z502" i="1"/>
  <c r="AB502" i="1" s="1"/>
  <c r="AB498" i="1"/>
  <c r="T708" i="1"/>
  <c r="T710" i="1" s="1"/>
  <c r="T694" i="1"/>
  <c r="T698" i="1" s="1"/>
  <c r="T700" i="1" s="1"/>
  <c r="AA738" i="1"/>
  <c r="AA372" i="1"/>
  <c r="Z574" i="1"/>
  <c r="AB574" i="1" s="1"/>
  <c r="AA99" i="1"/>
  <c r="AA330" i="1"/>
  <c r="X450" i="1"/>
  <c r="Z81" i="1"/>
  <c r="AB81" i="1" s="1"/>
  <c r="C19" i="1"/>
  <c r="C21" i="1" s="1"/>
  <c r="V205" i="1"/>
  <c r="V209" i="1" s="1"/>
  <c r="V19" i="1"/>
  <c r="E210" i="1"/>
  <c r="E211" i="1" s="1"/>
  <c r="T205" i="1"/>
  <c r="T209" i="1" s="1"/>
  <c r="M207" i="1"/>
  <c r="Z207" i="1" s="1"/>
  <c r="Z17" i="1"/>
  <c r="Y1651" i="1"/>
  <c r="Y1664" i="1"/>
  <c r="Y1666" i="1" s="1"/>
  <c r="S2651" i="1"/>
  <c r="S2657" i="1"/>
  <c r="M2662" i="1"/>
  <c r="U2668" i="1"/>
  <c r="B2648" i="1"/>
  <c r="B2658" i="1" s="1"/>
  <c r="B2668" i="1" s="1"/>
  <c r="B2491" i="1"/>
  <c r="B2493" i="1" s="1"/>
  <c r="X2658" i="1"/>
  <c r="X2668" i="1" s="1"/>
  <c r="Z2328" i="1"/>
  <c r="AB2328" i="1" s="1"/>
  <c r="M2331" i="1"/>
  <c r="M2333" i="1" s="1"/>
  <c r="R2098" i="1"/>
  <c r="R2137" i="1"/>
  <c r="R2138" i="1" s="1"/>
  <c r="R2081" i="1"/>
  <c r="F1576" i="1"/>
  <c r="F1565" i="1"/>
  <c r="AB1663" i="1"/>
  <c r="R1566" i="1"/>
  <c r="AA1414" i="1"/>
  <c r="AA1416" i="1" s="1"/>
  <c r="U1384" i="1"/>
  <c r="U1350" i="1"/>
  <c r="U1354" i="1" s="1"/>
  <c r="AA1361" i="1"/>
  <c r="D1352" i="1"/>
  <c r="D706" i="1" s="1"/>
  <c r="T1354" i="1"/>
  <c r="T1356" i="1" s="1"/>
  <c r="W1355" i="1"/>
  <c r="AA1264" i="1"/>
  <c r="AA1106" i="1"/>
  <c r="AB1230" i="1"/>
  <c r="Z1234" i="1"/>
  <c r="AB1234" i="1" s="1"/>
  <c r="AB1096" i="1"/>
  <c r="AA914" i="1"/>
  <c r="AA936" i="1"/>
  <c r="AB783" i="1"/>
  <c r="AA583" i="1"/>
  <c r="Z632" i="1"/>
  <c r="AB628" i="1"/>
  <c r="T450" i="1"/>
  <c r="T452" i="1" s="1"/>
  <c r="AA440" i="1"/>
  <c r="AA161" i="1"/>
  <c r="Z382" i="1"/>
  <c r="AB382" i="1" s="1"/>
  <c r="H446" i="1"/>
  <c r="H450" i="1" s="1"/>
  <c r="H452" i="1" s="1"/>
  <c r="H270" i="1"/>
  <c r="H272" i="1" s="1"/>
  <c r="U19" i="1"/>
  <c r="U21" i="1" s="1"/>
  <c r="Q449" i="1"/>
  <c r="Z269" i="1"/>
  <c r="H19" i="1"/>
  <c r="H21" i="1" s="1"/>
  <c r="I1384" i="1"/>
  <c r="I1386" i="1" s="1"/>
  <c r="I1350" i="1"/>
  <c r="I1354" i="1" s="1"/>
  <c r="H2657" i="1"/>
  <c r="H2651" i="1"/>
  <c r="D2659" i="1"/>
  <c r="G2657" i="1"/>
  <c r="G2651" i="1"/>
  <c r="G2653" i="1" s="1"/>
  <c r="AA2433" i="1"/>
  <c r="C2657" i="1"/>
  <c r="C2651" i="1"/>
  <c r="L2657" i="1"/>
  <c r="L2651" i="1"/>
  <c r="D2331" i="1"/>
  <c r="D2333" i="1" s="1"/>
  <c r="AB2239" i="1"/>
  <c r="Z2241" i="1"/>
  <c r="AB2241" i="1" s="1"/>
  <c r="G2662" i="1"/>
  <c r="AA2478" i="1"/>
  <c r="AA2481" i="1" s="1"/>
  <c r="AA2483" i="1" s="1"/>
  <c r="H2668" i="1"/>
  <c r="AB2185" i="1"/>
  <c r="Z2189" i="1"/>
  <c r="Z2331" i="1"/>
  <c r="AB2331" i="1" s="1"/>
  <c r="AA2327" i="1"/>
  <c r="B2098" i="1"/>
  <c r="B2137" i="1"/>
  <c r="B2138" i="1" s="1"/>
  <c r="H2137" i="1"/>
  <c r="H2138" i="1" s="1"/>
  <c r="H2098" i="1"/>
  <c r="AB1885" i="1"/>
  <c r="AA2330" i="1"/>
  <c r="H2085" i="1"/>
  <c r="AA1906" i="1"/>
  <c r="AB1834" i="1"/>
  <c r="Z1716" i="1"/>
  <c r="AB1716" i="1" s="1"/>
  <c r="J2080" i="1"/>
  <c r="J2074" i="1"/>
  <c r="AA1621" i="1"/>
  <c r="D1571" i="1"/>
  <c r="Z1486" i="1"/>
  <c r="AB1486" i="1" s="1"/>
  <c r="Q1386" i="1"/>
  <c r="Q1355" i="1"/>
  <c r="Q1356" i="1" s="1"/>
  <c r="Z1306" i="1"/>
  <c r="AB1306" i="1" s="1"/>
  <c r="Z1416" i="1"/>
  <c r="AB1416" i="1" s="1"/>
  <c r="Z1104" i="1"/>
  <c r="AB1100" i="1"/>
  <c r="Z1156" i="1"/>
  <c r="AB1156" i="1" s="1"/>
  <c r="AA863" i="1"/>
  <c r="Z926" i="1"/>
  <c r="AB926" i="1" s="1"/>
  <c r="AB853" i="1"/>
  <c r="AA743" i="1"/>
  <c r="Q708" i="1"/>
  <c r="Z512" i="1"/>
  <c r="AB508" i="1"/>
  <c r="AA594" i="1"/>
  <c r="AB534" i="1"/>
  <c r="AA542" i="1"/>
  <c r="AA544" i="1" s="1"/>
  <c r="AA502" i="1"/>
  <c r="AA504" i="1" s="1"/>
  <c r="D450" i="1"/>
  <c r="X452" i="1"/>
  <c r="V452" i="1"/>
  <c r="E452" i="1"/>
  <c r="Z250" i="1"/>
  <c r="AB250" i="1" s="1"/>
  <c r="AB246" i="1"/>
  <c r="P21" i="1"/>
  <c r="P210" i="1"/>
  <c r="P211" i="1" s="1"/>
  <c r="B205" i="1"/>
  <c r="B209" i="1" s="1"/>
  <c r="F205" i="1"/>
  <c r="F209" i="1" s="1"/>
  <c r="F19" i="1"/>
  <c r="I205" i="1"/>
  <c r="I209" i="1" s="1"/>
  <c r="AA36" i="1"/>
  <c r="AA106" i="1"/>
  <c r="V21" i="1"/>
  <c r="V210" i="1"/>
  <c r="V211" i="1" s="1"/>
  <c r="Z282" i="1"/>
  <c r="AB282" i="1" s="1"/>
  <c r="D210" i="1"/>
  <c r="Z791" i="1"/>
  <c r="AB787" i="1"/>
  <c r="AB752" i="1"/>
  <c r="Z753" i="1"/>
  <c r="AB753" i="1" s="1"/>
  <c r="AA91" i="1"/>
  <c r="Y2657" i="1"/>
  <c r="Y2651" i="1"/>
  <c r="AA2488" i="1"/>
  <c r="Z2647" i="1"/>
  <c r="M2657" i="1"/>
  <c r="AB2498" i="1"/>
  <c r="AA2498" i="1"/>
  <c r="AA2501" i="1" s="1"/>
  <c r="AA2503" i="1" s="1"/>
  <c r="AA2159" i="1"/>
  <c r="AA2161" i="1" s="1"/>
  <c r="P2098" i="1"/>
  <c r="P2137" i="1"/>
  <c r="P2138" i="1" s="1"/>
  <c r="AA1916" i="1"/>
  <c r="Z1824" i="1"/>
  <c r="AB1820" i="1"/>
  <c r="Z1661" i="1"/>
  <c r="R1664" i="1"/>
  <c r="R1666" i="1" s="1"/>
  <c r="R1650" i="1"/>
  <c r="V1574" i="1"/>
  <c r="V1576" i="1" s="1"/>
  <c r="V1560" i="1"/>
  <c r="Z1604" i="1"/>
  <c r="AB1604" i="1" s="1"/>
  <c r="Z1571" i="1"/>
  <c r="AB1571" i="1" s="1"/>
  <c r="M1561" i="1"/>
  <c r="M1574" i="1"/>
  <c r="Z1364" i="1"/>
  <c r="AB1364" i="1" s="1"/>
  <c r="AB1360" i="1"/>
  <c r="E1384" i="1"/>
  <c r="E1350" i="1"/>
  <c r="E1354" i="1" s="1"/>
  <c r="D705" i="1"/>
  <c r="Z1326" i="1"/>
  <c r="AB1326" i="1" s="1"/>
  <c r="G1355" i="1"/>
  <c r="Z1304" i="1"/>
  <c r="AB1304" i="1" s="1"/>
  <c r="AA1146" i="1"/>
  <c r="AA1176" i="1"/>
  <c r="AB1066" i="1"/>
  <c r="AB1026" i="1"/>
  <c r="Z771" i="1"/>
  <c r="AB771" i="1" s="1"/>
  <c r="AB767" i="1"/>
  <c r="AA731" i="1"/>
  <c r="Z731" i="1"/>
  <c r="AB731" i="1" s="1"/>
  <c r="AB742" i="1"/>
  <c r="Z761" i="1"/>
  <c r="AB761" i="1" s="1"/>
  <c r="AB757" i="1"/>
  <c r="Z664" i="1"/>
  <c r="AB664" i="1" s="1"/>
  <c r="AA484" i="1"/>
  <c r="W721" i="1"/>
  <c r="W723" i="1" s="1"/>
  <c r="W704" i="1"/>
  <c r="AA340" i="1"/>
  <c r="N462" i="1"/>
  <c r="N464" i="1" s="1"/>
  <c r="I452" i="1"/>
  <c r="AA422" i="1"/>
  <c r="Z18" i="1"/>
  <c r="AB18" i="1" s="1"/>
  <c r="M208" i="1"/>
  <c r="Z208" i="1" s="1"/>
  <c r="E450" i="1"/>
  <c r="E19" i="1"/>
  <c r="E21" i="1" s="1"/>
  <c r="M210" i="1"/>
  <c r="Z20" i="1"/>
  <c r="Z422" i="1"/>
  <c r="AB422" i="1" s="1"/>
  <c r="X19" i="1"/>
  <c r="U1624" i="1"/>
  <c r="U1626" i="1" s="1"/>
  <c r="U1570" i="1"/>
  <c r="AB803" i="1"/>
  <c r="L2668" i="1"/>
  <c r="U2657" i="1"/>
  <c r="U2651" i="1"/>
  <c r="U2653" i="1" s="1"/>
  <c r="Z2371" i="1"/>
  <c r="AB2368" i="1"/>
  <c r="AA2185" i="1"/>
  <c r="AA2189" i="1" s="1"/>
  <c r="AA2191" i="1" s="1"/>
  <c r="Z2271" i="1"/>
  <c r="AB2280" i="1"/>
  <c r="AA2280" i="1"/>
  <c r="Z2270" i="1"/>
  <c r="AA2092" i="1"/>
  <c r="AA2096" i="1" s="1"/>
  <c r="Z1916" i="1"/>
  <c r="AB1916" i="1" s="1"/>
  <c r="B1664" i="1"/>
  <c r="B1666" i="1" s="1"/>
  <c r="B1650" i="1"/>
  <c r="AA1646" i="1"/>
  <c r="F1574" i="1"/>
  <c r="F1560" i="1"/>
  <c r="AB1621" i="1"/>
  <c r="X1574" i="1"/>
  <c r="X1576" i="1" s="1"/>
  <c r="X1560" i="1"/>
  <c r="AA1581" i="1"/>
  <c r="AA1584" i="1" s="1"/>
  <c r="AA1586" i="1" s="1"/>
  <c r="Z1506" i="1"/>
  <c r="AB1506" i="1" s="1"/>
  <c r="G1564" i="1"/>
  <c r="G1566" i="1" s="1"/>
  <c r="AA1533" i="1"/>
  <c r="AA1534" i="1" s="1"/>
  <c r="W1384" i="1"/>
  <c r="W1386" i="1" s="1"/>
  <c r="W1350" i="1"/>
  <c r="W1354" i="1" s="1"/>
  <c r="N1386" i="1"/>
  <c r="N1355" i="1"/>
  <c r="M1352" i="1"/>
  <c r="Z1382" i="1"/>
  <c r="AA1382" i="1" s="1"/>
  <c r="AA1006" i="1"/>
  <c r="Z883" i="1"/>
  <c r="AB883" i="1" s="1"/>
  <c r="AA741" i="1"/>
  <c r="AA752" i="1"/>
  <c r="Z474" i="1"/>
  <c r="AB474" i="1" s="1"/>
  <c r="AA564" i="1"/>
  <c r="AA362" i="1"/>
  <c r="Z449" i="1"/>
  <c r="AB449" i="1" s="1"/>
  <c r="D19" i="1"/>
  <c r="D21" i="1" s="1"/>
  <c r="AA15" i="1"/>
  <c r="AA19" i="1" s="1"/>
  <c r="Z91" i="1"/>
  <c r="AB91" i="1" s="1"/>
  <c r="F21" i="1"/>
  <c r="F210" i="1"/>
  <c r="F211" i="1" s="1"/>
  <c r="L446" i="1"/>
  <c r="L450" i="1" s="1"/>
  <c r="L270" i="1"/>
  <c r="K446" i="1"/>
  <c r="K450" i="1" s="1"/>
  <c r="K270" i="1"/>
  <c r="K272" i="1" s="1"/>
  <c r="Z39" i="1"/>
  <c r="Z392" i="1"/>
  <c r="AB392" i="1" s="1"/>
  <c r="M462" i="1"/>
  <c r="Z458" i="1"/>
  <c r="Z141" i="1"/>
  <c r="AB141" i="1" s="1"/>
  <c r="AA140" i="1"/>
  <c r="AA141" i="1" s="1"/>
  <c r="AA2621" i="1"/>
  <c r="AA2623" i="1" s="1"/>
  <c r="V2657" i="1"/>
  <c r="V2651" i="1"/>
  <c r="E2657" i="1"/>
  <c r="E2651" i="1"/>
  <c r="E2653" i="1" s="1"/>
  <c r="Q2657" i="1"/>
  <c r="Q2651" i="1"/>
  <c r="AA2423" i="1"/>
  <c r="H2669" i="1"/>
  <c r="D2648" i="1"/>
  <c r="X2653" i="1"/>
  <c r="V2491" i="1"/>
  <c r="V2493" i="1" s="1"/>
  <c r="Z2281" i="1"/>
  <c r="AA2199" i="1"/>
  <c r="AA2201" i="1" s="1"/>
  <c r="AB1896" i="1"/>
  <c r="J2081" i="1"/>
  <c r="J2668" i="1" s="1"/>
  <c r="AB1756" i="1"/>
  <c r="AA1474" i="1"/>
  <c r="AA1476" i="1" s="1"/>
  <c r="AA1506" i="1"/>
  <c r="H1574" i="1"/>
  <c r="H1576" i="1" s="1"/>
  <c r="H1560" i="1"/>
  <c r="B1566" i="1"/>
  <c r="AA1510" i="1"/>
  <c r="Z1514" i="1"/>
  <c r="G1574" i="1"/>
  <c r="G1576" i="1" s="1"/>
  <c r="AA1595" i="1"/>
  <c r="Z1351" i="1"/>
  <c r="AB1351" i="1" s="1"/>
  <c r="M705" i="1"/>
  <c r="Z1246" i="1"/>
  <c r="AB1246" i="1" s="1"/>
  <c r="AA881" i="1"/>
  <c r="AA883" i="1" s="1"/>
  <c r="AB762" i="1"/>
  <c r="Z763" i="1"/>
  <c r="AB763" i="1" s="1"/>
  <c r="G721" i="1"/>
  <c r="G723" i="1" s="1"/>
  <c r="Z554" i="1"/>
  <c r="AB554" i="1" s="1"/>
  <c r="Z350" i="1"/>
  <c r="AB346" i="1"/>
  <c r="AA448" i="1"/>
  <c r="D452" i="1"/>
  <c r="Z199" i="1"/>
  <c r="AB195" i="1"/>
  <c r="AB51" i="1"/>
  <c r="D449" i="1"/>
  <c r="AA269" i="1"/>
  <c r="Z220" i="1"/>
  <c r="AB220" i="1" s="1"/>
  <c r="AA101" i="1"/>
  <c r="D207" i="1"/>
  <c r="AA207" i="1" s="1"/>
  <c r="AA17" i="1"/>
  <c r="K21" i="1"/>
  <c r="K210" i="1"/>
  <c r="K211" i="1" s="1"/>
  <c r="Z159" i="1"/>
  <c r="AA155" i="1"/>
  <c r="AA159" i="1" s="1"/>
  <c r="Z101" i="1"/>
  <c r="AB101" i="1" s="1"/>
  <c r="Z171" i="1"/>
  <c r="AB171" i="1" s="1"/>
  <c r="J19" i="1"/>
  <c r="J21" i="1" s="1"/>
  <c r="AA392" i="1"/>
  <c r="P1286" i="1"/>
  <c r="P709" i="1"/>
  <c r="AB332" i="1"/>
  <c r="I2657" i="1"/>
  <c r="I2651" i="1"/>
  <c r="I2653" i="1" s="1"/>
  <c r="Z2613" i="1"/>
  <c r="AB2613" i="1" s="1"/>
  <c r="F2657" i="1"/>
  <c r="F2651" i="1"/>
  <c r="F2653" i="1" s="1"/>
  <c r="AB2441" i="1"/>
  <c r="Z2443" i="1"/>
  <c r="AB2443" i="1" s="1"/>
  <c r="Z2481" i="1"/>
  <c r="AA2383" i="1"/>
  <c r="AA2398" i="1"/>
  <c r="AA2401" i="1" s="1"/>
  <c r="AA2403" i="1" s="1"/>
  <c r="N2491" i="1"/>
  <c r="N2493" i="1" s="1"/>
  <c r="F2491" i="1"/>
  <c r="F2493" i="1" s="1"/>
  <c r="AA2221" i="1"/>
  <c r="N2271" i="1"/>
  <c r="N2273" i="1" s="1"/>
  <c r="T2138" i="1"/>
  <c r="AB1954" i="1"/>
  <c r="Z1956" i="1"/>
  <c r="AB1956" i="1" s="1"/>
  <c r="AA1766" i="1"/>
  <c r="Z1806" i="1"/>
  <c r="AB1806" i="1" s="1"/>
  <c r="AB1805" i="1"/>
  <c r="AB1786" i="1"/>
  <c r="Z1726" i="1"/>
  <c r="AB1726" i="1" s="1"/>
  <c r="AB1816" i="1"/>
  <c r="Z1622" i="1"/>
  <c r="AA1622" i="1" s="1"/>
  <c r="P1572" i="1"/>
  <c r="Z1651" i="1"/>
  <c r="Q1566" i="1"/>
  <c r="AA1520" i="1"/>
  <c r="AA1524" i="1" s="1"/>
  <c r="AA1526" i="1" s="1"/>
  <c r="AA1436" i="1"/>
  <c r="O1353" i="1"/>
  <c r="U1386" i="1"/>
  <c r="U1355" i="1"/>
  <c r="U1356" i="1" s="1"/>
  <c r="AB1396" i="1"/>
  <c r="G1384" i="1"/>
  <c r="G1386" i="1" s="1"/>
  <c r="G1350" i="1"/>
  <c r="G1354" i="1" s="1"/>
  <c r="Z1381" i="1"/>
  <c r="AB1381" i="1" s="1"/>
  <c r="AA1304" i="1"/>
  <c r="U1284" i="1"/>
  <c r="U704" i="1"/>
  <c r="O709" i="1"/>
  <c r="Z1282" i="1"/>
  <c r="AA1282" i="1" s="1"/>
  <c r="AA954" i="1"/>
  <c r="AA1004" i="1"/>
  <c r="AB1006" i="1"/>
  <c r="AA974" i="1"/>
  <c r="AA976" i="1" s="1"/>
  <c r="AA905" i="1"/>
  <c r="AA906" i="1" s="1"/>
  <c r="AA675" i="1"/>
  <c r="AA677" i="1" s="1"/>
  <c r="AA763" i="1"/>
  <c r="AA801" i="1"/>
  <c r="AA664" i="1"/>
  <c r="Z823" i="1"/>
  <c r="AB823" i="1" s="1"/>
  <c r="AA831" i="1"/>
  <c r="AA49" i="1"/>
  <c r="AA51" i="1" s="1"/>
  <c r="AA342" i="1"/>
  <c r="AA220" i="1"/>
  <c r="AA222" i="1" s="1"/>
  <c r="L210" i="1"/>
  <c r="S21" i="1"/>
  <c r="S210" i="1"/>
  <c r="S211" i="1" s="1"/>
  <c r="AA230" i="1"/>
  <c r="AA232" i="1" s="1"/>
  <c r="AA286" i="1"/>
  <c r="AA290" i="1" s="1"/>
  <c r="AA292" i="1" s="1"/>
  <c r="Z290" i="1"/>
  <c r="AB286" i="1"/>
  <c r="Z240" i="1"/>
  <c r="S205" i="1"/>
  <c r="S209" i="1" s="1"/>
  <c r="X209" i="1"/>
  <c r="V450" i="1"/>
  <c r="AA169" i="1"/>
  <c r="AA171" i="1" s="1"/>
  <c r="D208" i="1"/>
  <c r="AA208" i="1" s="1"/>
  <c r="AA18" i="1"/>
  <c r="J209" i="1"/>
  <c r="J211" i="1" s="1"/>
  <c r="AA2613" i="1"/>
  <c r="I2662" i="1"/>
  <c r="AA2471" i="1"/>
  <c r="AA2473" i="1" s="1"/>
  <c r="AB2378" i="1"/>
  <c r="Z2381" i="1"/>
  <c r="AB2308" i="1"/>
  <c r="Z2311" i="1"/>
  <c r="H2662" i="1"/>
  <c r="H2653" i="1"/>
  <c r="AB2165" i="1"/>
  <c r="AA2165" i="1"/>
  <c r="AA2169" i="1" s="1"/>
  <c r="AA2171" i="1" s="1"/>
  <c r="Z2169" i="1"/>
  <c r="D2138" i="1"/>
  <c r="AA1885" i="1"/>
  <c r="AA1886" i="1" s="1"/>
  <c r="AB1981" i="1"/>
  <c r="Z1984" i="1"/>
  <c r="O2149" i="1"/>
  <c r="O2151" i="1" s="1"/>
  <c r="Z2145" i="1"/>
  <c r="AB1894" i="1"/>
  <c r="Z1976" i="1"/>
  <c r="AB1976" i="1" s="1"/>
  <c r="AB1974" i="1"/>
  <c r="Z1794" i="1"/>
  <c r="AB1790" i="1"/>
  <c r="U2081" i="1"/>
  <c r="T2081" i="1"/>
  <c r="Z1584" i="1"/>
  <c r="AB1584" i="1" s="1"/>
  <c r="AB1580" i="1"/>
  <c r="Z1644" i="1"/>
  <c r="Q1624" i="1"/>
  <c r="Q1626" i="1" s="1"/>
  <c r="AB1683" i="1"/>
  <c r="AA1683" i="1"/>
  <c r="Z1536" i="1"/>
  <c r="AB1536" i="1" s="1"/>
  <c r="AA1535" i="1"/>
  <c r="AA1536" i="1" s="1"/>
  <c r="AA1344" i="1"/>
  <c r="AA1346" i="1" s="1"/>
  <c r="R1350" i="1"/>
  <c r="R1354" i="1" s="1"/>
  <c r="R1356" i="1" s="1"/>
  <c r="R1384" i="1"/>
  <c r="R1386" i="1" s="1"/>
  <c r="AB1295" i="1"/>
  <c r="AA1212" i="1"/>
  <c r="AA1214" i="1" s="1"/>
  <c r="AA1216" i="1" s="1"/>
  <c r="AA1254" i="1"/>
  <c r="Z1136" i="1"/>
  <c r="AB1136" i="1" s="1"/>
  <c r="AA1084" i="1"/>
  <c r="AA1086" i="1" s="1"/>
  <c r="AB1084" i="1"/>
  <c r="AA1096" i="1"/>
  <c r="AB1076" i="1"/>
  <c r="AA803" i="1"/>
  <c r="Z891" i="1"/>
  <c r="AB887" i="1"/>
  <c r="AA751" i="1"/>
  <c r="Z644" i="1"/>
  <c r="AB644" i="1" s="1"/>
  <c r="AA643" i="1"/>
  <c r="AA644" i="1" s="1"/>
  <c r="R721" i="1"/>
  <c r="R704" i="1"/>
  <c r="AA420" i="1"/>
  <c r="AA442" i="1"/>
  <c r="G446" i="1"/>
  <c r="G450" i="1" s="1"/>
  <c r="G270" i="1"/>
  <c r="G272" i="1" s="1"/>
  <c r="K452" i="1"/>
  <c r="M446" i="1"/>
  <c r="M270" i="1"/>
  <c r="Z266" i="1"/>
  <c r="Z300" i="1"/>
  <c r="AB296" i="1"/>
  <c r="AA380" i="1"/>
  <c r="AA382" i="1" s="1"/>
  <c r="AA109" i="1"/>
  <c r="H209" i="1"/>
  <c r="Z129" i="1"/>
  <c r="Y446" i="1"/>
  <c r="Y450" i="1" s="1"/>
  <c r="Y452" i="1" s="1"/>
  <c r="Y270" i="1"/>
  <c r="Y272" i="1" s="1"/>
  <c r="AA262" i="1"/>
  <c r="AA66" i="1"/>
  <c r="Z260" i="1"/>
  <c r="U450" i="1"/>
  <c r="U452" i="1" s="1"/>
  <c r="AA28" i="1"/>
  <c r="X2670" i="1"/>
  <c r="AA916" i="1"/>
  <c r="C709" i="1"/>
  <c r="C723" i="1"/>
  <c r="N21" i="1"/>
  <c r="N210" i="1"/>
  <c r="N211" i="1" s="1"/>
  <c r="W2657" i="1"/>
  <c r="W2651" i="1"/>
  <c r="W2653" i="1" s="1"/>
  <c r="AI2732" i="1"/>
  <c r="AB2538" i="1"/>
  <c r="Z2541" i="1"/>
  <c r="AA2538" i="1"/>
  <c r="AA2541" i="1" s="1"/>
  <c r="AA2543" i="1" s="1"/>
  <c r="O2657" i="1"/>
  <c r="O2651" i="1"/>
  <c r="K2491" i="1"/>
  <c r="K2493" i="1" s="1"/>
  <c r="J2657" i="1"/>
  <c r="J2651" i="1"/>
  <c r="J2653" i="1" s="1"/>
  <c r="T2648" i="1"/>
  <c r="T2658" i="1" s="1"/>
  <c r="L2137" i="1"/>
  <c r="L2138" i="1" s="1"/>
  <c r="L2098" i="1"/>
  <c r="Y2273" i="1"/>
  <c r="AA2134" i="1"/>
  <c r="AA2150" i="1"/>
  <c r="Z1884" i="1"/>
  <c r="AB1884" i="1" s="1"/>
  <c r="AB1880" i="1"/>
  <c r="AB1904" i="1"/>
  <c r="Z1906" i="1"/>
  <c r="AB1906" i="1" s="1"/>
  <c r="AB1926" i="1"/>
  <c r="L2081" i="1"/>
  <c r="Z1694" i="1"/>
  <c r="AB1690" i="1"/>
  <c r="Z1620" i="1"/>
  <c r="Z1680" i="1"/>
  <c r="O1570" i="1"/>
  <c r="O1624" i="1"/>
  <c r="O1626" i="1" s="1"/>
  <c r="U1664" i="1"/>
  <c r="U1666" i="1" s="1"/>
  <c r="U1650" i="1"/>
  <c r="AA1676" i="1"/>
  <c r="AB1466" i="1"/>
  <c r="Z1526" i="1"/>
  <c r="AB1526" i="1" s="1"/>
  <c r="I1356" i="1"/>
  <c r="AA1440" i="1"/>
  <c r="AA1444" i="1" s="1"/>
  <c r="AA1446" i="1" s="1"/>
  <c r="Z1444" i="1"/>
  <c r="E1386" i="1"/>
  <c r="E1355" i="1"/>
  <c r="E1356" i="1" s="1"/>
  <c r="AA1246" i="1"/>
  <c r="AA1374" i="1"/>
  <c r="AA1255" i="1"/>
  <c r="AA1256" i="1" s="1"/>
  <c r="Z1216" i="1"/>
  <c r="AB1216" i="1" s="1"/>
  <c r="E1284" i="1"/>
  <c r="E704" i="1"/>
  <c r="AA1114" i="1"/>
  <c r="AA1116" i="1" s="1"/>
  <c r="AB1226" i="1"/>
  <c r="AA1156" i="1"/>
  <c r="Y1285" i="1"/>
  <c r="Y1286" i="1" s="1"/>
  <c r="X1354" i="1"/>
  <c r="X1356" i="1" s="1"/>
  <c r="Z1176" i="1"/>
  <c r="AB1176" i="1" s="1"/>
  <c r="AA966" i="1"/>
  <c r="AA1076" i="1"/>
  <c r="AA787" i="1"/>
  <c r="AA791" i="1" s="1"/>
  <c r="AA887" i="1"/>
  <c r="AA891" i="1" s="1"/>
  <c r="Z652" i="1"/>
  <c r="AB652" i="1" s="1"/>
  <c r="AB648" i="1"/>
  <c r="AA554" i="1"/>
  <c r="AB737" i="1"/>
  <c r="Z741" i="1"/>
  <c r="AB741" i="1" s="1"/>
  <c r="AB671" i="1"/>
  <c r="Z675" i="1"/>
  <c r="Z564" i="1"/>
  <c r="AB564" i="1" s="1"/>
  <c r="Z430" i="1"/>
  <c r="AB426" i="1"/>
  <c r="J452" i="1"/>
  <c r="AB25" i="1"/>
  <c r="Z29" i="1"/>
  <c r="C210" i="1"/>
  <c r="C211" i="1" s="1"/>
  <c r="R210" i="1"/>
  <c r="R21" i="1"/>
  <c r="Q210" i="1"/>
  <c r="Q211" i="1" s="1"/>
  <c r="Q21" i="1"/>
  <c r="AB16" i="1"/>
  <c r="P450" i="1"/>
  <c r="AB26" i="1"/>
  <c r="AA26" i="1"/>
  <c r="AA29" i="1" s="1"/>
  <c r="AA31" i="1" s="1"/>
  <c r="AB584" i="1"/>
  <c r="Z463" i="1"/>
  <c r="M464" i="1"/>
  <c r="AA69" i="1"/>
  <c r="N2657" i="1"/>
  <c r="N2651" i="1"/>
  <c r="N2653" i="1"/>
  <c r="N2662" i="1"/>
  <c r="AA2518" i="1"/>
  <c r="AA2521" i="1" s="1"/>
  <c r="AA2523" i="1" s="1"/>
  <c r="AA2263" i="1"/>
  <c r="AB2361" i="1"/>
  <c r="Z2363" i="1"/>
  <c r="AB2363" i="1" s="1"/>
  <c r="K2657" i="1"/>
  <c r="K2651" i="1"/>
  <c r="K2653" i="1" s="1"/>
  <c r="AA2461" i="1"/>
  <c r="AA2463" i="1" s="1"/>
  <c r="AB2257" i="1"/>
  <c r="Z2261" i="1"/>
  <c r="U2491" i="1"/>
  <c r="U2493" i="1" s="1"/>
  <c r="AA2251" i="1"/>
  <c r="Y2136" i="1"/>
  <c r="Y2138" i="1" s="1"/>
  <c r="Z2135" i="1"/>
  <c r="Z2136" i="1" s="1"/>
  <c r="AB2136" i="1" s="1"/>
  <c r="AB1924" i="1"/>
  <c r="AA1856" i="1"/>
  <c r="AB1870" i="1"/>
  <c r="Z1874" i="1"/>
  <c r="AB1874" i="1" s="1"/>
  <c r="Q2083" i="1"/>
  <c r="Z1665" i="1"/>
  <c r="N1666" i="1"/>
  <c r="N1655" i="1"/>
  <c r="N1654" i="1"/>
  <c r="K1626" i="1"/>
  <c r="K1575" i="1"/>
  <c r="P1624" i="1"/>
  <c r="P1626" i="1" s="1"/>
  <c r="AA1366" i="1"/>
  <c r="AA1326" i="1"/>
  <c r="AA1266" i="1"/>
  <c r="D1354" i="1"/>
  <c r="D1356" i="1" s="1"/>
  <c r="B1350" i="1"/>
  <c r="B1354" i="1" s="1"/>
  <c r="B1356" i="1" s="1"/>
  <c r="B1384" i="1"/>
  <c r="B1386" i="1" s="1"/>
  <c r="AA1405" i="1"/>
  <c r="AA1406" i="1" s="1"/>
  <c r="Z1406" i="1"/>
  <c r="AB1406" i="1" s="1"/>
  <c r="Z1244" i="1"/>
  <c r="AB1244" i="1" s="1"/>
  <c r="AB1240" i="1"/>
  <c r="D1384" i="1"/>
  <c r="D1386" i="1" s="1"/>
  <c r="O705" i="1"/>
  <c r="O1284" i="1"/>
  <c r="O1286" i="1" s="1"/>
  <c r="AA1166" i="1"/>
  <c r="AB1146" i="1"/>
  <c r="AA833" i="1"/>
  <c r="AB986" i="1"/>
  <c r="Z873" i="1"/>
  <c r="AB873" i="1" s="1"/>
  <c r="AB872" i="1"/>
  <c r="B721" i="1"/>
  <c r="B723" i="1" s="1"/>
  <c r="B704" i="1"/>
  <c r="Z690" i="1"/>
  <c r="AB690" i="1" s="1"/>
  <c r="AA494" i="1"/>
  <c r="AB470" i="1"/>
  <c r="AA470" i="1"/>
  <c r="AA472" i="1" s="1"/>
  <c r="AA474" i="1" s="1"/>
  <c r="N450" i="1"/>
  <c r="W452" i="1"/>
  <c r="L209" i="1"/>
  <c r="AA71" i="1"/>
  <c r="AA149" i="1"/>
  <c r="AA151" i="1" s="1"/>
  <c r="B210" i="1"/>
  <c r="B211" i="1" s="1"/>
  <c r="B21" i="1"/>
  <c r="C209" i="1"/>
  <c r="I446" i="1"/>
  <c r="I450" i="1" s="1"/>
  <c r="I270" i="1"/>
  <c r="I272" i="1" s="1"/>
  <c r="AB56" i="1"/>
  <c r="AA56" i="1"/>
  <c r="AA59" i="1" s="1"/>
  <c r="AA61" i="1" s="1"/>
  <c r="Z71" i="1"/>
  <c r="AB71" i="1" s="1"/>
  <c r="Z189" i="1"/>
  <c r="AB189" i="1" s="1"/>
  <c r="Z79" i="1"/>
  <c r="AB79" i="1" s="1"/>
  <c r="AA186" i="1"/>
  <c r="AA189" i="1" s="1"/>
  <c r="AA191" i="1" s="1"/>
  <c r="L19" i="1"/>
  <c r="L21" i="1" s="1"/>
  <c r="Y19" i="1"/>
  <c r="Y21" i="1" s="1"/>
  <c r="AA247" i="1"/>
  <c r="AA250" i="1" s="1"/>
  <c r="AA252" i="1" s="1"/>
  <c r="C451" i="1"/>
  <c r="C452" i="1" s="1"/>
  <c r="C272" i="1"/>
  <c r="T2652" i="1"/>
  <c r="Z2652" i="1" s="1"/>
  <c r="AA2533" i="1"/>
  <c r="D2662" i="1"/>
  <c r="S2662" i="1"/>
  <c r="S2653" i="1"/>
  <c r="Y2662" i="1"/>
  <c r="Y2653" i="1"/>
  <c r="P2662" i="1"/>
  <c r="P2653" i="1"/>
  <c r="Z2649" i="1"/>
  <c r="AA2649" i="1" s="1"/>
  <c r="M2659" i="1"/>
  <c r="L2662" i="1"/>
  <c r="L2653" i="1"/>
  <c r="J2662" i="1"/>
  <c r="Z2501" i="1"/>
  <c r="W2491" i="1"/>
  <c r="W2493" i="1" s="1"/>
  <c r="E2491" i="1"/>
  <c r="E2493" i="1" s="1"/>
  <c r="AA2281" i="1"/>
  <c r="AA2283" i="1" s="1"/>
  <c r="AB2298" i="1"/>
  <c r="AA2298" i="1"/>
  <c r="AA2301" i="1" s="1"/>
  <c r="AA2303" i="1" s="1"/>
  <c r="Z2301" i="1"/>
  <c r="I2273" i="1"/>
  <c r="Z2097" i="1"/>
  <c r="Z1866" i="1"/>
  <c r="AB1866" i="1" s="1"/>
  <c r="AB1865" i="1"/>
  <c r="AA1865" i="1"/>
  <c r="AA1866" i="1" s="1"/>
  <c r="AB1860" i="1"/>
  <c r="Z1864" i="1"/>
  <c r="AB1864" i="1" s="1"/>
  <c r="AA1876" i="1"/>
  <c r="Z1854" i="1"/>
  <c r="AB1850" i="1"/>
  <c r="Z1776" i="1"/>
  <c r="AB1776" i="1" s="1"/>
  <c r="AB1775" i="1"/>
  <c r="AA1663" i="1"/>
  <c r="D1653" i="1"/>
  <c r="Z1586" i="1"/>
  <c r="AB1586" i="1" s="1"/>
  <c r="E1664" i="1"/>
  <c r="E1666" i="1" s="1"/>
  <c r="E1650" i="1"/>
  <c r="O1666" i="1"/>
  <c r="O1655" i="1"/>
  <c r="Z1573" i="1"/>
  <c r="AA1573" i="1" s="1"/>
  <c r="Z1474" i="1"/>
  <c r="AA1511" i="1"/>
  <c r="L1355" i="1"/>
  <c r="L1386" i="1"/>
  <c r="Y1384" i="1"/>
  <c r="Y1386" i="1" s="1"/>
  <c r="Y1350" i="1"/>
  <c r="Y1354" i="1" s="1"/>
  <c r="Y1356" i="1" s="1"/>
  <c r="Z1454" i="1"/>
  <c r="AB1454" i="1" s="1"/>
  <c r="AA1306" i="1"/>
  <c r="V1354" i="1"/>
  <c r="V1356" i="1" s="1"/>
  <c r="K1350" i="1"/>
  <c r="K1384" i="1"/>
  <c r="K1386" i="1" s="1"/>
  <c r="N1350" i="1"/>
  <c r="Z1374" i="1"/>
  <c r="AB1374" i="1" s="1"/>
  <c r="Y1284" i="1"/>
  <c r="Y704" i="1"/>
  <c r="AA1206" i="1"/>
  <c r="K1316" i="1"/>
  <c r="K1285" i="1"/>
  <c r="AA1281" i="1"/>
  <c r="AA1184" i="1"/>
  <c r="AA1186" i="1" s="1"/>
  <c r="H1354" i="1"/>
  <c r="H1356" i="1" s="1"/>
  <c r="AA1034" i="1"/>
  <c r="AA956" i="1"/>
  <c r="AA793" i="1"/>
  <c r="Z861" i="1"/>
  <c r="AB857" i="1"/>
  <c r="AA857" i="1"/>
  <c r="AA861" i="1" s="1"/>
  <c r="AA893" i="1"/>
  <c r="S709" i="1"/>
  <c r="S723" i="1"/>
  <c r="AA767" i="1"/>
  <c r="AA771" i="1" s="1"/>
  <c r="AA773" i="1" s="1"/>
  <c r="AA534" i="1"/>
  <c r="Z733" i="1"/>
  <c r="AB733" i="1" s="1"/>
  <c r="AA718" i="1"/>
  <c r="AA614" i="1"/>
  <c r="Q450" i="1"/>
  <c r="AA240" i="1"/>
  <c r="AA242" i="1" s="1"/>
  <c r="G452" i="1"/>
  <c r="Z412" i="1"/>
  <c r="AB412" i="1" s="1"/>
  <c r="AA129" i="1"/>
  <c r="AA131" i="1" s="1"/>
  <c r="L451" i="1"/>
  <c r="L452" i="1" s="1"/>
  <c r="L272" i="1"/>
  <c r="N451" i="1"/>
  <c r="N272" i="1"/>
  <c r="AB230" i="1"/>
  <c r="R205" i="1"/>
  <c r="R209" i="1" s="1"/>
  <c r="P1350" i="1"/>
  <c r="P1384" i="1"/>
  <c r="P1386" i="1" s="1"/>
  <c r="L704" i="1"/>
  <c r="L721" i="1"/>
  <c r="L723" i="1" s="1"/>
  <c r="C2662" i="1"/>
  <c r="C2653" i="1"/>
  <c r="O2662" i="1"/>
  <c r="O2653" i="1"/>
  <c r="R2657" i="1"/>
  <c r="R2651" i="1"/>
  <c r="R2653" i="1" s="1"/>
  <c r="Q2670" i="1"/>
  <c r="Z2521" i="1"/>
  <c r="AB2461" i="1"/>
  <c r="Z2463" i="1"/>
  <c r="AB2463" i="1" s="1"/>
  <c r="AA2231" i="1"/>
  <c r="AB2175" i="1"/>
  <c r="Z2179" i="1"/>
  <c r="G2491" i="1"/>
  <c r="G2493" i="1" s="1"/>
  <c r="Z2126" i="1"/>
  <c r="AB2123" i="1"/>
  <c r="N2138" i="1"/>
  <c r="AA1826" i="1"/>
  <c r="AA1836" i="1"/>
  <c r="Z1764" i="1"/>
  <c r="AB1760" i="1"/>
  <c r="AA1594" i="1"/>
  <c r="Z1662" i="1"/>
  <c r="AA1662" i="1" s="1"/>
  <c r="N1652" i="1"/>
  <c r="Z1636" i="1"/>
  <c r="AB1636" i="1" s="1"/>
  <c r="Z1575" i="1"/>
  <c r="M1576" i="1"/>
  <c r="M1565" i="1"/>
  <c r="AB1616" i="1"/>
  <c r="L1574" i="1"/>
  <c r="L1576" i="1" s="1"/>
  <c r="L1560" i="1"/>
  <c r="AA1336" i="1"/>
  <c r="Z1563" i="1"/>
  <c r="AA1563" i="1" s="1"/>
  <c r="AA1420" i="1"/>
  <c r="AA1424" i="1" s="1"/>
  <c r="AA1426" i="1" s="1"/>
  <c r="Z1424" i="1"/>
  <c r="Z1316" i="1"/>
  <c r="AB1316" i="1" s="1"/>
  <c r="AA1204" i="1"/>
  <c r="D1286" i="1"/>
  <c r="D709" i="1"/>
  <c r="AB1290" i="1"/>
  <c r="Z1294" i="1"/>
  <c r="AB1294" i="1" s="1"/>
  <c r="U1286" i="1"/>
  <c r="AA1310" i="1"/>
  <c r="AA1314" i="1" s="1"/>
  <c r="AA1316" i="1" s="1"/>
  <c r="Z1314" i="1"/>
  <c r="AB1314" i="1" s="1"/>
  <c r="AB1166" i="1"/>
  <c r="AA1036" i="1"/>
  <c r="AA781" i="1"/>
  <c r="AA783" i="1" s="1"/>
  <c r="AB772" i="1"/>
  <c r="AA843" i="1"/>
  <c r="Z522" i="1"/>
  <c r="AB518" i="1"/>
  <c r="D694" i="1"/>
  <c r="N704" i="1"/>
  <c r="N721" i="1"/>
  <c r="N723" i="1" s="1"/>
  <c r="X721" i="1"/>
  <c r="X723" i="1" s="1"/>
  <c r="X704" i="1"/>
  <c r="R723" i="1"/>
  <c r="R709" i="1"/>
  <c r="Z594" i="1"/>
  <c r="AB594" i="1" s="1"/>
  <c r="AA346" i="1"/>
  <c r="AA350" i="1" s="1"/>
  <c r="AA352" i="1" s="1"/>
  <c r="S451" i="1"/>
  <c r="S452" i="1" s="1"/>
  <c r="S272" i="1"/>
  <c r="AA39" i="1"/>
  <c r="AA41" i="1" s="1"/>
  <c r="F446" i="1"/>
  <c r="F450" i="1" s="1"/>
  <c r="F452" i="1" s="1"/>
  <c r="F270" i="1"/>
  <c r="F272" i="1" s="1"/>
  <c r="Q452" i="1"/>
  <c r="AA79" i="1"/>
  <c r="AA81" i="1" s="1"/>
  <c r="N205" i="1"/>
  <c r="N209" i="1" s="1"/>
  <c r="Z111" i="1"/>
  <c r="AB111" i="1" s="1"/>
  <c r="W19" i="1"/>
  <c r="W21" i="1" s="1"/>
  <c r="W205" i="1"/>
  <c r="W209" i="1" s="1"/>
  <c r="AA110" i="1"/>
  <c r="Y210" i="1"/>
  <c r="Y211" i="1" s="1"/>
  <c r="X21" i="1"/>
  <c r="X210" i="1"/>
  <c r="X211" i="1" s="1"/>
  <c r="Z280" i="1"/>
  <c r="AB280" i="1" s="1"/>
  <c r="Z149" i="1"/>
  <c r="AB149" i="1" s="1"/>
  <c r="Z15" i="1"/>
  <c r="M19" i="1"/>
  <c r="M21" i="1" s="1"/>
  <c r="Z232" i="1"/>
  <c r="AB232" i="1" s="1"/>
  <c r="AB231" i="1"/>
  <c r="Z2653" i="1" l="1"/>
  <c r="AA2652" i="1"/>
  <c r="D696" i="1"/>
  <c r="D708" i="1"/>
  <c r="D710" i="1" s="1"/>
  <c r="B2661" i="1"/>
  <c r="Y694" i="1"/>
  <c r="Y708" i="1"/>
  <c r="Z2650" i="1"/>
  <c r="M2660" i="1"/>
  <c r="AB2097" i="1"/>
  <c r="Z2098" i="1"/>
  <c r="AB2098" i="1" s="1"/>
  <c r="AA2097" i="1"/>
  <c r="AA2098" i="1" s="1"/>
  <c r="AB1280" i="1"/>
  <c r="Z1284" i="1"/>
  <c r="AB1284" i="1" s="1"/>
  <c r="AA1280" i="1"/>
  <c r="AA1284" i="1" s="1"/>
  <c r="F694" i="1"/>
  <c r="F698" i="1" s="1"/>
  <c r="F700" i="1" s="1"/>
  <c r="F708" i="1"/>
  <c r="F710" i="1" s="1"/>
  <c r="AB522" i="1"/>
  <c r="Z524" i="1"/>
  <c r="AB524" i="1" s="1"/>
  <c r="D699" i="1"/>
  <c r="S699" i="1"/>
  <c r="S710" i="1"/>
  <c r="E1654" i="1"/>
  <c r="E1656" i="1" s="1"/>
  <c r="E2070" i="1"/>
  <c r="AB891" i="1"/>
  <c r="Z893" i="1"/>
  <c r="AB893" i="1" s="1"/>
  <c r="O707" i="1"/>
  <c r="O1354" i="1"/>
  <c r="O1356" i="1" s="1"/>
  <c r="Z1353" i="1"/>
  <c r="AA449" i="1"/>
  <c r="U1574" i="1"/>
  <c r="U1576" i="1" s="1"/>
  <c r="U1560" i="1"/>
  <c r="U1564" i="1" s="1"/>
  <c r="U1566" i="1" s="1"/>
  <c r="V1564" i="1"/>
  <c r="Z2657" i="1"/>
  <c r="M2667" i="1"/>
  <c r="M2661" i="1"/>
  <c r="M2663" i="1" s="1"/>
  <c r="Z1266" i="1"/>
  <c r="AB1266" i="1" s="1"/>
  <c r="J2084" i="1"/>
  <c r="G2661" i="1"/>
  <c r="Z205" i="1"/>
  <c r="V1566" i="1"/>
  <c r="V2075" i="1"/>
  <c r="Z2293" i="1"/>
  <c r="AB2293" i="1" s="1"/>
  <c r="AB2291" i="1"/>
  <c r="AA332" i="1"/>
  <c r="H211" i="1"/>
  <c r="M699" i="1"/>
  <c r="V694" i="1"/>
  <c r="V698" i="1" s="1"/>
  <c r="V700" i="1" s="1"/>
  <c r="V708" i="1"/>
  <c r="V710" i="1" s="1"/>
  <c r="Z1352" i="1"/>
  <c r="AA1352" i="1" s="1"/>
  <c r="M706" i="1"/>
  <c r="K2661" i="1"/>
  <c r="M2651" i="1"/>
  <c r="M2653" i="1" s="1"/>
  <c r="Z1652" i="1"/>
  <c r="AA1652" i="1" s="1"/>
  <c r="N2072" i="1"/>
  <c r="N2082" i="1" s="1"/>
  <c r="N2669" i="1" s="1"/>
  <c r="Z2333" i="1"/>
  <c r="AB2333" i="1" s="1"/>
  <c r="N452" i="1"/>
  <c r="N1354" i="1"/>
  <c r="Z1350" i="1"/>
  <c r="Z2303" i="1"/>
  <c r="AB2303" i="1" s="1"/>
  <c r="AB2301" i="1"/>
  <c r="AB1665" i="1"/>
  <c r="AA1665" i="1"/>
  <c r="E694" i="1"/>
  <c r="E698" i="1" s="1"/>
  <c r="E708" i="1"/>
  <c r="AB300" i="1"/>
  <c r="Z302" i="1"/>
  <c r="AB302" i="1" s="1"/>
  <c r="L211" i="1"/>
  <c r="P699" i="1"/>
  <c r="M695" i="1"/>
  <c r="Z705" i="1"/>
  <c r="AB705" i="1" s="1"/>
  <c r="M708" i="1"/>
  <c r="M710" i="1" s="1"/>
  <c r="Z2283" i="1"/>
  <c r="AB2283" i="1" s="1"/>
  <c r="AB2281" i="1"/>
  <c r="Z462" i="1"/>
  <c r="AB462" i="1" s="1"/>
  <c r="AB458" i="1"/>
  <c r="AA458" i="1"/>
  <c r="AA462" i="1" s="1"/>
  <c r="AB2647" i="1"/>
  <c r="Z2651" i="1"/>
  <c r="M209" i="1"/>
  <c r="B2662" i="1"/>
  <c r="M1354" i="1"/>
  <c r="M1356" i="1" s="1"/>
  <c r="Z1655" i="1"/>
  <c r="N1656" i="1"/>
  <c r="I2661" i="1"/>
  <c r="I2663" i="1" s="1"/>
  <c r="I1654" i="1"/>
  <c r="I1656" i="1" s="1"/>
  <c r="I2071" i="1"/>
  <c r="I2081" i="1" s="1"/>
  <c r="I2668" i="1" s="1"/>
  <c r="AA206" i="1"/>
  <c r="AB2521" i="1"/>
  <c r="Z2523" i="1"/>
  <c r="AB2523" i="1" s="1"/>
  <c r="O1560" i="1"/>
  <c r="O1574" i="1"/>
  <c r="O1576" i="1" s="1"/>
  <c r="C699" i="1"/>
  <c r="C710" i="1"/>
  <c r="Z270" i="1"/>
  <c r="AB270" i="1" s="1"/>
  <c r="AB266" i="1"/>
  <c r="AA266" i="1"/>
  <c r="AA270" i="1" s="1"/>
  <c r="Z1285" i="1"/>
  <c r="AA2135" i="1"/>
  <c r="W694" i="1"/>
  <c r="W708" i="1"/>
  <c r="R1654" i="1"/>
  <c r="R1656" i="1" s="1"/>
  <c r="R2070" i="1"/>
  <c r="AA2491" i="1"/>
  <c r="AA2493" i="1" s="1"/>
  <c r="AB1104" i="1"/>
  <c r="Z1106" i="1"/>
  <c r="AB1106" i="1" s="1"/>
  <c r="S2661" i="1"/>
  <c r="S2663" i="1" s="1"/>
  <c r="M2083" i="1"/>
  <c r="K2663" i="1"/>
  <c r="AB722" i="1"/>
  <c r="Z723" i="1"/>
  <c r="AB723" i="1" s="1"/>
  <c r="AA722" i="1"/>
  <c r="AA723" i="1" s="1"/>
  <c r="Q709" i="1"/>
  <c r="Z709" i="1" s="1"/>
  <c r="Q2084" i="1"/>
  <c r="O695" i="1"/>
  <c r="K1354" i="1"/>
  <c r="K1356" i="1" s="1"/>
  <c r="K704" i="1"/>
  <c r="AA1653" i="1"/>
  <c r="D2073" i="1"/>
  <c r="Z1684" i="1"/>
  <c r="AB1680" i="1"/>
  <c r="AA1680" i="1"/>
  <c r="AA1684" i="1" s="1"/>
  <c r="AA1686" i="1" s="1"/>
  <c r="T2668" i="1"/>
  <c r="AB1644" i="1"/>
  <c r="Z1646" i="1"/>
  <c r="AB1646" i="1" s="1"/>
  <c r="Z191" i="1"/>
  <c r="AB191" i="1" s="1"/>
  <c r="AB199" i="1"/>
  <c r="Z201" i="1"/>
  <c r="AB201" i="1" s="1"/>
  <c r="AA1596" i="1"/>
  <c r="AB2270" i="1"/>
  <c r="AA2270" i="1"/>
  <c r="AA2271" i="1" s="1"/>
  <c r="AA2273" i="1" s="1"/>
  <c r="X2085" i="1"/>
  <c r="AA1650" i="1"/>
  <c r="D1654" i="1"/>
  <c r="D1656" i="1" s="1"/>
  <c r="D2070" i="1"/>
  <c r="AA1376" i="1"/>
  <c r="I211" i="1"/>
  <c r="Z1650" i="1"/>
  <c r="AA2136" i="1"/>
  <c r="P2663" i="1"/>
  <c r="AB2189" i="1"/>
  <c r="Z2191" i="1"/>
  <c r="AB2191" i="1" s="1"/>
  <c r="Z451" i="1"/>
  <c r="M452" i="1"/>
  <c r="AB861" i="1"/>
  <c r="Z863" i="1"/>
  <c r="AB863" i="1" s="1"/>
  <c r="R211" i="1"/>
  <c r="Z1624" i="1"/>
  <c r="AA1620" i="1"/>
  <c r="AA1624" i="1" s="1"/>
  <c r="AA1626" i="1" s="1"/>
  <c r="Z446" i="1"/>
  <c r="M450" i="1"/>
  <c r="AB2169" i="1"/>
  <c r="Z2171" i="1"/>
  <c r="AB2171" i="1" s="1"/>
  <c r="O699" i="1"/>
  <c r="Z2491" i="1"/>
  <c r="X2662" i="1"/>
  <c r="Z21" i="1"/>
  <c r="AB21" i="1" s="1"/>
  <c r="AB20" i="1"/>
  <c r="G1356" i="1"/>
  <c r="G709" i="1"/>
  <c r="Y2661" i="1"/>
  <c r="Y2663" i="1" s="1"/>
  <c r="G2663" i="1"/>
  <c r="H2661" i="1"/>
  <c r="W1356" i="1"/>
  <c r="W709" i="1"/>
  <c r="L1656" i="1"/>
  <c r="AB2351" i="1"/>
  <c r="Z2353" i="1"/>
  <c r="AB2353" i="1" s="1"/>
  <c r="AB602" i="1"/>
  <c r="Z604" i="1"/>
  <c r="AB604" i="1" s="1"/>
  <c r="Z1366" i="1"/>
  <c r="AB1366" i="1" s="1"/>
  <c r="AB2401" i="1"/>
  <c r="Z2403" i="1"/>
  <c r="AB2403" i="1" s="1"/>
  <c r="X2661" i="1"/>
  <c r="Z1376" i="1"/>
  <c r="AB1376" i="1" s="1"/>
  <c r="Z1384" i="1"/>
  <c r="AA1380" i="1"/>
  <c r="P1354" i="1"/>
  <c r="P1356" i="1" s="1"/>
  <c r="P704" i="1"/>
  <c r="Z704" i="1" s="1"/>
  <c r="Z1561" i="1"/>
  <c r="AB1561" i="1" s="1"/>
  <c r="M2071" i="1"/>
  <c r="M1564" i="1"/>
  <c r="AB1184" i="1"/>
  <c r="Z1186" i="1"/>
  <c r="AB1186" i="1" s="1"/>
  <c r="AB15" i="1"/>
  <c r="Z19" i="1"/>
  <c r="AB19" i="1" s="1"/>
  <c r="AB1984" i="1"/>
  <c r="Z1986" i="1"/>
  <c r="AB1986" i="1" s="1"/>
  <c r="AB1424" i="1"/>
  <c r="Z1426" i="1"/>
  <c r="AB1426" i="1" s="1"/>
  <c r="R2661" i="1"/>
  <c r="B708" i="1"/>
  <c r="B694" i="1"/>
  <c r="B698" i="1" s="1"/>
  <c r="N2663" i="1"/>
  <c r="J2667" i="1"/>
  <c r="J2671" i="1" s="1"/>
  <c r="J2661" i="1"/>
  <c r="AB1651" i="1"/>
  <c r="AA1651" i="1"/>
  <c r="AB1514" i="1"/>
  <c r="Z1516" i="1"/>
  <c r="AB1516" i="1" s="1"/>
  <c r="D2658" i="1"/>
  <c r="AA2648" i="1"/>
  <c r="Z210" i="1"/>
  <c r="M211" i="1"/>
  <c r="AB1661" i="1"/>
  <c r="AA1661" i="1"/>
  <c r="AA1664" i="1" s="1"/>
  <c r="Y1654" i="1"/>
  <c r="Y1656" i="1" s="1"/>
  <c r="Y2071" i="1"/>
  <c r="Y2081" i="1" s="1"/>
  <c r="Y2668" i="1" s="1"/>
  <c r="AB2511" i="1"/>
  <c r="Z2513" i="1"/>
  <c r="AB2513" i="1" s="1"/>
  <c r="T2661" i="1"/>
  <c r="Z222" i="1"/>
  <c r="AB222" i="1" s="1"/>
  <c r="Z1664" i="1"/>
  <c r="AB1664" i="1" s="1"/>
  <c r="N1356" i="1"/>
  <c r="Z1355" i="1"/>
  <c r="N709" i="1"/>
  <c r="F2075" i="1"/>
  <c r="AB675" i="1"/>
  <c r="Z677" i="1"/>
  <c r="AB677" i="1" s="1"/>
  <c r="AB1694" i="1"/>
  <c r="Z1696" i="1"/>
  <c r="AB1696" i="1" s="1"/>
  <c r="U694" i="1"/>
  <c r="U698" i="1" s="1"/>
  <c r="U708" i="1"/>
  <c r="P1562" i="1"/>
  <c r="P1564" i="1" s="1"/>
  <c r="P1566" i="1" s="1"/>
  <c r="Z1572" i="1"/>
  <c r="AA1572" i="1" s="1"/>
  <c r="AA1514" i="1"/>
  <c r="AA1516" i="1" s="1"/>
  <c r="AB39" i="1"/>
  <c r="Z41" i="1"/>
  <c r="AB41" i="1" s="1"/>
  <c r="AA753" i="1"/>
  <c r="AB2271" i="1"/>
  <c r="Z2273" i="1"/>
  <c r="AB2273" i="1" s="1"/>
  <c r="D695" i="1"/>
  <c r="AB632" i="1"/>
  <c r="Z634" i="1"/>
  <c r="AB634" i="1" s="1"/>
  <c r="F2663" i="1"/>
  <c r="Y709" i="1"/>
  <c r="E1574" i="1"/>
  <c r="E1576" i="1" s="1"/>
  <c r="E1560" i="1"/>
  <c r="E1564" i="1" s="1"/>
  <c r="E1566" i="1" s="1"/>
  <c r="S2080" i="1"/>
  <c r="S2084" i="1" s="1"/>
  <c r="T2651" i="1"/>
  <c r="AA447" i="1"/>
  <c r="AB430" i="1"/>
  <c r="Z432" i="1"/>
  <c r="AB432" i="1" s="1"/>
  <c r="Z2149" i="1"/>
  <c r="AB2145" i="1"/>
  <c r="AA2145" i="1"/>
  <c r="AA2149" i="1" s="1"/>
  <c r="AA2151" i="1" s="1"/>
  <c r="O1656" i="1"/>
  <c r="O2075" i="1"/>
  <c r="Z272" i="1"/>
  <c r="AB272" i="1" s="1"/>
  <c r="AA271" i="1"/>
  <c r="AA272" i="1" s="1"/>
  <c r="AB1764" i="1"/>
  <c r="Z1766" i="1"/>
  <c r="AB1766" i="1" s="1"/>
  <c r="AB2501" i="1"/>
  <c r="Z2503" i="1"/>
  <c r="AB2503" i="1" s="1"/>
  <c r="AB260" i="1"/>
  <c r="Z262" i="1"/>
  <c r="AB262" i="1" s="1"/>
  <c r="X1564" i="1"/>
  <c r="X1566" i="1" s="1"/>
  <c r="AA1351" i="1"/>
  <c r="AB1824" i="1"/>
  <c r="Z1826" i="1"/>
  <c r="AB1826" i="1" s="1"/>
  <c r="Z504" i="1"/>
  <c r="AB504" i="1" s="1"/>
  <c r="Z1886" i="1"/>
  <c r="AB1886" i="1" s="1"/>
  <c r="AA584" i="1"/>
  <c r="AB1434" i="1"/>
  <c r="Z1436" i="1"/>
  <c r="AB1436" i="1" s="1"/>
  <c r="J1356" i="1"/>
  <c r="J709" i="1"/>
  <c r="V2661" i="1"/>
  <c r="V2663" i="1" s="1"/>
  <c r="U1654" i="1"/>
  <c r="U1656" i="1" s="1"/>
  <c r="Z773" i="1"/>
  <c r="AB773" i="1" s="1"/>
  <c r="AA111" i="1"/>
  <c r="R699" i="1"/>
  <c r="X694" i="1"/>
  <c r="X698" i="1" s="1"/>
  <c r="X700" i="1" s="1"/>
  <c r="X708" i="1"/>
  <c r="X710" i="1" s="1"/>
  <c r="AB1854" i="1"/>
  <c r="Z1856" i="1"/>
  <c r="AB1856" i="1" s="1"/>
  <c r="T2662" i="1"/>
  <c r="T2653" i="1"/>
  <c r="N2661" i="1"/>
  <c r="AB29" i="1"/>
  <c r="Z31" i="1"/>
  <c r="AB31" i="1" s="1"/>
  <c r="O2661" i="1"/>
  <c r="O2663" i="1" s="1"/>
  <c r="AB2481" i="1"/>
  <c r="Z2483" i="1"/>
  <c r="AB2483" i="1" s="1"/>
  <c r="AB159" i="1"/>
  <c r="Z161" i="1"/>
  <c r="AB161" i="1" s="1"/>
  <c r="AB350" i="1"/>
  <c r="Z352" i="1"/>
  <c r="AB352" i="1" s="1"/>
  <c r="H1564" i="1"/>
  <c r="H1566" i="1" s="1"/>
  <c r="Z151" i="1"/>
  <c r="AB151" i="1" s="1"/>
  <c r="AA1381" i="1"/>
  <c r="AA2328" i="1"/>
  <c r="AA2331" i="1" s="1"/>
  <c r="AA2333" i="1" s="1"/>
  <c r="G211" i="1"/>
  <c r="U2663" i="1"/>
  <c r="AB1674" i="1"/>
  <c r="Z1676" i="1"/>
  <c r="AB1676" i="1" s="1"/>
  <c r="R2662" i="1"/>
  <c r="N1560" i="1"/>
  <c r="Z1570" i="1"/>
  <c r="N1574" i="1"/>
  <c r="N1576" i="1" s="1"/>
  <c r="W2661" i="1"/>
  <c r="W2663" i="1" s="1"/>
  <c r="L1564" i="1"/>
  <c r="L1566" i="1" s="1"/>
  <c r="J2663" i="1"/>
  <c r="AB1444" i="1"/>
  <c r="Z1446" i="1"/>
  <c r="AB1446" i="1" s="1"/>
  <c r="Z1296" i="1"/>
  <c r="AB1296" i="1" s="1"/>
  <c r="AB1794" i="1"/>
  <c r="Z1796" i="1"/>
  <c r="AB1796" i="1" s="1"/>
  <c r="H2672" i="1"/>
  <c r="H2663" i="1"/>
  <c r="Q2667" i="1"/>
  <c r="Q2671" i="1" s="1"/>
  <c r="Q2661" i="1"/>
  <c r="AB2371" i="1"/>
  <c r="Z2373" i="1"/>
  <c r="AB2373" i="1" s="1"/>
  <c r="AB208" i="1"/>
  <c r="Z743" i="1"/>
  <c r="AB743" i="1" s="1"/>
  <c r="AB791" i="1"/>
  <c r="Z793" i="1"/>
  <c r="AB793" i="1" s="1"/>
  <c r="AB512" i="1"/>
  <c r="Z514" i="1"/>
  <c r="AB514" i="1" s="1"/>
  <c r="P2661" i="1"/>
  <c r="Z252" i="1"/>
  <c r="AB252" i="1" s="1"/>
  <c r="B709" i="1"/>
  <c r="Z1565" i="1"/>
  <c r="M1566" i="1"/>
  <c r="Z2658" i="1"/>
  <c r="AB2658" i="1" s="1"/>
  <c r="J1565" i="1"/>
  <c r="J1576" i="1"/>
  <c r="B1654" i="1"/>
  <c r="B1656" i="1" s="1"/>
  <c r="I699" i="1"/>
  <c r="AA1575" i="1"/>
  <c r="Q2663" i="1"/>
  <c r="Z2128" i="1"/>
  <c r="AB2128" i="1" s="1"/>
  <c r="AB2126" i="1"/>
  <c r="L1356" i="1"/>
  <c r="L709" i="1"/>
  <c r="AB2541" i="1"/>
  <c r="Z2543" i="1"/>
  <c r="AB2543" i="1" s="1"/>
  <c r="R708" i="1"/>
  <c r="R710" i="1" s="1"/>
  <c r="R694" i="1"/>
  <c r="R698" i="1" s="1"/>
  <c r="Z2313" i="1"/>
  <c r="AB2313" i="1" s="1"/>
  <c r="AB2311" i="1"/>
  <c r="AB240" i="1"/>
  <c r="Z242" i="1"/>
  <c r="AB242" i="1" s="1"/>
  <c r="G704" i="1"/>
  <c r="AB1653" i="1"/>
  <c r="AA20" i="1"/>
  <c r="AA21" i="1" s="1"/>
  <c r="L2661" i="1"/>
  <c r="Z1456" i="1"/>
  <c r="AB1456" i="1" s="1"/>
  <c r="I704" i="1"/>
  <c r="N708" i="1"/>
  <c r="N694" i="1"/>
  <c r="Z1236" i="1"/>
  <c r="AB1236" i="1" s="1"/>
  <c r="L694" i="1"/>
  <c r="L698" i="1" s="1"/>
  <c r="L708" i="1"/>
  <c r="K1286" i="1"/>
  <c r="K709" i="1"/>
  <c r="L2663" i="1"/>
  <c r="Z1606" i="1"/>
  <c r="AB1606" i="1" s="1"/>
  <c r="AB2261" i="1"/>
  <c r="Z2263" i="1"/>
  <c r="AB2263" i="1" s="1"/>
  <c r="Z464" i="1"/>
  <c r="AB464" i="1" s="1"/>
  <c r="AA463" i="1"/>
  <c r="AA464" i="1" s="1"/>
  <c r="E2661" i="1"/>
  <c r="E2663" i="1" s="1"/>
  <c r="F1564" i="1"/>
  <c r="F1566" i="1" s="1"/>
  <c r="F2070" i="1"/>
  <c r="AA210" i="1"/>
  <c r="D2651" i="1"/>
  <c r="D2653" i="1" s="1"/>
  <c r="H694" i="1"/>
  <c r="H698" i="1" s="1"/>
  <c r="H700" i="1" s="1"/>
  <c r="H708" i="1"/>
  <c r="H710" i="1" s="1"/>
  <c r="AB1204" i="1"/>
  <c r="Z1206" i="1"/>
  <c r="AB1206" i="1" s="1"/>
  <c r="M2080" i="1"/>
  <c r="D209" i="1"/>
  <c r="D211" i="1" s="1"/>
  <c r="E699" i="1"/>
  <c r="E710" i="1"/>
  <c r="D698" i="1"/>
  <c r="U709" i="1"/>
  <c r="AB2179" i="1"/>
  <c r="Z2181" i="1"/>
  <c r="AB2181" i="1" s="1"/>
  <c r="AB1474" i="1"/>
  <c r="Z1476" i="1"/>
  <c r="AB1476" i="1" s="1"/>
  <c r="Z2659" i="1"/>
  <c r="AA2659" i="1" s="1"/>
  <c r="K1565" i="1"/>
  <c r="K1576" i="1"/>
  <c r="AB129" i="1"/>
  <c r="Z131" i="1"/>
  <c r="AB131" i="1" s="1"/>
  <c r="AB2381" i="1"/>
  <c r="Z2383" i="1"/>
  <c r="AB2383" i="1" s="1"/>
  <c r="AB290" i="1"/>
  <c r="Z292" i="1"/>
  <c r="AB292" i="1" s="1"/>
  <c r="F2661" i="1"/>
  <c r="U2661" i="1"/>
  <c r="AA1571" i="1"/>
  <c r="D1561" i="1"/>
  <c r="D1574" i="1"/>
  <c r="D1576" i="1" s="1"/>
  <c r="C2667" i="1"/>
  <c r="C2671" i="1" s="1"/>
  <c r="C2661" i="1"/>
  <c r="C2663" i="1" s="1"/>
  <c r="Z1876" i="1"/>
  <c r="AB1876" i="1" s="1"/>
  <c r="AA2657" i="1"/>
  <c r="B2651" i="1"/>
  <c r="B2653" i="1" s="1"/>
  <c r="T1654" i="1"/>
  <c r="T1656" i="1" s="1"/>
  <c r="T2070" i="1"/>
  <c r="Z2137" i="1"/>
  <c r="AB704" i="1" l="1"/>
  <c r="AA704" i="1"/>
  <c r="AB709" i="1"/>
  <c r="AA709" i="1"/>
  <c r="K710" i="1"/>
  <c r="K699" i="1"/>
  <c r="AA1384" i="1"/>
  <c r="AA1386" i="1" s="1"/>
  <c r="AB1650" i="1"/>
  <c r="Z1654" i="1"/>
  <c r="AB1654" i="1" s="1"/>
  <c r="Z695" i="1"/>
  <c r="AB695" i="1" s="1"/>
  <c r="AB2657" i="1"/>
  <c r="Z2661" i="1"/>
  <c r="AB2661" i="1" s="1"/>
  <c r="S700" i="1"/>
  <c r="S2075" i="1"/>
  <c r="AA1561" i="1"/>
  <c r="D2071" i="1"/>
  <c r="D1564" i="1"/>
  <c r="D1566" i="1" s="1"/>
  <c r="AA211" i="1"/>
  <c r="B2070" i="1"/>
  <c r="R700" i="1"/>
  <c r="R2075" i="1"/>
  <c r="AB1384" i="1"/>
  <c r="Z1386" i="1"/>
  <c r="AB1386" i="1" s="1"/>
  <c r="Z1286" i="1"/>
  <c r="AB1286" i="1" s="1"/>
  <c r="AB1285" i="1"/>
  <c r="AA1285" i="1"/>
  <c r="AA1286" i="1" s="1"/>
  <c r="V2070" i="1"/>
  <c r="Z2660" i="1"/>
  <c r="M2670" i="1"/>
  <c r="E2080" i="1"/>
  <c r="E2074" i="1"/>
  <c r="AB1684" i="1"/>
  <c r="Z1686" i="1"/>
  <c r="AB1686" i="1" s="1"/>
  <c r="AB1655" i="1"/>
  <c r="AA1655" i="1"/>
  <c r="P2075" i="1"/>
  <c r="AB2650" i="1"/>
  <c r="AA2650" i="1"/>
  <c r="AA2651" i="1" s="1"/>
  <c r="AA2653" i="1" s="1"/>
  <c r="AA1576" i="1"/>
  <c r="AB2491" i="1"/>
  <c r="Z2493" i="1"/>
  <c r="AB2493" i="1" s="1"/>
  <c r="F2080" i="1"/>
  <c r="F2074" i="1"/>
  <c r="L2070" i="1"/>
  <c r="X2070" i="1"/>
  <c r="AB2149" i="1"/>
  <c r="Z2151" i="1"/>
  <c r="AB2151" i="1" s="1"/>
  <c r="AA695" i="1"/>
  <c r="F2085" i="1"/>
  <c r="F2076" i="1"/>
  <c r="AB210" i="1"/>
  <c r="Z211" i="1"/>
  <c r="AB211" i="1" s="1"/>
  <c r="AB446" i="1"/>
  <c r="Z450" i="1"/>
  <c r="AB450" i="1" s="1"/>
  <c r="AA446" i="1"/>
  <c r="AA450" i="1" s="1"/>
  <c r="D2080" i="1"/>
  <c r="D700" i="1"/>
  <c r="D2075" i="1"/>
  <c r="I2075" i="1"/>
  <c r="N698" i="1"/>
  <c r="Z694" i="1"/>
  <c r="J1566" i="1"/>
  <c r="U2070" i="1"/>
  <c r="AA705" i="1"/>
  <c r="Y698" i="1"/>
  <c r="Y2070" i="1"/>
  <c r="P708" i="1"/>
  <c r="P710" i="1" s="1"/>
  <c r="P694" i="1"/>
  <c r="U699" i="1"/>
  <c r="U710" i="1"/>
  <c r="N710" i="1"/>
  <c r="N699" i="1"/>
  <c r="AA2658" i="1"/>
  <c r="AB1624" i="1"/>
  <c r="Z1626" i="1"/>
  <c r="AB1626" i="1" s="1"/>
  <c r="AA1654" i="1"/>
  <c r="D2083" i="1"/>
  <c r="B2663" i="1"/>
  <c r="W710" i="1"/>
  <c r="W699" i="1"/>
  <c r="AB2137" i="1"/>
  <c r="Z2138" i="1"/>
  <c r="AB2138" i="1" s="1"/>
  <c r="AA2137" i="1"/>
  <c r="AA2138" i="1" s="1"/>
  <c r="T2672" i="1"/>
  <c r="T2663" i="1"/>
  <c r="Z1356" i="1"/>
  <c r="AB1356" i="1" s="1"/>
  <c r="AA1355" i="1"/>
  <c r="S2667" i="1"/>
  <c r="S2671" i="1" s="1"/>
  <c r="C700" i="1"/>
  <c r="C2075" i="1"/>
  <c r="AB1353" i="1"/>
  <c r="AA1353" i="1"/>
  <c r="AB1350" i="1"/>
  <c r="Z1354" i="1"/>
  <c r="AB1354" i="1" s="1"/>
  <c r="AA1350" i="1"/>
  <c r="T2080" i="1"/>
  <c r="T2074" i="1"/>
  <c r="T2076" i="1" s="1"/>
  <c r="I694" i="1"/>
  <c r="I708" i="1"/>
  <c r="I710" i="1" s="1"/>
  <c r="L710" i="1"/>
  <c r="L699" i="1"/>
  <c r="M2075" i="1"/>
  <c r="H2070" i="1"/>
  <c r="K694" i="1"/>
  <c r="K708" i="1"/>
  <c r="AB2651" i="1"/>
  <c r="V2085" i="1"/>
  <c r="W698" i="1"/>
  <c r="W2070" i="1"/>
  <c r="Z1574" i="1"/>
  <c r="AB1570" i="1"/>
  <c r="AA1570" i="1"/>
  <c r="AA1574" i="1" s="1"/>
  <c r="G699" i="1"/>
  <c r="O1564" i="1"/>
  <c r="O1566" i="1" s="1"/>
  <c r="O2070" i="1"/>
  <c r="AA1666" i="1"/>
  <c r="O697" i="1"/>
  <c r="Z707" i="1"/>
  <c r="G694" i="1"/>
  <c r="G708" i="1"/>
  <c r="G710" i="1" s="1"/>
  <c r="E700" i="1"/>
  <c r="E2075" i="1"/>
  <c r="AA1565" i="1"/>
  <c r="N1564" i="1"/>
  <c r="N1566" i="1" s="1"/>
  <c r="Z1560" i="1"/>
  <c r="N2070" i="1"/>
  <c r="J710" i="1"/>
  <c r="J699" i="1"/>
  <c r="J700" i="1" s="1"/>
  <c r="M696" i="1"/>
  <c r="M698" i="1" s="1"/>
  <c r="M700" i="1" s="1"/>
  <c r="Z706" i="1"/>
  <c r="AA706" i="1" s="1"/>
  <c r="Z209" i="1"/>
  <c r="AB209" i="1" s="1"/>
  <c r="AB205" i="1"/>
  <c r="AA205" i="1"/>
  <c r="AA209" i="1" s="1"/>
  <c r="B699" i="1"/>
  <c r="B710" i="1"/>
  <c r="AB451" i="1"/>
  <c r="AA451" i="1"/>
  <c r="AA452" i="1" s="1"/>
  <c r="Z1666" i="1"/>
  <c r="AB1666" i="1" s="1"/>
  <c r="D2072" i="1"/>
  <c r="Q699" i="1"/>
  <c r="Q710" i="1"/>
  <c r="D2661" i="1"/>
  <c r="D2663" i="1" s="1"/>
  <c r="Y710" i="1"/>
  <c r="Y699" i="1"/>
  <c r="O708" i="1"/>
  <c r="O710" i="1" s="1"/>
  <c r="K1566" i="1"/>
  <c r="K2075" i="1"/>
  <c r="O2085" i="1"/>
  <c r="R2663" i="1"/>
  <c r="P2072" i="1"/>
  <c r="P2082" i="1" s="1"/>
  <c r="P2669" i="1" s="1"/>
  <c r="Z1562" i="1"/>
  <c r="AA1562" i="1" s="1"/>
  <c r="M2081" i="1"/>
  <c r="X2672" i="1"/>
  <c r="X2663" i="1"/>
  <c r="O698" i="1"/>
  <c r="O700" i="1" s="1"/>
  <c r="O2071" i="1"/>
  <c r="O2081" i="1" s="1"/>
  <c r="O2668" i="1" s="1"/>
  <c r="R2080" i="1"/>
  <c r="R2074" i="1"/>
  <c r="Z2662" i="1"/>
  <c r="AB2653" i="1"/>
  <c r="C2076" i="1" l="1"/>
  <c r="C2085" i="1"/>
  <c r="D2670" i="1"/>
  <c r="U2080" i="1"/>
  <c r="U2074" i="1"/>
  <c r="Y700" i="1"/>
  <c r="Y2075" i="1"/>
  <c r="G698" i="1"/>
  <c r="G2070" i="1"/>
  <c r="J2075" i="1"/>
  <c r="O2073" i="1"/>
  <c r="Z697" i="1"/>
  <c r="H2080" i="1"/>
  <c r="H2074" i="1"/>
  <c r="H2076" i="1" s="1"/>
  <c r="AB694" i="1"/>
  <c r="AA694" i="1"/>
  <c r="F2672" i="1"/>
  <c r="F2673" i="1" s="1"/>
  <c r="F2675" i="1" s="1"/>
  <c r="R2076" i="1"/>
  <c r="R2085" i="1"/>
  <c r="AB707" i="1"/>
  <c r="AA707" i="1"/>
  <c r="K698" i="1"/>
  <c r="K700" i="1" s="1"/>
  <c r="K2070" i="1"/>
  <c r="P2085" i="1"/>
  <c r="Z2071" i="1"/>
  <c r="AB2071" i="1" s="1"/>
  <c r="M2085" i="1"/>
  <c r="AA1656" i="1"/>
  <c r="B2080" i="1"/>
  <c r="B2074" i="1"/>
  <c r="Z696" i="1"/>
  <c r="AA696" i="1" s="1"/>
  <c r="M2072" i="1"/>
  <c r="N700" i="1"/>
  <c r="N2075" i="1"/>
  <c r="Q700" i="1"/>
  <c r="Q2075" i="1"/>
  <c r="G700" i="1"/>
  <c r="G2075" i="1"/>
  <c r="T2673" i="1"/>
  <c r="T2675" i="1" s="1"/>
  <c r="D2085" i="1"/>
  <c r="D2076" i="1"/>
  <c r="X2080" i="1"/>
  <c r="X2074" i="1"/>
  <c r="X2076" i="1" s="1"/>
  <c r="E2085" i="1"/>
  <c r="E2076" i="1"/>
  <c r="Z2081" i="1"/>
  <c r="AB2081" i="1" s="1"/>
  <c r="M2668" i="1"/>
  <c r="O2074" i="1"/>
  <c r="O2076" i="1" s="1"/>
  <c r="O2080" i="1"/>
  <c r="I2085" i="1"/>
  <c r="Z1656" i="1"/>
  <c r="AB1656" i="1" s="1"/>
  <c r="D2082" i="1"/>
  <c r="N2080" i="1"/>
  <c r="N2074" i="1"/>
  <c r="I698" i="1"/>
  <c r="I700" i="1" s="1"/>
  <c r="I2070" i="1"/>
  <c r="L2080" i="1"/>
  <c r="L2074" i="1"/>
  <c r="AA2071" i="1"/>
  <c r="D2081" i="1"/>
  <c r="R2084" i="1"/>
  <c r="R2667" i="1"/>
  <c r="R2671" i="1" s="1"/>
  <c r="L700" i="1"/>
  <c r="L2075" i="1"/>
  <c r="AB1560" i="1"/>
  <c r="Z1564" i="1"/>
  <c r="AA1560" i="1"/>
  <c r="AA1564" i="1" s="1"/>
  <c r="U700" i="1"/>
  <c r="U2075" i="1"/>
  <c r="T2084" i="1"/>
  <c r="T2086" i="1" s="1"/>
  <c r="T2667" i="1"/>
  <c r="T2671" i="1" s="1"/>
  <c r="P698" i="1"/>
  <c r="P700" i="1" s="1"/>
  <c r="P2070" i="1"/>
  <c r="D2074" i="1"/>
  <c r="F2084" i="1"/>
  <c r="F2086" i="1" s="1"/>
  <c r="F2667" i="1"/>
  <c r="F2671" i="1" s="1"/>
  <c r="E2084" i="1"/>
  <c r="E2667" i="1"/>
  <c r="E2671" i="1" s="1"/>
  <c r="AA708" i="1"/>
  <c r="AA710" i="1" s="1"/>
  <c r="B700" i="1"/>
  <c r="B2075" i="1"/>
  <c r="AA1354" i="1"/>
  <c r="AA1356" i="1" s="1"/>
  <c r="W700" i="1"/>
  <c r="W2075" i="1"/>
  <c r="D2084" i="1"/>
  <c r="D2667" i="1"/>
  <c r="Z708" i="1"/>
  <c r="V2672" i="1"/>
  <c r="AB1574" i="1"/>
  <c r="Z1576" i="1"/>
  <c r="AB1576" i="1" s="1"/>
  <c r="AB2662" i="1"/>
  <c r="Z2663" i="1"/>
  <c r="AB2663" i="1" s="1"/>
  <c r="AA2662" i="1"/>
  <c r="AA2663" i="1" s="1"/>
  <c r="O2672" i="1"/>
  <c r="Z452" i="1"/>
  <c r="AB452" i="1" s="1"/>
  <c r="AA1566" i="1"/>
  <c r="W2080" i="1"/>
  <c r="W2074" i="1"/>
  <c r="Y2074" i="1"/>
  <c r="Y2080" i="1"/>
  <c r="Z699" i="1"/>
  <c r="AB2660" i="1"/>
  <c r="AA2660" i="1"/>
  <c r="AA2661" i="1" s="1"/>
  <c r="S2076" i="1"/>
  <c r="S2085" i="1"/>
  <c r="K2085" i="1"/>
  <c r="V2080" i="1"/>
  <c r="V2074" i="1"/>
  <c r="V2076" i="1" s="1"/>
  <c r="AB1564" i="1" l="1"/>
  <c r="Z1566" i="1"/>
  <c r="AB1566" i="1" s="1"/>
  <c r="B2076" i="1"/>
  <c r="B2085" i="1"/>
  <c r="G2085" i="1"/>
  <c r="H2084" i="1"/>
  <c r="H2086" i="1" s="1"/>
  <c r="H2667" i="1"/>
  <c r="H2671" i="1" s="1"/>
  <c r="H2673" i="1" s="1"/>
  <c r="H2675" i="1" s="1"/>
  <c r="L2076" i="1"/>
  <c r="L2085" i="1"/>
  <c r="I2672" i="1"/>
  <c r="AB697" i="1"/>
  <c r="AA697" i="1"/>
  <c r="AA698" i="1" s="1"/>
  <c r="K2672" i="1"/>
  <c r="Q2085" i="1"/>
  <c r="Q2076" i="1"/>
  <c r="P2672" i="1"/>
  <c r="O2083" i="1"/>
  <c r="O2084" i="1" s="1"/>
  <c r="O2086" i="1" s="1"/>
  <c r="Z2073" i="1"/>
  <c r="O2667" i="1"/>
  <c r="K2080" i="1"/>
  <c r="K2074" i="1"/>
  <c r="K2076" i="1" s="1"/>
  <c r="J2085" i="1"/>
  <c r="J2076" i="1"/>
  <c r="G2080" i="1"/>
  <c r="G2074" i="1"/>
  <c r="G2076" i="1" s="1"/>
  <c r="AA2081" i="1"/>
  <c r="D2668" i="1"/>
  <c r="AA2668" i="1" s="1"/>
  <c r="Z2668" i="1"/>
  <c r="Z2072" i="1"/>
  <c r="M2082" i="1"/>
  <c r="M2074" i="1"/>
  <c r="M2076" i="1" s="1"/>
  <c r="Y2076" i="1"/>
  <c r="Y2085" i="1"/>
  <c r="V2084" i="1"/>
  <c r="V2086" i="1" s="1"/>
  <c r="V2667" i="1"/>
  <c r="V2671" i="1" s="1"/>
  <c r="V2673" i="1" s="1"/>
  <c r="V2675" i="1" s="1"/>
  <c r="S2086" i="1"/>
  <c r="S2672" i="1"/>
  <c r="S2673" i="1" s="1"/>
  <c r="S2675" i="1" s="1"/>
  <c r="N2085" i="1"/>
  <c r="N2076" i="1"/>
  <c r="Z700" i="1"/>
  <c r="AB700" i="1" s="1"/>
  <c r="AB699" i="1"/>
  <c r="AA699" i="1"/>
  <c r="AB708" i="1"/>
  <c r="Z710" i="1"/>
  <c r="AB710" i="1" s="1"/>
  <c r="P2080" i="1"/>
  <c r="Z2080" i="1" s="1"/>
  <c r="P2074" i="1"/>
  <c r="P2076" i="1" s="1"/>
  <c r="L2084" i="1"/>
  <c r="L2667" i="1"/>
  <c r="L2671" i="1" s="1"/>
  <c r="E2086" i="1"/>
  <c r="E2672" i="1"/>
  <c r="E2673" i="1" s="1"/>
  <c r="E2675" i="1" s="1"/>
  <c r="R2086" i="1"/>
  <c r="R2672" i="1"/>
  <c r="R2673" i="1" s="1"/>
  <c r="R2675" i="1" s="1"/>
  <c r="M2672" i="1"/>
  <c r="Y2084" i="1"/>
  <c r="Y2667" i="1"/>
  <c r="Y2671" i="1" s="1"/>
  <c r="I2074" i="1"/>
  <c r="I2076" i="1" s="1"/>
  <c r="I2080" i="1"/>
  <c r="U2084" i="1"/>
  <c r="U2667" i="1"/>
  <c r="U2671" i="1" s="1"/>
  <c r="B2084" i="1"/>
  <c r="B2667" i="1"/>
  <c r="B2671" i="1" s="1"/>
  <c r="Z2070" i="1"/>
  <c r="X2084" i="1"/>
  <c r="X2086" i="1" s="1"/>
  <c r="X2667" i="1"/>
  <c r="X2671" i="1" s="1"/>
  <c r="X2673" i="1" s="1"/>
  <c r="X2675" i="1" s="1"/>
  <c r="U2085" i="1"/>
  <c r="U2076" i="1"/>
  <c r="C2086" i="1"/>
  <c r="C2089" i="1" s="1"/>
  <c r="C2672" i="1"/>
  <c r="C2673" i="1" s="1"/>
  <c r="C2675" i="1" s="1"/>
  <c r="W2085" i="1"/>
  <c r="W2076" i="1"/>
  <c r="N2084" i="1"/>
  <c r="N2667" i="1"/>
  <c r="Z698" i="1"/>
  <c r="AB698" i="1" s="1"/>
  <c r="W2084" i="1"/>
  <c r="W2667" i="1"/>
  <c r="W2671" i="1" s="1"/>
  <c r="D2669" i="1"/>
  <c r="D2086" i="1"/>
  <c r="D2089" i="1" s="1"/>
  <c r="D2672" i="1"/>
  <c r="Z2075" i="1"/>
  <c r="AB2080" i="1" l="1"/>
  <c r="AA2080" i="1"/>
  <c r="D2673" i="1"/>
  <c r="U2086" i="1"/>
  <c r="U2672" i="1"/>
  <c r="U2673" i="1" s="1"/>
  <c r="U2675" i="1" s="1"/>
  <c r="N2086" i="1"/>
  <c r="N2672" i="1"/>
  <c r="N2673" i="1" s="1"/>
  <c r="N2675" i="1" s="1"/>
  <c r="Z2085" i="1"/>
  <c r="G2084" i="1"/>
  <c r="G2086" i="1" s="1"/>
  <c r="G2667" i="1"/>
  <c r="G2671" i="1" s="1"/>
  <c r="AB2070" i="1"/>
  <c r="Z2074" i="1"/>
  <c r="AB2074" i="1" s="1"/>
  <c r="AA2070" i="1"/>
  <c r="J2086" i="1"/>
  <c r="J2672" i="1"/>
  <c r="J2673" i="1" s="1"/>
  <c r="J2675" i="1" s="1"/>
  <c r="L2086" i="1"/>
  <c r="L2672" i="1"/>
  <c r="L2673" i="1" s="1"/>
  <c r="L2675" i="1" s="1"/>
  <c r="K2084" i="1"/>
  <c r="K2086" i="1" s="1"/>
  <c r="K2667" i="1"/>
  <c r="K2671" i="1" s="1"/>
  <c r="K2673" i="1" s="1"/>
  <c r="K2675" i="1" s="1"/>
  <c r="Y2086" i="1"/>
  <c r="Y2672" i="1"/>
  <c r="Y2673" i="1" s="1"/>
  <c r="Y2675" i="1" s="1"/>
  <c r="AB2075" i="1"/>
  <c r="AA2075" i="1"/>
  <c r="D2671" i="1"/>
  <c r="AB2073" i="1"/>
  <c r="AA2073" i="1"/>
  <c r="N2671" i="1"/>
  <c r="Z2667" i="1"/>
  <c r="P2084" i="1"/>
  <c r="P2086" i="1" s="1"/>
  <c r="P2667" i="1"/>
  <c r="P2671" i="1" s="1"/>
  <c r="P2673" i="1" s="1"/>
  <c r="P2675" i="1" s="1"/>
  <c r="Z2082" i="1"/>
  <c r="M2669" i="1"/>
  <c r="M2084" i="1"/>
  <c r="M2086" i="1" s="1"/>
  <c r="O2670" i="1"/>
  <c r="Z2670" i="1" s="1"/>
  <c r="Z2083" i="1"/>
  <c r="G2672" i="1"/>
  <c r="G2673" i="1" s="1"/>
  <c r="G2675" i="1" s="1"/>
  <c r="AB2072" i="1"/>
  <c r="AA2072" i="1"/>
  <c r="B2086" i="1"/>
  <c r="B2088" i="1" s="1"/>
  <c r="B2089" i="1" s="1"/>
  <c r="B2672" i="1"/>
  <c r="B2673" i="1" s="1"/>
  <c r="I2084" i="1"/>
  <c r="I2086" i="1" s="1"/>
  <c r="I2667" i="1"/>
  <c r="I2671" i="1" s="1"/>
  <c r="I2673" i="1" s="1"/>
  <c r="I2675" i="1" s="1"/>
  <c r="W2086" i="1"/>
  <c r="W2672" i="1"/>
  <c r="W2673" i="1" s="1"/>
  <c r="W2675" i="1" s="1"/>
  <c r="AA700" i="1"/>
  <c r="AB2668" i="1"/>
  <c r="Q2086" i="1"/>
  <c r="Q2672" i="1"/>
  <c r="Q2673" i="1" s="1"/>
  <c r="Q2675" i="1" s="1"/>
  <c r="Z2076" i="1" l="1"/>
  <c r="AB2076" i="1" s="1"/>
  <c r="O2671" i="1"/>
  <c r="O2673" i="1" s="1"/>
  <c r="O2675" i="1" s="1"/>
  <c r="Z2086" i="1"/>
  <c r="AB2085" i="1"/>
  <c r="AA2085" i="1"/>
  <c r="AB2083" i="1"/>
  <c r="AA2083" i="1"/>
  <c r="AB2670" i="1"/>
  <c r="AA2670" i="1"/>
  <c r="Z2669" i="1"/>
  <c r="M2671" i="1"/>
  <c r="M2673" i="1" s="1"/>
  <c r="M2675" i="1" s="1"/>
  <c r="AB2082" i="1"/>
  <c r="AA2082" i="1"/>
  <c r="AA2084" i="1" s="1"/>
  <c r="Z2672" i="1"/>
  <c r="D2784" i="1"/>
  <c r="AG2756" i="1"/>
  <c r="AG2757" i="1" s="1"/>
  <c r="AG2742" i="1"/>
  <c r="AG2743" i="1" s="1"/>
  <c r="AF2742" i="1"/>
  <c r="AF2743" i="1" s="1"/>
  <c r="AF2745" i="1" s="1"/>
  <c r="AF2747" i="1" s="1"/>
  <c r="D2675" i="1"/>
  <c r="Z2671" i="1"/>
  <c r="AB2671" i="1" s="1"/>
  <c r="AB2667" i="1"/>
  <c r="AA2667" i="1"/>
  <c r="AA2074" i="1"/>
  <c r="AA2076" i="1" s="1"/>
  <c r="Z2084" i="1"/>
  <c r="AB2084" i="1" s="1"/>
  <c r="AG2750" i="1"/>
  <c r="B2675" i="1"/>
  <c r="AB2672" i="1" l="1"/>
  <c r="Z2673" i="1"/>
  <c r="AA2672" i="1"/>
  <c r="AA2673" i="1" s="1"/>
  <c r="AG2752" i="1"/>
  <c r="AB2669" i="1"/>
  <c r="AA2669" i="1"/>
  <c r="AA2671" i="1"/>
  <c r="AA2086" i="1"/>
  <c r="AB2086" i="1"/>
  <c r="Z2088" i="1"/>
  <c r="AI2756" i="1" l="1"/>
  <c r="AI2742" i="1"/>
  <c r="AI2743" i="1" s="1"/>
  <c r="AA2675" i="1"/>
  <c r="AH2750" i="1"/>
  <c r="AB2673" i="1"/>
  <c r="AH2756" i="1"/>
  <c r="AH2742" i="1"/>
  <c r="AH2743" i="1" s="1"/>
  <c r="Z2675" i="1"/>
  <c r="AH2752" i="1" l="1"/>
  <c r="AI2750" i="1"/>
  <c r="AI2752" i="1" s="1"/>
  <c r="AH2755" i="1" l="1"/>
  <c r="AH2757" i="1" s="1"/>
  <c r="AI2755" i="1" l="1"/>
  <c r="AI2757"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<sst xmlns="http://schemas.openxmlformats.org/spreadsheetml/2006/main" count="2263" uniqueCount="227">
  <si>
    <t>DEPARTMENT OF SOCIAL WELFARE AND DEVELOPMENT</t>
  </si>
  <si>
    <t>STATUS OF ALLOTMENT, OBLIGATIONS INCURRED AND BALANCES</t>
  </si>
  <si>
    <t>FUND 101 -  CONTINUING APPROPRIATIONS</t>
  </si>
  <si>
    <t>CONSOLIDATED</t>
  </si>
  <si>
    <t>SUMMARY</t>
  </si>
  <si>
    <t>As of July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</si>
  <si>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</si>
  <si>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</si>
  <si>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</si>
  <si>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</si>
  <si>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</si>
  <si>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</si>
  <si>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</si>
  <si>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</si>
  <si>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</si>
  <si>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</si>
  <si>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</si>
  <si>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</si>
  <si>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</si>
  <si>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</si>
  <si>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</si>
  <si>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</si>
  <si>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</si>
  <si>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</si>
  <si>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</si>
  <si>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</si>
  <si>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</si>
  <si>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</si>
  <si>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</si>
  <si>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</si>
  <si>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</si>
  <si>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</si>
  <si>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</si>
  <si>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</si>
  <si>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</si>
  <si>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</si>
  <si>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</si>
  <si>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</si>
  <si>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</si>
  <si>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</si>
  <si>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</si>
  <si>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</si>
  <si>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</si>
  <si>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</si>
  <si>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</si>
  <si>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</si>
  <si>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</si>
  <si>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</si>
  <si>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</si>
  <si>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</si>
  <si>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</si>
  <si>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</si>
  <si>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</si>
  <si>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</si>
  <si>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</si>
  <si>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</si>
  <si>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</si>
  <si>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</si>
  <si>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</si>
  <si>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</si>
  <si>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</si>
  <si>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</si>
  <si>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</si>
  <si>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</si>
  <si>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</si>
  <si>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</si>
  <si>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</si>
  <si>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</si>
  <si>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</si>
  <si>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</si>
  <si>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</si>
  <si>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</si>
  <si>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</si>
  <si>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</si>
  <si>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</si>
  <si>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</si>
  <si>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</si>
  <si>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</si>
  <si>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</si>
  <si>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</si>
  <si>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</si>
  <si>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</si>
  <si>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</si>
  <si>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</si>
  <si>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</si>
  <si>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</si>
  <si>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</si>
  <si>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</si>
  <si>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</si>
  <si>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</si>
  <si>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</si>
  <si>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</si>
  <si>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</si>
  <si>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</si>
  <si>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</si>
  <si>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</si>
  <si>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</si>
  <si>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</si>
  <si>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</si>
  <si>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</si>
  <si>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</si>
  <si>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</si>
  <si>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</si>
  <si>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</si>
  <si>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</si>
  <si>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</si>
  <si>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</si>
  <si>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</si>
  <si>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</si>
  <si>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</si>
  <si>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</si>
  <si>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</si>
  <si>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</si>
  <si>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</si>
  <si>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</si>
  <si>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</si>
  <si>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</si>
  <si>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</si>
  <si>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</si>
  <si>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</si>
  <si>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</si>
  <si>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</si>
  <si>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</si>
  <si>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</si>
  <si>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</si>
  <si>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</si>
  <si>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</si>
  <si>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</si>
  <si>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</si>
  <si>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</si>
  <si>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</si>
  <si>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</si>
  <si>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</si>
  <si>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</si>
  <si>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</si>
  <si>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</si>
  <si>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</si>
  <si>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</si>
  <si>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</si>
  <si>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</si>
  <si>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</si>
  <si>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</si>
  <si>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</si>
  <si>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</si>
  <si>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</si>
  <si>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</si>
  <si>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</si>
  <si>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</si>
  <si>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</si>
  <si>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</si>
  <si>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</si>
  <si>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</si>
  <si>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</si>
  <si>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</si>
  <si>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</si>
  <si>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</si>
  <si>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</si>
  <si>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</si>
  <si>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</si>
  <si>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</si>
  <si>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</si>
  <si>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</si>
  <si>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</si>
  <si>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</si>
  <si>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</si>
  <si>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</si>
  <si>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</si>
  <si>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</si>
  <si>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</si>
  <si>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</si>
  <si>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</si>
  <si>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</si>
  <si>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</si>
  <si>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</si>
  <si>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</si>
  <si>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</si>
  <si>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</si>
  <si>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</si>
  <si>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</si>
  <si>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</si>
  <si>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</si>
  <si>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</si>
  <si>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</si>
  <si>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</si>
  <si>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</si>
  <si>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</si>
  <si>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</si>
  <si>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</si>
  <si>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</si>
  <si>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</si>
  <si>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</si>
  <si>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</si>
  <si>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</si>
  <si>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</si>
  <si>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</si>
  <si>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</si>
  <si>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</si>
  <si>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</si>
  <si>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</si>
  <si>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</si>
  <si>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</si>
  <si>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</si>
  <si>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</si>
  <si>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</si>
  <si>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</si>
  <si>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</si>
  <si>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</si>
  <si>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</si>
  <si>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</si>
  <si>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</si>
  <si>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</si>
  <si>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</si>
  <si>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</si>
  <si>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</si>
  <si>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</si>
  <si>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</si>
  <si>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</si>
  <si>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</si>
  <si>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</si>
  <si>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DRRP Modification 
(SARO No. 18965)</t>
  </si>
  <si>
    <t>From MOOE</t>
  </si>
  <si>
    <t>To Capital Outlay</t>
  </si>
  <si>
    <t>consoCURRENT</t>
  </si>
  <si>
    <t>CMF + DR</t>
  </si>
  <si>
    <t>Discrepancy</t>
  </si>
  <si>
    <t xml:space="preserve">       SARO No. BMB-B-23-0016961 dtd. 5/16/2023 - To cover the funding requirements for the implementation of Targeted Cash </t>
  </si>
  <si>
    <t xml:space="preserve">           Transfer Program, inclusive of administrative cost and bank charges, per OP approval dated 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</si>
</sst>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9">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164" fontId="22" fillId="0" borderId="0" xfId="1" applyFont="1" applyBorder="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3" fillId="0" borderId="0" xfId="1" applyFont="1" applyFill="1" applyBorder="1" applyAlignment="1">
      <alignment horizontal="left" wrapText="1"/>
    </xf>
    <xf numFmtId="0" fontId="13" fillId="0" borderId="0" xfId="0" applyFont="1" applyFill="1" applyBorder="1" applyAlignment="1">
      <alignment wrapText="1"/>
    </xf>
    <xf numFmtId="164" fontId="9" fillId="0" borderId="0" xfId="1" applyFont="1" applyFill="1" applyBorder="1" applyAlignment="1">
      <alignment horizontal="left" wrapText="1"/>
    </xf>
    <xf numFmtId="164" fontId="16" fillId="0" borderId="0" xfId="0" applyNumberFormat="1" applyFont="1" applyFill="1" applyBorder="1"/>
    <xf numFmtId="164" fontId="22" fillId="0" borderId="0" xfId="0" applyNumberFormat="1" applyFont="1" applyFill="1" applyBorder="1"/>
    <xf numFmtId="0" fontId="16" fillId="0" borderId="0" xfId="0" applyFont="1" applyBorder="1" applyAlignment="1">
      <alignment horizontal="right"/>
    </xf>
    <xf numFmtId="43" fontId="16" fillId="0" borderId="0" xfId="0" applyNumberFormat="1" applyFont="1" applyBorder="1"/>
    <xf numFmtId="164" fontId="16" fillId="0" borderId="0" xfId="1" applyFont="1" applyBorder="1" applyAlignment="1">
      <alignment wrapText="1"/>
    </xf>
    <xf numFmtId="164" fontId="16" fillId="0" borderId="0" xfId="0" applyNumberFormat="1" applyFont="1" applyFill="1" applyBorder="1" applyAlignment="1">
      <alignment horizontal="left" wrapText="1"/>
    </xf>
    <xf numFmtId="14" fontId="22" fillId="0" borderId="0" xfId="0" applyNumberFormat="1" applyFont="1" applyBorder="1"/>
    <xf numFmtId="0" fontId="1" fillId="0" borderId="6" xfId="0" applyFont="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-2.3719621822237968E-9</v>
          </cell>
          <cell r="G612">
            <v>39384329.479999982</v>
          </cell>
          <cell r="H612">
            <v>32735478.939999998</v>
          </cell>
          <cell r="I612">
            <v>6369422.4199999999</v>
          </cell>
          <cell r="J612">
            <v>22262.880000000001</v>
          </cell>
          <cell r="K612">
            <v>0</v>
          </cell>
          <cell r="L612">
            <v>423887.35999999999</v>
          </cell>
          <cell r="M612">
            <v>364141.07000000007</v>
          </cell>
          <cell r="N612">
            <v>16460.080000000002</v>
          </cell>
          <cell r="O612">
            <v>0</v>
          </cell>
          <cell r="P612">
            <v>804488.51</v>
          </cell>
          <cell r="Q612">
            <v>22220488.18</v>
          </cell>
          <cell r="R612">
            <v>6288249.7199999997</v>
          </cell>
          <cell r="S612">
            <v>3802853.68</v>
          </cell>
          <cell r="T612">
            <v>-40784.569999999367</v>
          </cell>
          <cell r="U612">
            <v>6002522.8999999994</v>
          </cell>
          <cell r="V612">
            <v>43543.02</v>
          </cell>
          <cell r="W612">
            <v>5802.8</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82508000</v>
          </cell>
          <cell r="K647">
            <v>0</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1.1059455573558807E-9</v>
          </cell>
          <cell r="G825">
            <v>7119117.7700000005</v>
          </cell>
          <cell r="H825">
            <v>2020792.98</v>
          </cell>
          <cell r="I825">
            <v>1712385.9</v>
          </cell>
          <cell r="J825">
            <v>0</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-2.514570951461792E-8</v>
          </cell>
          <cell r="G4661">
            <v>327541277.55999988</v>
          </cell>
          <cell r="H4661">
            <v>80962899.969999984</v>
          </cell>
          <cell r="I4661">
            <v>31732435.100000001</v>
          </cell>
          <cell r="J4661">
            <v>3837508.7399999998</v>
          </cell>
          <cell r="K4661">
            <v>0</v>
          </cell>
          <cell r="L4661">
            <v>9702067.1599999983</v>
          </cell>
          <cell r="M4661">
            <v>27011550.080000002</v>
          </cell>
          <cell r="N4661">
            <v>969639.42999999982</v>
          </cell>
          <cell r="O4661">
            <v>0</v>
          </cell>
          <cell r="P4661">
            <v>37683256.669999994</v>
          </cell>
          <cell r="Q4661">
            <v>70465324.710000008</v>
          </cell>
          <cell r="R4661">
            <v>400027.27</v>
          </cell>
          <cell r="S4661">
            <v>395480.82999999996</v>
          </cell>
          <cell r="T4661">
            <v>1742456.5</v>
          </cell>
          <cell r="U4661">
            <v>731426.1</v>
          </cell>
          <cell r="V4661">
            <v>2247002.42</v>
          </cell>
          <cell r="W4661">
            <v>2867869.31</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886521.00000000012</v>
          </cell>
          <cell r="K4696">
            <v>0</v>
          </cell>
          <cell r="L4696">
            <v>1356900</v>
          </cell>
          <cell r="M4696">
            <v>6578161.1400000006</v>
          </cell>
          <cell r="N4696">
            <v>886521.00000000012</v>
          </cell>
          <cell r="O4696">
            <v>0</v>
          </cell>
          <cell r="P4696">
            <v>8821582.1400000006</v>
          </cell>
          <cell r="Q4696">
            <v>0</v>
          </cell>
          <cell r="R4696">
            <v>0</v>
          </cell>
          <cell r="S4696">
            <v>103202284.78</v>
          </cell>
          <cell r="T4696">
            <v>140577547</v>
          </cell>
          <cell r="U4696">
            <v>233399</v>
          </cell>
          <cell r="V4696">
            <v>890880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3468100.5</v>
          </cell>
          <cell r="I5300">
            <v>1098708.7400000002</v>
          </cell>
          <cell r="J5300">
            <v>-498826.99000000005</v>
          </cell>
          <cell r="K5300">
            <v>0</v>
          </cell>
          <cell r="L5300">
            <v>92830.5</v>
          </cell>
          <cell r="M5300">
            <v>450375.67999999999</v>
          </cell>
          <cell r="N5300">
            <v>-7701.0900000000111</v>
          </cell>
          <cell r="O5300">
            <v>0</v>
          </cell>
          <cell r="P5300">
            <v>535505.09</v>
          </cell>
          <cell r="Q5300">
            <v>2959770</v>
          </cell>
          <cell r="R5300">
            <v>415500</v>
          </cell>
          <cell r="S5300">
            <v>0</v>
          </cell>
          <cell r="T5300">
            <v>0</v>
          </cell>
          <cell r="U5300">
            <v>521390.64999999997</v>
          </cell>
          <cell r="V5300">
            <v>126942.41</v>
          </cell>
          <cell r="W5300">
            <v>-491125.9</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5288076.21</v>
          </cell>
          <cell r="I5513">
            <v>1449153.56</v>
          </cell>
          <cell r="J5513">
            <v>2833</v>
          </cell>
          <cell r="K5513">
            <v>0</v>
          </cell>
          <cell r="L5513">
            <v>3760903.21</v>
          </cell>
          <cell r="M5513">
            <v>1244548.42</v>
          </cell>
          <cell r="N5513">
            <v>0</v>
          </cell>
          <cell r="O5513">
            <v>0</v>
          </cell>
          <cell r="P5513">
            <v>5005451.63</v>
          </cell>
          <cell r="Q5513">
            <v>2885468</v>
          </cell>
          <cell r="R5513">
            <v>0</v>
          </cell>
          <cell r="S5513">
            <v>-1358295</v>
          </cell>
          <cell r="T5513">
            <v>0</v>
          </cell>
          <cell r="U5513">
            <v>0</v>
          </cell>
          <cell r="V5513">
            <v>204605.14</v>
          </cell>
          <cell r="W5513">
            <v>2833</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92933.739999999991</v>
          </cell>
          <cell r="K5939">
            <v>0</v>
          </cell>
          <cell r="L5939">
            <v>966514</v>
          </cell>
          <cell r="M5939">
            <v>3070798.85</v>
          </cell>
          <cell r="N5939">
            <v>90014.239999999991</v>
          </cell>
          <cell r="O5939">
            <v>0</v>
          </cell>
          <cell r="P5939">
            <v>4127327.09</v>
          </cell>
          <cell r="Q5939">
            <v>0</v>
          </cell>
          <cell r="R5939">
            <v>5445</v>
          </cell>
          <cell r="S5939">
            <v>7488</v>
          </cell>
          <cell r="T5939">
            <v>4558.7</v>
          </cell>
          <cell r="U5939">
            <v>2656</v>
          </cell>
          <cell r="V5939">
            <v>5798.2</v>
          </cell>
          <cell r="W5939">
            <v>2919.5</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65304.53</v>
          </cell>
          <cell r="K6152">
            <v>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0</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30503.73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-1622.66</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5.6843418860808015E-14</v>
          </cell>
          <cell r="G8282">
            <v>204115.25</v>
          </cell>
          <cell r="H8282">
            <v>5433</v>
          </cell>
          <cell r="I8282">
            <v>122167.21</v>
          </cell>
          <cell r="J8282">
            <v>12077</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8388510016.4599962</v>
          </cell>
          <cell r="H9992">
            <v>4599784067.6099997</v>
          </cell>
          <cell r="I9992">
            <v>3784221759.6399999</v>
          </cell>
          <cell r="J9992">
            <v>619878.14</v>
          </cell>
          <cell r="K9992">
            <v>0</v>
          </cell>
          <cell r="L9992">
            <v>44246262.609999985</v>
          </cell>
          <cell r="M9992">
            <v>20334019.379999999</v>
          </cell>
          <cell r="N9992">
            <v>622315.14</v>
          </cell>
          <cell r="O9992">
            <v>0</v>
          </cell>
          <cell r="P9992">
            <v>65202597.13000001</v>
          </cell>
          <cell r="Q9992">
            <v>0</v>
          </cell>
          <cell r="R9992">
            <v>185305</v>
          </cell>
          <cell r="S9992">
            <v>4555352500</v>
          </cell>
          <cell r="T9992">
            <v>0</v>
          </cell>
          <cell r="U9992">
            <v>472841938</v>
          </cell>
          <cell r="V9992">
            <v>3291045802.2600002</v>
          </cell>
          <cell r="W9992">
            <v>-2437</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11800176.629999999</v>
          </cell>
          <cell r="I10418">
            <v>10013099.83</v>
          </cell>
          <cell r="J10418">
            <v>271680.45999999996</v>
          </cell>
          <cell r="K10418">
            <v>0</v>
          </cell>
          <cell r="L10418">
            <v>1905744.34</v>
          </cell>
          <cell r="M10418">
            <v>6626023.0700000003</v>
          </cell>
          <cell r="N10418">
            <v>0</v>
          </cell>
          <cell r="O10418">
            <v>0</v>
          </cell>
          <cell r="P10418">
            <v>8531767.4100000001</v>
          </cell>
          <cell r="Q10418">
            <v>8529537.9000000004</v>
          </cell>
          <cell r="R10418">
            <v>926549.15999999992</v>
          </cell>
          <cell r="S10418">
            <v>438345.23</v>
          </cell>
          <cell r="T10418">
            <v>323481.45</v>
          </cell>
          <cell r="U10418">
            <v>2227731.1799999997</v>
          </cell>
          <cell r="V10418">
            <v>835864.13</v>
          </cell>
          <cell r="W10418">
            <v>271680.45999999996</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-16000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-818.84</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0</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51560135.689999998</v>
          </cell>
          <cell r="I14258">
            <v>193656468.75999999</v>
          </cell>
          <cell r="J14258">
            <v>70600509.450000003</v>
          </cell>
          <cell r="K14258">
            <v>0</v>
          </cell>
          <cell r="L14258">
            <v>50682635.689999998</v>
          </cell>
          <cell r="M14258">
            <v>192868778.75999999</v>
          </cell>
          <cell r="N14258">
            <v>70441323.850000009</v>
          </cell>
          <cell r="O14258">
            <v>0</v>
          </cell>
          <cell r="P14258">
            <v>313992738.30000001</v>
          </cell>
          <cell r="Q14258">
            <v>877500</v>
          </cell>
          <cell r="R14258">
            <v>0</v>
          </cell>
          <cell r="S14258">
            <v>0</v>
          </cell>
          <cell r="T14258">
            <v>384000</v>
          </cell>
          <cell r="U14258">
            <v>403690</v>
          </cell>
          <cell r="V14258">
            <v>0</v>
          </cell>
          <cell r="W14258">
            <v>159185.60000000001</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6346633982.8400002</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-2.8172507882118225E-8</v>
          </cell>
          <cell r="G14903">
            <v>91332235.588999972</v>
          </cell>
          <cell r="H14903">
            <v>45693342.420000002</v>
          </cell>
          <cell r="I14903">
            <v>18335081.66</v>
          </cell>
          <cell r="J14903">
            <v>5725338.0299999993</v>
          </cell>
          <cell r="K14903">
            <v>0</v>
          </cell>
          <cell r="L14903">
            <v>44973449.070000008</v>
          </cell>
          <cell r="M14903">
            <v>17103002.73</v>
          </cell>
          <cell r="N14903">
            <v>1115429.6199999999</v>
          </cell>
          <cell r="O14903">
            <v>0</v>
          </cell>
          <cell r="P14903">
            <v>63191881.420000002</v>
          </cell>
          <cell r="Q14903">
            <v>532000</v>
          </cell>
          <cell r="R14903">
            <v>110512.79999999999</v>
          </cell>
          <cell r="S14903">
            <v>77380.55</v>
          </cell>
          <cell r="T14903">
            <v>180579.05</v>
          </cell>
          <cell r="U14903">
            <v>496326.22</v>
          </cell>
          <cell r="V14903">
            <v>555173.65999999992</v>
          </cell>
          <cell r="W14903">
            <v>4609908.41</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0</v>
          </cell>
          <cell r="K14938">
            <v>0</v>
          </cell>
          <cell r="L14938">
            <v>22874.04</v>
          </cell>
          <cell r="M14938">
            <v>12192879.07</v>
          </cell>
          <cell r="N14938">
            <v>0</v>
          </cell>
          <cell r="O14938">
            <v>0</v>
          </cell>
          <cell r="P14938">
            <v>12215753.109999999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-5.7043507695198059E-9</v>
          </cell>
          <cell r="G15116">
            <v>45931477.340000018</v>
          </cell>
          <cell r="H15116">
            <v>28554219.859999999</v>
          </cell>
          <cell r="I15116">
            <v>6396910.4199999999</v>
          </cell>
          <cell r="J15116">
            <v>1841255.54</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v>
          </cell>
          <cell r="H18737">
            <v>1045676.79</v>
          </cell>
          <cell r="I18737">
            <v>8291027.6799999997</v>
          </cell>
          <cell r="J18737">
            <v>245625.98</v>
          </cell>
          <cell r="K18737">
            <v>0</v>
          </cell>
          <cell r="L18737">
            <v>1045676.79</v>
          </cell>
          <cell r="M18737">
            <v>7430837.1600000001</v>
          </cell>
          <cell r="N18737">
            <v>0</v>
          </cell>
          <cell r="O18737">
            <v>0</v>
          </cell>
          <cell r="P18737">
            <v>8476513.9499999993</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8819887.6000000108</v>
          </cell>
          <cell r="H20228">
            <v>347340.95</v>
          </cell>
          <cell r="I20228">
            <v>8465026.8499999996</v>
          </cell>
          <cell r="J20228">
            <v>7519.8</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605</v>
          </cell>
          <cell r="K22784">
            <v>0</v>
          </cell>
          <cell r="L22784">
            <v>24146838.039999999</v>
          </cell>
          <cell r="M22784">
            <v>972475</v>
          </cell>
          <cell r="N22784">
            <v>605</v>
          </cell>
          <cell r="O22784">
            <v>0</v>
          </cell>
          <cell r="P22784">
            <v>25119918.039999999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0</v>
          </cell>
          <cell r="G22997">
            <v>178925771.56999996</v>
          </cell>
          <cell r="H22997">
            <v>63321258.259999998</v>
          </cell>
          <cell r="I22997">
            <v>113615536.92</v>
          </cell>
          <cell r="J22997">
            <v>922171.05</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-293.05</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3.6507844924926758E-7</v>
          </cell>
          <cell r="G26831">
            <v>5648726953.0300045</v>
          </cell>
          <cell r="H26831">
            <v>3586918750.75</v>
          </cell>
          <cell r="I26831">
            <v>2037891266.7599993</v>
          </cell>
          <cell r="J26831">
            <v>9930572.3300000317</v>
          </cell>
          <cell r="K26831">
            <v>0</v>
          </cell>
          <cell r="L26831">
            <v>3212425137.48</v>
          </cell>
          <cell r="M26831">
            <v>2030983810.1399999</v>
          </cell>
          <cell r="N26831">
            <v>8480428.2000000328</v>
          </cell>
          <cell r="O26831">
            <v>0</v>
          </cell>
          <cell r="P26831">
            <v>5251889375.8199997</v>
          </cell>
          <cell r="Q26831">
            <v>87230412</v>
          </cell>
          <cell r="R26831">
            <v>156327440.47999996</v>
          </cell>
          <cell r="S26831">
            <v>130935760.79000001</v>
          </cell>
          <cell r="T26831">
            <v>117390.37</v>
          </cell>
          <cell r="U26831">
            <v>3439682.4000000004</v>
          </cell>
          <cell r="V26831">
            <v>3350383.8500000006</v>
          </cell>
          <cell r="W26831">
            <v>1450144.1300000001</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194605</v>
          </cell>
          <cell r="K30665">
            <v>0</v>
          </cell>
          <cell r="L30665">
            <v>254509</v>
          </cell>
          <cell r="M30665">
            <v>337802.4</v>
          </cell>
          <cell r="N30665">
            <v>186295</v>
          </cell>
          <cell r="O30665">
            <v>0</v>
          </cell>
          <cell r="P30665">
            <v>778606.4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3648514.0299999984</v>
          </cell>
          <cell r="H30881">
            <v>802953.66</v>
          </cell>
          <cell r="I30881">
            <v>2744476.52</v>
          </cell>
          <cell r="J30881">
            <v>0</v>
          </cell>
          <cell r="K30881">
            <v>0</v>
          </cell>
          <cell r="L30881">
            <v>802953.66</v>
          </cell>
          <cell r="M30881">
            <v>2744476.52</v>
          </cell>
          <cell r="N30881">
            <v>0</v>
          </cell>
          <cell r="O30881">
            <v>0</v>
          </cell>
          <cell r="P30881">
            <v>3547430.1799999997</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128576.93</v>
          </cell>
          <cell r="K31307">
            <v>0</v>
          </cell>
          <cell r="L31307">
            <v>589460</v>
          </cell>
          <cell r="M31307">
            <v>899688.32000000007</v>
          </cell>
          <cell r="N31307">
            <v>128576.93</v>
          </cell>
          <cell r="O31307">
            <v>0</v>
          </cell>
          <cell r="P31307">
            <v>1617725.25</v>
          </cell>
          <cell r="Q31307">
            <v>0</v>
          </cell>
          <cell r="R31307">
            <v>0</v>
          </cell>
          <cell r="S31307">
            <v>34480</v>
          </cell>
          <cell r="T31307">
            <v>20499</v>
          </cell>
          <cell r="U31307">
            <v>48000</v>
          </cell>
          <cell r="V31307">
            <v>223750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37241024.019999988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9.3132257461547852E-10</v>
          </cell>
          <cell r="G31946">
            <v>37301949.959999993</v>
          </cell>
          <cell r="H31946">
            <v>12447043.230000002</v>
          </cell>
          <cell r="I31946">
            <v>22757125.080000002</v>
          </cell>
          <cell r="J31946">
            <v>-1000</v>
          </cell>
          <cell r="K31946">
            <v>0</v>
          </cell>
          <cell r="L31946">
            <v>12447043.230000002</v>
          </cell>
          <cell r="M31946">
            <v>22757125.080000002</v>
          </cell>
          <cell r="N31946">
            <v>-1000</v>
          </cell>
          <cell r="O31946">
            <v>0</v>
          </cell>
          <cell r="P31946">
            <v>35203168.309999995</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92247.26</v>
          </cell>
          <cell r="K32372">
            <v>0</v>
          </cell>
          <cell r="L32372">
            <v>107625.72</v>
          </cell>
          <cell r="M32372">
            <v>501238.55999999994</v>
          </cell>
          <cell r="N32372">
            <v>92247.26</v>
          </cell>
          <cell r="O32372">
            <v>0</v>
          </cell>
          <cell r="P32372">
            <v>701111.53999999992</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2.0008883439004421E-11</v>
          </cell>
          <cell r="G33650">
            <v>338041.26</v>
          </cell>
          <cell r="H33650">
            <v>327868.34999999998</v>
          </cell>
          <cell r="I33650">
            <v>-204504.5</v>
          </cell>
          <cell r="J33650">
            <v>127752.74</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45664.04</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157232811.13</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101801362.97999999</v>
          </cell>
          <cell r="H36419">
            <v>50706954.350000001</v>
          </cell>
          <cell r="I36419">
            <v>31813766.840000004</v>
          </cell>
          <cell r="J36419">
            <v>934510.05999999982</v>
          </cell>
          <cell r="K36419">
            <v>0</v>
          </cell>
          <cell r="L36419">
            <v>13359729.119999999</v>
          </cell>
          <cell r="M36419">
            <v>30224386.560000006</v>
          </cell>
          <cell r="N36419">
            <v>221848.64999999985</v>
          </cell>
          <cell r="O36419">
            <v>0</v>
          </cell>
          <cell r="P36419">
            <v>43805964.329999998</v>
          </cell>
          <cell r="Q36419">
            <v>36924080.57</v>
          </cell>
          <cell r="R36419">
            <v>213605.81</v>
          </cell>
          <cell r="S36419">
            <v>209538.85</v>
          </cell>
          <cell r="T36419">
            <v>135516</v>
          </cell>
          <cell r="U36419">
            <v>1146064.28</v>
          </cell>
          <cell r="V36419">
            <v>307800</v>
          </cell>
          <cell r="W36419">
            <v>712661.41</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0</v>
          </cell>
          <cell r="K36845">
            <v>0</v>
          </cell>
          <cell r="L36845">
            <v>3933018.01</v>
          </cell>
          <cell r="M36845">
            <v>3652088.4699999997</v>
          </cell>
          <cell r="N36845">
            <v>0</v>
          </cell>
          <cell r="O36845">
            <v>0</v>
          </cell>
          <cell r="P36845">
            <v>7585106.4799999995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53445357.290000007</v>
          </cell>
          <cell r="H37271">
            <v>20600253.789999999</v>
          </cell>
          <cell r="I37271">
            <v>27061784.449999999</v>
          </cell>
          <cell r="J37271">
            <v>757897.64</v>
          </cell>
          <cell r="K37271">
            <v>0</v>
          </cell>
          <cell r="L37271">
            <v>16840765.68</v>
          </cell>
          <cell r="M37271">
            <v>27041539.75</v>
          </cell>
          <cell r="N37271">
            <v>754455.79</v>
          </cell>
          <cell r="O37271">
            <v>0</v>
          </cell>
          <cell r="P37271">
            <v>44636761.219999999</v>
          </cell>
          <cell r="Q37271">
            <v>7538671</v>
          </cell>
          <cell r="R37271">
            <v>-3811339.85</v>
          </cell>
          <cell r="S37271">
            <v>32156.959999999999</v>
          </cell>
          <cell r="T37271">
            <v>3911.2</v>
          </cell>
          <cell r="U37271">
            <v>14274.15</v>
          </cell>
          <cell r="V37271">
            <v>2059.35</v>
          </cell>
          <cell r="W37271">
            <v>3441.85</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23400</v>
          </cell>
          <cell r="K37484">
            <v>0</v>
          </cell>
          <cell r="L37484">
            <v>6173014</v>
          </cell>
          <cell r="M37484">
            <v>9484142.7400000002</v>
          </cell>
          <cell r="N37484">
            <v>23400</v>
          </cell>
          <cell r="O37484">
            <v>0</v>
          </cell>
          <cell r="P37484">
            <v>15680556.74</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1517546.0000000035</v>
          </cell>
          <cell r="H37913">
            <v>346239.29000000004</v>
          </cell>
          <cell r="I37913">
            <v>855487.65</v>
          </cell>
          <cell r="J37913">
            <v>50000</v>
          </cell>
          <cell r="K37913">
            <v>0</v>
          </cell>
          <cell r="L37913">
            <v>319099.79000000004</v>
          </cell>
          <cell r="M37913">
            <v>732130.33</v>
          </cell>
          <cell r="N37913">
            <v>50000</v>
          </cell>
          <cell r="O37913">
            <v>0</v>
          </cell>
          <cell r="P37913">
            <v>1101230.1200000001</v>
          </cell>
          <cell r="Q37913">
            <v>0</v>
          </cell>
          <cell r="R37913">
            <v>0</v>
          </cell>
          <cell r="S37913">
            <v>27139.5</v>
          </cell>
          <cell r="T37913">
            <v>45629.32</v>
          </cell>
          <cell r="U37913">
            <v>42382.5</v>
          </cell>
          <cell r="V37913">
            <v>35345.5</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1251726.94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103477.5</v>
          </cell>
          <cell r="K42176">
            <v>0</v>
          </cell>
          <cell r="L42176">
            <v>251120.12</v>
          </cell>
          <cell r="M42176">
            <v>428816.68</v>
          </cell>
          <cell r="N42176">
            <v>22252</v>
          </cell>
          <cell r="O42176">
            <v>0</v>
          </cell>
          <cell r="P42176">
            <v>702188.8</v>
          </cell>
          <cell r="Q42176">
            <v>0</v>
          </cell>
          <cell r="R42176">
            <v>0</v>
          </cell>
          <cell r="S42176">
            <v>16708</v>
          </cell>
          <cell r="T42176">
            <v>4080</v>
          </cell>
          <cell r="U42176">
            <v>126987.8</v>
          </cell>
          <cell r="V42176">
            <v>437673</v>
          </cell>
          <cell r="W42176">
            <v>81225.5</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3.8743019104003906E-7</v>
          </cell>
          <cell r="H42643">
            <v>8952357300.8999996</v>
          </cell>
          <cell r="I42643">
            <v>6709867648.4400005</v>
          </cell>
          <cell r="J42643">
            <v>180060268.03000003</v>
          </cell>
          <cell r="K42643">
            <v>0</v>
          </cell>
          <cell r="L42643">
            <v>3453711764.8900003</v>
          </cell>
          <cell r="M42643">
            <v>2437559509.6900001</v>
          </cell>
          <cell r="N42643">
            <v>84093111.100000024</v>
          </cell>
          <cell r="O42643">
            <v>0</v>
          </cell>
          <cell r="P42643">
            <v>5975364385.6799994</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0</v>
          </cell>
          <cell r="Y42643">
            <v>0</v>
          </cell>
          <cell r="Z42643">
            <v>0</v>
          </cell>
          <cell r="AA42643">
            <v>0</v>
          </cell>
          <cell r="AB42643">
            <v>0</v>
          </cell>
          <cell r="AC42643">
            <v>15842285217.370005</v>
          </cell>
          <cell r="AD42643">
            <v>1271290123.1889927</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118387.67</v>
          </cell>
          <cell r="K45116">
            <v>0</v>
          </cell>
          <cell r="L45116">
            <v>0</v>
          </cell>
          <cell r="M45116">
            <v>910955.31</v>
          </cell>
          <cell r="N45116">
            <v>24685</v>
          </cell>
          <cell r="O45116">
            <v>0</v>
          </cell>
          <cell r="P45116">
            <v>4165310.44</v>
          </cell>
          <cell r="Q45116">
            <v>0</v>
          </cell>
          <cell r="R45116">
            <v>0</v>
          </cell>
          <cell r="S45116">
            <v>0</v>
          </cell>
          <cell r="T45116">
            <v>0</v>
          </cell>
          <cell r="U45116">
            <v>0</v>
          </cell>
          <cell r="V45116">
            <v>26964306.039999999</v>
          </cell>
          <cell r="W45116">
            <v>93702.67</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-6.5483618527650833E-10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42492.53</v>
          </cell>
          <cell r="K46607">
            <v>0</v>
          </cell>
          <cell r="L46607">
            <v>3813330</v>
          </cell>
          <cell r="M46607">
            <v>4868794.0600000005</v>
          </cell>
          <cell r="N46607">
            <v>0</v>
          </cell>
          <cell r="O46607">
            <v>0</v>
          </cell>
          <cell r="P46607">
            <v>8682124.0600000005</v>
          </cell>
          <cell r="Q46607">
            <v>0</v>
          </cell>
          <cell r="R46607">
            <v>0</v>
          </cell>
          <cell r="S46607">
            <v>0</v>
          </cell>
          <cell r="T46607">
            <v>0</v>
          </cell>
          <cell r="U46607">
            <v>0</v>
          </cell>
          <cell r="V46607">
            <v>11016</v>
          </cell>
          <cell r="W46607">
            <v>42492.53</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9450</v>
          </cell>
          <cell r="K46820">
            <v>0</v>
          </cell>
          <cell r="L46820">
            <v>7469069.8899999997</v>
          </cell>
          <cell r="M46820">
            <v>28010880.809999999</v>
          </cell>
          <cell r="N46820">
            <v>0</v>
          </cell>
          <cell r="O46820">
            <v>0</v>
          </cell>
          <cell r="P46820">
            <v>35479950.700000003</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12205318</v>
          </cell>
          <cell r="K47033">
            <v>0</v>
          </cell>
          <cell r="L47033">
            <v>8422844.2800000012</v>
          </cell>
          <cell r="M47033">
            <v>5442576.7400000002</v>
          </cell>
          <cell r="N47033">
            <v>4599544</v>
          </cell>
          <cell r="O47033">
            <v>0</v>
          </cell>
          <cell r="P47033">
            <v>18464965.019999996</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1714717.5</v>
          </cell>
          <cell r="K47246">
            <v>0</v>
          </cell>
          <cell r="L47246">
            <v>33299384.259999998</v>
          </cell>
          <cell r="M47246">
            <v>92476113.590000004</v>
          </cell>
          <cell r="N47246">
            <v>1714717.5</v>
          </cell>
          <cell r="O47246">
            <v>0</v>
          </cell>
          <cell r="P47246">
            <v>127490215.34999999</v>
          </cell>
          <cell r="Q47246">
            <v>299658049.44</v>
          </cell>
          <cell r="R47246">
            <v>0</v>
          </cell>
          <cell r="S47246">
            <v>62500000</v>
          </cell>
          <cell r="T47246">
            <v>0</v>
          </cell>
          <cell r="U47246">
            <v>0</v>
          </cell>
          <cell r="V47246">
            <v>9787953</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19972756705.309006</v>
          </cell>
          <cell r="H54316">
            <v>9376138282.1999989</v>
          </cell>
          <cell r="I54316">
            <v>6891900073.8999996</v>
          </cell>
          <cell r="J54316">
            <v>194458925.20000005</v>
          </cell>
          <cell r="K54316">
            <v>0</v>
          </cell>
          <cell r="L54316">
            <v>3515334696.7500005</v>
          </cell>
          <cell r="M54316">
            <v>2581281584.9199996</v>
          </cell>
          <cell r="N54316">
            <v>90432057.600000024</v>
          </cell>
          <cell r="O54316">
            <v>0</v>
          </cell>
          <cell r="P54316">
            <v>6190278009.4000006</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0</v>
          </cell>
          <cell r="Y54316">
            <v>0</v>
          </cell>
          <cell r="Z54316">
            <v>0</v>
          </cell>
          <cell r="AA54316">
            <v>0</v>
          </cell>
          <cell r="AB54316">
            <v>0</v>
          </cell>
          <cell r="AC54316">
            <v>16465726951.430006</v>
          </cell>
          <cell r="AD54316">
            <v>3507029753.8789988</v>
          </cell>
        </row>
      </sheetData>
      <sheetData sheetId="11"/>
      <sheetData sheetId="12"/>
      <sheetData sheetId="13"/>
      <sheetData sheetId="14"/>
      <sheetData sheetId="15"/>
      <sheetData sheetId="16">
        <row r="9834">
          <cell r="H9834">
            <v>9815297524.7699909</v>
          </cell>
          <cell r="V9834">
            <v>9227570098.4000015</v>
          </cell>
        </row>
      </sheetData>
      <sheetData sheetId="17">
        <row r="11472">
          <cell r="H11472">
            <v>2622019056.23</v>
          </cell>
          <cell r="V11472">
            <v>408528110.33999997</v>
          </cell>
        </row>
      </sheetData>
      <sheetData sheetId="18"/>
      <sheetData sheetId="19"/>
      <sheetData sheetId="20">
        <row r="223">
          <cell r="G223">
            <v>13124378.650000002</v>
          </cell>
          <cell r="T223">
            <v>9615621.1600000001</v>
          </cell>
        </row>
      </sheetData>
      <sheetData sheetId="21">
        <row r="223">
          <cell r="G223">
            <v>1291233.96</v>
          </cell>
          <cell r="T223">
            <v>962906.06</v>
          </cell>
        </row>
      </sheetData>
      <sheetData sheetId="22"/>
      <sheetData sheetId="23">
        <row r="223">
          <cell r="G223">
            <v>87778384.940000013</v>
          </cell>
          <cell r="T223">
            <v>84955332.100000009</v>
          </cell>
        </row>
      </sheetData>
      <sheetData sheetId="24">
        <row r="223">
          <cell r="G223">
            <v>64016561.510000035</v>
          </cell>
          <cell r="T223">
            <v>54877469.99000001</v>
          </cell>
        </row>
      </sheetData>
      <sheetData sheetId="25">
        <row r="223">
          <cell r="G223">
            <v>145172311.69999996</v>
          </cell>
          <cell r="T223">
            <v>140329181.87999997</v>
          </cell>
        </row>
      </sheetData>
      <sheetData sheetId="26">
        <row r="223">
          <cell r="G223">
            <v>365390008.18000001</v>
          </cell>
          <cell r="T223">
            <v>340811409.78999996</v>
          </cell>
        </row>
      </sheetData>
      <sheetData sheetId="27">
        <row r="223">
          <cell r="G223">
            <v>1592374.7700000003</v>
          </cell>
          <cell r="T223">
            <v>1272694.1700000002</v>
          </cell>
        </row>
      </sheetData>
      <sheetData sheetId="28"/>
      <sheetData sheetId="29"/>
      <sheetData sheetId="30">
        <row r="223">
          <cell r="G223">
            <v>6558480.8900000006</v>
          </cell>
          <cell r="T223">
            <v>6525295.3900000006</v>
          </cell>
        </row>
      </sheetData>
      <sheetData sheetId="31">
        <row r="223">
          <cell r="G223">
            <v>822.75000023841858</v>
          </cell>
          <cell r="T223">
            <v>822.75</v>
          </cell>
        </row>
      </sheetData>
      <sheetData sheetId="32">
        <row r="223">
          <cell r="G223">
            <v>0</v>
          </cell>
          <cell r="T22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6613353258.4400005</v>
          </cell>
        </row>
        <row r="3170">
          <cell r="EU3170">
            <v>5975364385.6800003</v>
          </cell>
        </row>
      </sheetData>
      <sheetData sheetId="9"/>
      <sheetData sheetId="10"/>
      <sheetData sheetId="11"/>
      <sheetData sheetId="12"/>
      <sheetData sheetId="13"/>
      <sheetData sheetId="14"/>
      <sheetData sheetId="15"/>
      <sheetData sheetId="16"/>
      <sheetData sheetId="17">
        <row r="3356">
          <cell r="EU3356">
            <v>237162308.52000001</v>
          </cell>
        </row>
        <row r="3357">
          <cell r="EU3357">
            <v>214913623.72000003</v>
          </cell>
        </row>
      </sheetData>
      <sheetData sheetId="18"/>
      <sheetData sheetId="19"/>
      <sheetData sheetId="20"/>
      <sheetData sheetId="21"/>
      <sheetData sheetId="22">
        <row r="2345">
          <cell r="F2345">
            <v>19972756705.30999</v>
          </cell>
          <cell r="K2345">
            <v>16465726951.430002</v>
          </cell>
          <cell r="P2345">
            <v>3507029753.8799911</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60"/>
  <sheetViews>
    <sheetView tabSelected="1" topLeftCell="A6" zoomScale="80" zoomScaleNormal="80" workbookViewId="0">
      <pane xSplit="1" ySplit="5" topLeftCell="D2374" activePane="bottomRight" state="frozen"/>
      <selection activeCell="A6" sqref="A6"/>
      <selection pane="topRight" activeCell="B6" sqref="B6"/>
      <selection pane="bottomLeft" activeCell="A11" sqref="A11"/>
      <selection pane="bottomRight" activeCell="AG2657" sqref="AG2657"/>
    </sheetView>
  </sheetViews>
  <sheetFormatPr defaultRowHeight="14.95" customHeight="1" x14ac:dyDescent="0.2"/>
  <cols>
    <col min="1" max="1" width="50.875" customWidth="1"/>
    <col min="2" max="2" width="25.625" style="4" hidden="1" customWidth="1"/>
    <col min="3"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4" customWidth="1"/>
    <col min="32" max="32" width="20.375" style="188" customWidth="1"/>
    <col min="33" max="33" width="19.75" style="184" customWidth="1"/>
    <col min="34" max="34" width="21.125" style="188" customWidth="1"/>
    <col min="35" max="35" width="20.375" style="188" customWidth="1"/>
    <col min="36" max="36" width="21.375" style="188" customWidth="1"/>
    <col min="37" max="39" width="9" style="184"/>
  </cols>
  <sheetData>
    <row r="1" spans="1:39"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9"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9"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9"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9"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9" ht="13.6" thickBot="1" x14ac:dyDescent="0.25"/>
    <row r="8" spans="1:39"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0"/>
      <c r="AF8" s="191"/>
      <c r="AG8" s="190"/>
      <c r="AH8" s="191">
        <v>0</v>
      </c>
      <c r="AI8" s="191"/>
      <c r="AJ8" s="191"/>
      <c r="AK8" s="190"/>
      <c r="AL8" s="190"/>
      <c r="AM8" s="190"/>
    </row>
    <row r="9" spans="1:39"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0"/>
      <c r="AF9" s="191"/>
      <c r="AG9" s="190"/>
      <c r="AH9" s="191"/>
      <c r="AI9" s="191"/>
      <c r="AJ9" s="191"/>
      <c r="AK9" s="190"/>
      <c r="AL9" s="190"/>
      <c r="AM9" s="190"/>
    </row>
    <row r="10" spans="1:39"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0"/>
      <c r="AF10" s="191"/>
      <c r="AG10" s="190"/>
      <c r="AH10" s="191"/>
      <c r="AI10" s="191"/>
      <c r="AJ10" s="191"/>
      <c r="AK10" s="190"/>
      <c r="AL10" s="190"/>
      <c r="AM10" s="190"/>
    </row>
    <row r="11" spans="1:39"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2"/>
      <c r="AF11" s="193"/>
      <c r="AG11" s="192"/>
      <c r="AH11" s="193"/>
      <c r="AI11" s="193"/>
      <c r="AJ11" s="193"/>
      <c r="AK11" s="192"/>
      <c r="AL11" s="192"/>
      <c r="AM11" s="192"/>
    </row>
    <row r="12" spans="1:39"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9"/>
      <c r="AF12" s="180"/>
      <c r="AG12" s="179"/>
      <c r="AH12" s="180"/>
      <c r="AI12" s="180"/>
      <c r="AJ12" s="180"/>
      <c r="AK12" s="179"/>
      <c r="AL12" s="179"/>
      <c r="AM12" s="179"/>
    </row>
    <row r="13" spans="1:39"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9"/>
      <c r="AF13" s="180"/>
      <c r="AG13" s="179"/>
      <c r="AH13" s="180"/>
      <c r="AI13" s="180"/>
      <c r="AJ13" s="180"/>
      <c r="AK13" s="179"/>
      <c r="AL13" s="179"/>
      <c r="AM13" s="179"/>
    </row>
    <row r="14" spans="1:39"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9"/>
      <c r="AF14" s="180"/>
      <c r="AG14" s="179"/>
      <c r="AH14" s="180"/>
      <c r="AI14" s="180"/>
      <c r="AJ14" s="180"/>
      <c r="AK14" s="179"/>
      <c r="AL14" s="179"/>
      <c r="AM14" s="179"/>
    </row>
    <row r="15" spans="1:39"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9"/>
      <c r="AF15" s="180"/>
      <c r="AG15" s="179"/>
      <c r="AH15" s="180"/>
      <c r="AI15" s="180"/>
      <c r="AJ15" s="180"/>
      <c r="AK15" s="179"/>
      <c r="AL15" s="179"/>
      <c r="AM15" s="179"/>
    </row>
    <row r="16" spans="1:39" s="35" customFormat="1" ht="18" customHeight="1" x14ac:dyDescent="0.2">
      <c r="A16" s="39" t="s">
        <v>35</v>
      </c>
      <c r="B16" s="33">
        <f t="shared" si="0"/>
        <v>52260111.129999988</v>
      </c>
      <c r="C16" s="33">
        <f t="shared" si="0"/>
        <v>-1.3242242857813835E-9</v>
      </c>
      <c r="D16" s="33">
        <f t="shared" si="0"/>
        <v>52260111.12999998</v>
      </c>
      <c r="E16" s="33">
        <f t="shared" si="0"/>
        <v>40214716.809999995</v>
      </c>
      <c r="F16" s="33">
        <f t="shared" si="0"/>
        <v>8380027.3100000005</v>
      </c>
      <c r="G16" s="33">
        <f t="shared" si="0"/>
        <v>22262.880000000001</v>
      </c>
      <c r="H16" s="33">
        <f t="shared" si="0"/>
        <v>0</v>
      </c>
      <c r="I16" s="33">
        <f t="shared" si="0"/>
        <v>423887.35999999999</v>
      </c>
      <c r="J16" s="33">
        <f t="shared" si="0"/>
        <v>364141.07000000007</v>
      </c>
      <c r="K16" s="33">
        <f t="shared" si="0"/>
        <v>16460.080000000002</v>
      </c>
      <c r="L16" s="33">
        <f t="shared" si="0"/>
        <v>0</v>
      </c>
      <c r="M16" s="33">
        <f t="shared" si="0"/>
        <v>804488.51</v>
      </c>
      <c r="N16" s="33">
        <f t="shared" si="0"/>
        <v>23251497.93</v>
      </c>
      <c r="O16" s="33">
        <f t="shared" si="0"/>
        <v>12077973.68</v>
      </c>
      <c r="P16" s="33">
        <f t="shared" si="0"/>
        <v>4461357.84</v>
      </c>
      <c r="Q16" s="33">
        <f t="shared" si="0"/>
        <v>1529112.4300000006</v>
      </c>
      <c r="R16" s="33">
        <f t="shared" si="1"/>
        <v>6217022.8999999994</v>
      </c>
      <c r="S16" s="33">
        <f t="shared" si="1"/>
        <v>269750.90999999997</v>
      </c>
      <c r="T16" s="33">
        <f t="shared" si="1"/>
        <v>5802.8</v>
      </c>
      <c r="U16" s="33">
        <f t="shared" si="1"/>
        <v>0</v>
      </c>
      <c r="V16" s="33">
        <f t="shared" si="1"/>
        <v>0</v>
      </c>
      <c r="W16" s="33">
        <f t="shared" si="1"/>
        <v>0</v>
      </c>
      <c r="X16" s="33">
        <f t="shared" si="1"/>
        <v>0</v>
      </c>
      <c r="Y16" s="33">
        <f t="shared" si="1"/>
        <v>0</v>
      </c>
      <c r="Z16" s="33">
        <f t="shared" ref="Z16:Z18" si="2">SUM(M16:Y16)</f>
        <v>48617007</v>
      </c>
      <c r="AA16" s="33">
        <f>D16-Z16</f>
        <v>3643104.1299999803</v>
      </c>
      <c r="AB16" s="41">
        <f>Z16/D16</f>
        <v>0.93028900912710355</v>
      </c>
      <c r="AC16" s="34"/>
      <c r="AE16" s="194"/>
      <c r="AF16" s="180"/>
      <c r="AG16" s="179"/>
      <c r="AH16" s="180"/>
      <c r="AI16" s="180"/>
      <c r="AJ16" s="180"/>
      <c r="AK16" s="179"/>
      <c r="AL16" s="179"/>
      <c r="AM16" s="179"/>
    </row>
    <row r="17" spans="1:39"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9"/>
      <c r="AF17" s="180"/>
      <c r="AG17" s="179"/>
      <c r="AH17" s="180"/>
      <c r="AI17" s="180"/>
      <c r="AJ17" s="180"/>
      <c r="AK17" s="179"/>
      <c r="AL17" s="179"/>
      <c r="AM17" s="179"/>
    </row>
    <row r="18" spans="1:39" s="35" customFormat="1" ht="18" customHeight="1" x14ac:dyDescent="0.2">
      <c r="A18" s="39" t="s">
        <v>37</v>
      </c>
      <c r="B18" s="33">
        <f t="shared" si="0"/>
        <v>97281997</v>
      </c>
      <c r="C18" s="33">
        <f t="shared" si="0"/>
        <v>0</v>
      </c>
      <c r="D18" s="33">
        <f t="shared" si="0"/>
        <v>97281997</v>
      </c>
      <c r="E18" s="33">
        <f t="shared" si="0"/>
        <v>0</v>
      </c>
      <c r="F18" s="33">
        <f t="shared" si="0"/>
        <v>125778.4</v>
      </c>
      <c r="G18" s="33">
        <f t="shared" si="0"/>
        <v>82508000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125778.4</v>
      </c>
      <c r="T18" s="33">
        <f t="shared" si="1"/>
        <v>82508000</v>
      </c>
      <c r="U18" s="33">
        <f t="shared" si="1"/>
        <v>0</v>
      </c>
      <c r="V18" s="33">
        <f t="shared" si="1"/>
        <v>0</v>
      </c>
      <c r="W18" s="33">
        <f t="shared" si="1"/>
        <v>0</v>
      </c>
      <c r="X18" s="33">
        <f t="shared" si="1"/>
        <v>0</v>
      </c>
      <c r="Y18" s="33">
        <f t="shared" si="1"/>
        <v>0</v>
      </c>
      <c r="Z18" s="33">
        <f t="shared" si="2"/>
        <v>82633778.400000006</v>
      </c>
      <c r="AA18" s="33">
        <f>D18-Z18</f>
        <v>14648218.599999994</v>
      </c>
      <c r="AB18" s="41">
        <f>Z18/D18</f>
        <v>0.84942518603930395</v>
      </c>
      <c r="AC18" s="34"/>
      <c r="AE18" s="179"/>
      <c r="AF18" s="180"/>
      <c r="AG18" s="179"/>
      <c r="AH18" s="180"/>
      <c r="AI18" s="180"/>
      <c r="AJ18" s="180"/>
      <c r="AK18" s="179"/>
      <c r="AL18" s="179"/>
      <c r="AM18" s="179"/>
    </row>
    <row r="19" spans="1:39" s="35" customFormat="1" ht="18" hidden="1" customHeight="1" x14ac:dyDescent="0.25">
      <c r="A19" s="42" t="s">
        <v>38</v>
      </c>
      <c r="B19" s="43">
        <f t="shared" ref="B19" si="3">SUM(B15:B18)</f>
        <v>149542108.13</v>
      </c>
      <c r="C19" s="43">
        <f t="shared" ref="C19" si="4">SUM(C15:C18)</f>
        <v>-1.3242242857813835E-9</v>
      </c>
      <c r="D19" s="43">
        <f>SUM(D15:D18)</f>
        <v>149542108.13</v>
      </c>
      <c r="E19" s="43">
        <f t="shared" ref="E19:AA19" si="5">SUM(E15:E18)</f>
        <v>40214716.809999995</v>
      </c>
      <c r="F19" s="43">
        <f t="shared" si="5"/>
        <v>8505805.7100000009</v>
      </c>
      <c r="G19" s="43">
        <f t="shared" si="5"/>
        <v>82530262.879999995</v>
      </c>
      <c r="H19" s="43">
        <f t="shared" si="5"/>
        <v>0</v>
      </c>
      <c r="I19" s="43">
        <f t="shared" si="5"/>
        <v>423887.35999999999</v>
      </c>
      <c r="J19" s="43">
        <f t="shared" si="5"/>
        <v>364141.07000000007</v>
      </c>
      <c r="K19" s="43">
        <f t="shared" si="5"/>
        <v>16460.080000000002</v>
      </c>
      <c r="L19" s="43">
        <f t="shared" si="5"/>
        <v>0</v>
      </c>
      <c r="M19" s="43">
        <f t="shared" si="5"/>
        <v>804488.51</v>
      </c>
      <c r="N19" s="43">
        <f t="shared" si="5"/>
        <v>23251497.93</v>
      </c>
      <c r="O19" s="43">
        <f t="shared" si="5"/>
        <v>12077973.68</v>
      </c>
      <c r="P19" s="43">
        <f t="shared" si="5"/>
        <v>4461357.84</v>
      </c>
      <c r="Q19" s="43">
        <f t="shared" si="5"/>
        <v>1529112.4300000006</v>
      </c>
      <c r="R19" s="43">
        <f t="shared" si="5"/>
        <v>6217022.8999999994</v>
      </c>
      <c r="S19" s="43">
        <f t="shared" si="5"/>
        <v>395529.30999999994</v>
      </c>
      <c r="T19" s="43">
        <f t="shared" si="5"/>
        <v>82513802.799999997</v>
      </c>
      <c r="U19" s="43">
        <f t="shared" si="5"/>
        <v>0</v>
      </c>
      <c r="V19" s="43">
        <f t="shared" si="5"/>
        <v>0</v>
      </c>
      <c r="W19" s="43">
        <f t="shared" si="5"/>
        <v>0</v>
      </c>
      <c r="X19" s="43">
        <f t="shared" si="5"/>
        <v>0</v>
      </c>
      <c r="Y19" s="43">
        <f t="shared" si="5"/>
        <v>0</v>
      </c>
      <c r="Z19" s="43">
        <f t="shared" si="5"/>
        <v>131250785.40000001</v>
      </c>
      <c r="AA19" s="43">
        <f t="shared" si="5"/>
        <v>18291322.729999974</v>
      </c>
      <c r="AB19" s="44">
        <f>Z19/D19</f>
        <v>0.87768446654437315</v>
      </c>
      <c r="AC19" s="34"/>
      <c r="AE19" s="179"/>
      <c r="AF19" s="180"/>
      <c r="AG19" s="179"/>
      <c r="AH19" s="180"/>
      <c r="AI19" s="180"/>
      <c r="AJ19" s="180"/>
      <c r="AK19" s="179"/>
      <c r="AL19" s="179"/>
      <c r="AM19" s="179"/>
    </row>
    <row r="20" spans="1:39"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9"/>
      <c r="AF20" s="180"/>
      <c r="AG20" s="179"/>
      <c r="AH20" s="180"/>
      <c r="AI20" s="180"/>
      <c r="AJ20" s="180"/>
      <c r="AK20" s="179"/>
      <c r="AL20" s="179"/>
      <c r="AM20" s="179"/>
    </row>
    <row r="21" spans="1:39" s="35" customFormat="1" ht="18" customHeight="1" x14ac:dyDescent="0.25">
      <c r="A21" s="42" t="s">
        <v>40</v>
      </c>
      <c r="B21" s="43">
        <f t="shared" ref="B21:C21" si="8">B20+B19</f>
        <v>149542108.13</v>
      </c>
      <c r="C21" s="43">
        <f t="shared" si="8"/>
        <v>-1.3242242857813835E-9</v>
      </c>
      <c r="D21" s="43">
        <f>D20+D19</f>
        <v>149542108.13</v>
      </c>
      <c r="E21" s="43">
        <f t="shared" ref="E21:AA21" si="9">E20+E19</f>
        <v>40214716.809999995</v>
      </c>
      <c r="F21" s="43">
        <f t="shared" si="9"/>
        <v>8505805.7100000009</v>
      </c>
      <c r="G21" s="43">
        <f t="shared" si="9"/>
        <v>82530262.879999995</v>
      </c>
      <c r="H21" s="43">
        <f t="shared" si="9"/>
        <v>0</v>
      </c>
      <c r="I21" s="43">
        <f t="shared" si="9"/>
        <v>423887.35999999999</v>
      </c>
      <c r="J21" s="43">
        <f t="shared" si="9"/>
        <v>364141.07000000007</v>
      </c>
      <c r="K21" s="43">
        <f t="shared" si="9"/>
        <v>16460.080000000002</v>
      </c>
      <c r="L21" s="43">
        <f t="shared" si="9"/>
        <v>0</v>
      </c>
      <c r="M21" s="43">
        <f t="shared" si="9"/>
        <v>804488.51</v>
      </c>
      <c r="N21" s="43">
        <f t="shared" si="9"/>
        <v>23251497.93</v>
      </c>
      <c r="O21" s="43">
        <f t="shared" si="9"/>
        <v>12077973.68</v>
      </c>
      <c r="P21" s="43">
        <f t="shared" si="9"/>
        <v>4461357.84</v>
      </c>
      <c r="Q21" s="43">
        <f t="shared" si="9"/>
        <v>1529112.4300000006</v>
      </c>
      <c r="R21" s="43">
        <f t="shared" si="9"/>
        <v>6217022.8999999994</v>
      </c>
      <c r="S21" s="43">
        <f t="shared" si="9"/>
        <v>395529.30999999994</v>
      </c>
      <c r="T21" s="43">
        <f t="shared" si="9"/>
        <v>82513802.799999997</v>
      </c>
      <c r="U21" s="43">
        <f t="shared" si="9"/>
        <v>0</v>
      </c>
      <c r="V21" s="43">
        <f t="shared" si="9"/>
        <v>0</v>
      </c>
      <c r="W21" s="43">
        <f t="shared" si="9"/>
        <v>0</v>
      </c>
      <c r="X21" s="43">
        <f t="shared" si="9"/>
        <v>0</v>
      </c>
      <c r="Y21" s="43">
        <f t="shared" si="9"/>
        <v>0</v>
      </c>
      <c r="Z21" s="43">
        <f t="shared" si="9"/>
        <v>131250785.40000001</v>
      </c>
      <c r="AA21" s="43">
        <f t="shared" si="9"/>
        <v>18291322.729999974</v>
      </c>
      <c r="AB21" s="44">
        <f>Z21/D21</f>
        <v>0.87768446654437315</v>
      </c>
      <c r="AC21" s="46"/>
      <c r="AE21" s="179"/>
      <c r="AF21" s="180"/>
      <c r="AG21" s="179"/>
      <c r="AH21" s="180"/>
      <c r="AI21" s="180"/>
      <c r="AJ21" s="180"/>
      <c r="AK21" s="179"/>
      <c r="AL21" s="179"/>
      <c r="AM21" s="179"/>
    </row>
    <row r="22" spans="1:39"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9"/>
      <c r="AF22" s="180"/>
      <c r="AG22" s="179"/>
      <c r="AH22" s="180"/>
      <c r="AI22" s="180"/>
      <c r="AJ22" s="180"/>
      <c r="AK22" s="179"/>
      <c r="AL22" s="179"/>
      <c r="AM22" s="179"/>
    </row>
    <row r="23" spans="1:39"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9"/>
      <c r="AF23" s="180"/>
      <c r="AG23" s="179"/>
      <c r="AH23" s="180"/>
      <c r="AI23" s="180"/>
      <c r="AJ23" s="180"/>
      <c r="AK23" s="179"/>
      <c r="AL23" s="179"/>
      <c r="AM23" s="179"/>
    </row>
    <row r="24" spans="1:39"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9"/>
      <c r="AF24" s="180"/>
      <c r="AG24" s="179"/>
      <c r="AH24" s="180"/>
      <c r="AI24" s="180"/>
      <c r="AJ24" s="180"/>
      <c r="AK24" s="179"/>
      <c r="AL24" s="179"/>
      <c r="AM24" s="179"/>
    </row>
    <row r="25" spans="1:39"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79"/>
      <c r="AF25" s="180"/>
      <c r="AG25" s="179"/>
      <c r="AH25" s="180"/>
      <c r="AI25" s="180"/>
      <c r="AJ25" s="180"/>
      <c r="AK25" s="179"/>
      <c r="AL25" s="179"/>
      <c r="AM25" s="179"/>
    </row>
    <row r="26" spans="1:39" s="35" customFormat="1" ht="18" hidden="1" customHeight="1" x14ac:dyDescent="0.2">
      <c r="A26" s="39" t="s">
        <v>35</v>
      </c>
      <c r="B26" s="33">
        <f>[1]consoCURRENT!E612</f>
        <v>39384329.479999989</v>
      </c>
      <c r="C26" s="33">
        <f>[1]consoCURRENT!F612</f>
        <v>-2.3719621822237968E-9</v>
      </c>
      <c r="D26" s="33">
        <f>[1]consoCURRENT!G612</f>
        <v>39384329.479999982</v>
      </c>
      <c r="E26" s="33">
        <f>[1]consoCURRENT!H612</f>
        <v>32735478.939999998</v>
      </c>
      <c r="F26" s="33">
        <f>[1]consoCURRENT!I612</f>
        <v>6369422.4199999999</v>
      </c>
      <c r="G26" s="33">
        <f>[1]consoCURRENT!J612</f>
        <v>22262.880000000001</v>
      </c>
      <c r="H26" s="33">
        <f>[1]consoCURRENT!K612</f>
        <v>0</v>
      </c>
      <c r="I26" s="33">
        <f>[1]consoCURRENT!L612</f>
        <v>423887.35999999999</v>
      </c>
      <c r="J26" s="33">
        <f>[1]consoCURRENT!M612</f>
        <v>364141.07000000007</v>
      </c>
      <c r="K26" s="33">
        <f>[1]consoCURRENT!N612</f>
        <v>16460.080000000002</v>
      </c>
      <c r="L26" s="33">
        <f>[1]consoCURRENT!O612</f>
        <v>0</v>
      </c>
      <c r="M26" s="33">
        <f>[1]consoCURRENT!P612</f>
        <v>804488.51</v>
      </c>
      <c r="N26" s="33">
        <f>[1]consoCURRENT!Q612</f>
        <v>22220488.18</v>
      </c>
      <c r="O26" s="33">
        <f>[1]consoCURRENT!R612</f>
        <v>6288249.7199999997</v>
      </c>
      <c r="P26" s="33">
        <f>[1]consoCURRENT!S612</f>
        <v>3802853.68</v>
      </c>
      <c r="Q26" s="33">
        <f>[1]consoCURRENT!T612</f>
        <v>-40784.569999999367</v>
      </c>
      <c r="R26" s="33">
        <f>[1]consoCURRENT!U612</f>
        <v>6002522.8999999994</v>
      </c>
      <c r="S26" s="33">
        <f>[1]consoCURRENT!V612</f>
        <v>43543.02</v>
      </c>
      <c r="T26" s="33">
        <f>[1]consoCURRENT!W612</f>
        <v>5802.8</v>
      </c>
      <c r="U26" s="33">
        <f>[1]consoCURRENT!X612</f>
        <v>0</v>
      </c>
      <c r="V26" s="33">
        <f>[1]consoCURRENT!Y612</f>
        <v>0</v>
      </c>
      <c r="W26" s="33">
        <f>[1]consoCURRENT!Z612</f>
        <v>0</v>
      </c>
      <c r="X26" s="33">
        <f>[1]consoCURRENT!AA612</f>
        <v>0</v>
      </c>
      <c r="Y26" s="33">
        <f>[1]consoCURRENT!AB612</f>
        <v>0</v>
      </c>
      <c r="Z26" s="33">
        <f t="shared" ref="Z26:Z28" si="10">SUM(M26:Y26)</f>
        <v>39127164.240000002</v>
      </c>
      <c r="AA26" s="33">
        <f>D26-Z26</f>
        <v>257165.23999997973</v>
      </c>
      <c r="AB26" s="41">
        <f>Z26/D26</f>
        <v>0.99347036642757691</v>
      </c>
      <c r="AC26" s="34"/>
      <c r="AE26" s="179"/>
      <c r="AF26" s="180"/>
      <c r="AG26" s="179"/>
      <c r="AH26" s="180"/>
      <c r="AI26" s="180"/>
      <c r="AJ26" s="180"/>
      <c r="AK26" s="179"/>
      <c r="AL26" s="179"/>
      <c r="AM26" s="179"/>
    </row>
    <row r="27" spans="1:39"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79"/>
      <c r="AF27" s="180"/>
      <c r="AG27" s="179"/>
      <c r="AH27" s="180"/>
      <c r="AI27" s="180"/>
      <c r="AJ27" s="180"/>
      <c r="AK27" s="179"/>
      <c r="AL27" s="179"/>
      <c r="AM27" s="179"/>
    </row>
    <row r="28" spans="1:39"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82508000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82508000</v>
      </c>
      <c r="U28" s="33">
        <f>[1]consoCURRENT!X647</f>
        <v>0</v>
      </c>
      <c r="V28" s="33">
        <f>[1]consoCURRENT!Y647</f>
        <v>0</v>
      </c>
      <c r="W28" s="33">
        <f>[1]consoCURRENT!Z647</f>
        <v>0</v>
      </c>
      <c r="X28" s="33">
        <f>[1]consoCURRENT!AA647</f>
        <v>0</v>
      </c>
      <c r="Y28" s="33">
        <f>[1]consoCURRENT!AB647</f>
        <v>0</v>
      </c>
      <c r="Z28" s="33">
        <f t="shared" si="10"/>
        <v>82508000</v>
      </c>
      <c r="AA28" s="33">
        <f>D28-Z28</f>
        <v>14525400</v>
      </c>
      <c r="AB28" s="41">
        <f>Z28/D28</f>
        <v>0.85030515265877527</v>
      </c>
      <c r="AC28" s="34"/>
      <c r="AE28" s="179"/>
      <c r="AF28" s="180"/>
      <c r="AG28" s="179"/>
      <c r="AH28" s="180"/>
      <c r="AI28" s="180"/>
      <c r="AJ28" s="180"/>
      <c r="AK28" s="179"/>
      <c r="AL28" s="179"/>
      <c r="AM28" s="179"/>
    </row>
    <row r="29" spans="1:39" s="35" customFormat="1" ht="18" hidden="1" customHeight="1" x14ac:dyDescent="0.25">
      <c r="A29" s="42" t="s">
        <v>38</v>
      </c>
      <c r="B29" s="43">
        <f t="shared" ref="B29:C29" si="11">SUM(B25:B28)</f>
        <v>136417729.47999999</v>
      </c>
      <c r="C29" s="43">
        <f t="shared" si="11"/>
        <v>-2.3719621822237968E-9</v>
      </c>
      <c r="D29" s="43">
        <f>SUM(D25:D28)</f>
        <v>136417729.47999999</v>
      </c>
      <c r="E29" s="43">
        <f t="shared" ref="E29:AA29" si="12">SUM(E25:E28)</f>
        <v>32735478.939999998</v>
      </c>
      <c r="F29" s="43">
        <f t="shared" si="12"/>
        <v>6369422.4199999999</v>
      </c>
      <c r="G29" s="43">
        <f t="shared" si="12"/>
        <v>82530262.879999995</v>
      </c>
      <c r="H29" s="43">
        <f t="shared" si="12"/>
        <v>0</v>
      </c>
      <c r="I29" s="43">
        <f t="shared" si="12"/>
        <v>423887.35999999999</v>
      </c>
      <c r="J29" s="43">
        <f t="shared" si="12"/>
        <v>364141.07000000007</v>
      </c>
      <c r="K29" s="43">
        <f t="shared" si="12"/>
        <v>16460.080000000002</v>
      </c>
      <c r="L29" s="43">
        <f t="shared" si="12"/>
        <v>0</v>
      </c>
      <c r="M29" s="43">
        <f t="shared" si="12"/>
        <v>804488.51</v>
      </c>
      <c r="N29" s="43">
        <f t="shared" si="12"/>
        <v>22220488.18</v>
      </c>
      <c r="O29" s="43">
        <f t="shared" si="12"/>
        <v>6288249.7199999997</v>
      </c>
      <c r="P29" s="43">
        <f t="shared" si="12"/>
        <v>3802853.68</v>
      </c>
      <c r="Q29" s="43">
        <f t="shared" si="12"/>
        <v>-40784.569999999367</v>
      </c>
      <c r="R29" s="43">
        <f t="shared" si="12"/>
        <v>6002522.8999999994</v>
      </c>
      <c r="S29" s="43">
        <f t="shared" si="12"/>
        <v>43543.02</v>
      </c>
      <c r="T29" s="43">
        <f t="shared" si="12"/>
        <v>82513802.799999997</v>
      </c>
      <c r="U29" s="43">
        <f t="shared" si="12"/>
        <v>0</v>
      </c>
      <c r="V29" s="43">
        <f t="shared" si="12"/>
        <v>0</v>
      </c>
      <c r="W29" s="43">
        <f t="shared" si="12"/>
        <v>0</v>
      </c>
      <c r="X29" s="43">
        <f t="shared" si="12"/>
        <v>0</v>
      </c>
      <c r="Y29" s="43">
        <f t="shared" si="12"/>
        <v>0</v>
      </c>
      <c r="Z29" s="43">
        <f t="shared" si="12"/>
        <v>121635164.24000001</v>
      </c>
      <c r="AA29" s="43">
        <f t="shared" si="12"/>
        <v>14782565.23999998</v>
      </c>
      <c r="AB29" s="44">
        <f>Z29/D29</f>
        <v>0.89163750711620493</v>
      </c>
      <c r="AC29" s="34"/>
      <c r="AE29" s="179"/>
      <c r="AF29" s="180"/>
      <c r="AG29" s="179"/>
      <c r="AH29" s="180"/>
      <c r="AI29" s="180"/>
      <c r="AJ29" s="180"/>
      <c r="AK29" s="179"/>
      <c r="AL29" s="179"/>
      <c r="AM29" s="179"/>
    </row>
    <row r="30" spans="1:39"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79"/>
      <c r="AF30" s="180"/>
      <c r="AG30" s="179"/>
      <c r="AH30" s="180"/>
      <c r="AI30" s="180"/>
      <c r="AJ30" s="180"/>
      <c r="AK30" s="179"/>
      <c r="AL30" s="179"/>
      <c r="AM30" s="179"/>
    </row>
    <row r="31" spans="1:39" s="35" customFormat="1" ht="18" hidden="1" customHeight="1" x14ac:dyDescent="0.25">
      <c r="A31" s="42" t="s">
        <v>40</v>
      </c>
      <c r="B31" s="43">
        <f t="shared" ref="B31:C31" si="14">B30+B29</f>
        <v>136417729.47999999</v>
      </c>
      <c r="C31" s="43">
        <f t="shared" si="14"/>
        <v>-2.3719621822237968E-9</v>
      </c>
      <c r="D31" s="43">
        <f>D30+D29</f>
        <v>136417729.47999999</v>
      </c>
      <c r="E31" s="43">
        <f t="shared" ref="E31:AA31" si="15">E30+E29</f>
        <v>32735478.939999998</v>
      </c>
      <c r="F31" s="43">
        <f t="shared" si="15"/>
        <v>6369422.4199999999</v>
      </c>
      <c r="G31" s="43">
        <f t="shared" si="15"/>
        <v>82530262.879999995</v>
      </c>
      <c r="H31" s="43">
        <f t="shared" si="15"/>
        <v>0</v>
      </c>
      <c r="I31" s="43">
        <f t="shared" si="15"/>
        <v>423887.35999999999</v>
      </c>
      <c r="J31" s="43">
        <f t="shared" si="15"/>
        <v>364141.07000000007</v>
      </c>
      <c r="K31" s="43">
        <f t="shared" si="15"/>
        <v>16460.080000000002</v>
      </c>
      <c r="L31" s="43">
        <f t="shared" si="15"/>
        <v>0</v>
      </c>
      <c r="M31" s="43">
        <f t="shared" si="15"/>
        <v>804488.51</v>
      </c>
      <c r="N31" s="43">
        <f t="shared" si="15"/>
        <v>22220488.18</v>
      </c>
      <c r="O31" s="43">
        <f t="shared" si="15"/>
        <v>6288249.7199999997</v>
      </c>
      <c r="P31" s="43">
        <f t="shared" si="15"/>
        <v>3802853.68</v>
      </c>
      <c r="Q31" s="43">
        <f t="shared" si="15"/>
        <v>-40784.569999999367</v>
      </c>
      <c r="R31" s="43">
        <f t="shared" si="15"/>
        <v>6002522.8999999994</v>
      </c>
      <c r="S31" s="43">
        <f t="shared" si="15"/>
        <v>43543.02</v>
      </c>
      <c r="T31" s="43">
        <f t="shared" si="15"/>
        <v>82513802.799999997</v>
      </c>
      <c r="U31" s="43">
        <f t="shared" si="15"/>
        <v>0</v>
      </c>
      <c r="V31" s="43">
        <f t="shared" si="15"/>
        <v>0</v>
      </c>
      <c r="W31" s="43">
        <f t="shared" si="15"/>
        <v>0</v>
      </c>
      <c r="X31" s="43">
        <f t="shared" si="15"/>
        <v>0</v>
      </c>
      <c r="Y31" s="43">
        <f t="shared" si="15"/>
        <v>0</v>
      </c>
      <c r="Z31" s="43">
        <f t="shared" si="15"/>
        <v>121635164.24000001</v>
      </c>
      <c r="AA31" s="43">
        <f t="shared" si="15"/>
        <v>14782565.23999998</v>
      </c>
      <c r="AB31" s="44">
        <f>Z31/D31</f>
        <v>0.89163750711620493</v>
      </c>
      <c r="AC31" s="46"/>
      <c r="AE31" s="179"/>
      <c r="AF31" s="180"/>
      <c r="AG31" s="179"/>
      <c r="AH31" s="180"/>
      <c r="AI31" s="180"/>
      <c r="AJ31" s="180"/>
      <c r="AK31" s="179"/>
      <c r="AL31" s="179"/>
      <c r="AM31" s="179"/>
    </row>
    <row r="32" spans="1:39"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9"/>
      <c r="AF32" s="180"/>
      <c r="AG32" s="179"/>
      <c r="AH32" s="180"/>
      <c r="AI32" s="180"/>
      <c r="AJ32" s="180"/>
      <c r="AK32" s="179"/>
      <c r="AL32" s="179"/>
      <c r="AM32" s="179"/>
    </row>
    <row r="33" spans="1:39"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9"/>
      <c r="AF33" s="180"/>
      <c r="AG33" s="179"/>
      <c r="AH33" s="180"/>
      <c r="AI33" s="180"/>
      <c r="AJ33" s="180"/>
      <c r="AK33" s="179"/>
      <c r="AL33" s="179"/>
      <c r="AM33" s="179"/>
    </row>
    <row r="34" spans="1:39"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9"/>
      <c r="AF34" s="180"/>
      <c r="AG34" s="179"/>
      <c r="AH34" s="180"/>
      <c r="AI34" s="180"/>
      <c r="AJ34" s="180"/>
      <c r="AK34" s="179"/>
      <c r="AL34" s="179"/>
      <c r="AM34" s="179"/>
    </row>
    <row r="35" spans="1:39"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79"/>
      <c r="AF35" s="180"/>
      <c r="AG35" s="179"/>
      <c r="AH35" s="180"/>
      <c r="AI35" s="180"/>
      <c r="AJ35" s="180"/>
      <c r="AK35" s="179"/>
      <c r="AL35" s="179"/>
      <c r="AM35" s="179"/>
    </row>
    <row r="36" spans="1:39" s="35" customFormat="1" ht="18" hidden="1" customHeight="1" x14ac:dyDescent="0.2">
      <c r="A36" s="39" t="s">
        <v>35</v>
      </c>
      <c r="B36" s="33">
        <f>[1]consoCURRENT!E825</f>
        <v>7119117.7700000005</v>
      </c>
      <c r="C36" s="33">
        <f>[1]consoCURRENT!F825</f>
        <v>1.1059455573558807E-9</v>
      </c>
      <c r="D36" s="33">
        <f>[1]consoCURRENT!G825</f>
        <v>7119117.7700000005</v>
      </c>
      <c r="E36" s="33">
        <f>[1]consoCURRENT!H825</f>
        <v>2020792.98</v>
      </c>
      <c r="F36" s="33">
        <f>[1]consoCURRENT!I825</f>
        <v>1712385.9</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1520475</v>
      </c>
      <c r="R36" s="33">
        <f>[1]consoCURRENT!U825</f>
        <v>214500</v>
      </c>
      <c r="S36" s="33">
        <f>[1]consoCURRENT!V825</f>
        <v>-22589.1</v>
      </c>
      <c r="T36" s="33">
        <f>[1]consoCURRENT!W825</f>
        <v>0</v>
      </c>
      <c r="U36" s="33">
        <f>[1]consoCURRENT!X825</f>
        <v>0</v>
      </c>
      <c r="V36" s="33">
        <f>[1]consoCURRENT!Y825</f>
        <v>0</v>
      </c>
      <c r="W36" s="33">
        <f>[1]consoCURRENT!Z825</f>
        <v>0</v>
      </c>
      <c r="X36" s="33">
        <f>[1]consoCURRENT!AA825</f>
        <v>0</v>
      </c>
      <c r="Y36" s="33">
        <f>[1]consoCURRENT!AB825</f>
        <v>0</v>
      </c>
      <c r="Z36" s="33">
        <f t="shared" ref="Z36:Z38" si="16">SUM(M36:Y36)</f>
        <v>3733178.88</v>
      </c>
      <c r="AA36" s="33">
        <f>D36-Z36</f>
        <v>3385938.8900000006</v>
      </c>
      <c r="AB36" s="41">
        <f>Z36/D36</f>
        <v>0.5243878526257334</v>
      </c>
      <c r="AC36" s="34"/>
      <c r="AE36" s="179"/>
      <c r="AF36" s="180"/>
      <c r="AG36" s="179"/>
      <c r="AH36" s="180"/>
      <c r="AI36" s="180"/>
      <c r="AJ36" s="180"/>
      <c r="AK36" s="179"/>
      <c r="AL36" s="179"/>
      <c r="AM36" s="179"/>
    </row>
    <row r="37" spans="1:39"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79"/>
      <c r="AF37" s="180"/>
      <c r="AG37" s="179"/>
      <c r="AH37" s="180"/>
      <c r="AI37" s="180"/>
      <c r="AJ37" s="180"/>
      <c r="AK37" s="179"/>
      <c r="AL37" s="179"/>
      <c r="AM37" s="179"/>
    </row>
    <row r="38" spans="1:39"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79"/>
      <c r="AF38" s="180"/>
      <c r="AG38" s="179"/>
      <c r="AH38" s="180"/>
      <c r="AI38" s="180"/>
      <c r="AJ38" s="180"/>
      <c r="AK38" s="179"/>
      <c r="AL38" s="179"/>
      <c r="AM38" s="179"/>
    </row>
    <row r="39" spans="1:39" s="35" customFormat="1" ht="18" hidden="1" customHeight="1" x14ac:dyDescent="0.25">
      <c r="A39" s="42" t="s">
        <v>38</v>
      </c>
      <c r="B39" s="43">
        <f t="shared" ref="B39:C39" si="17">SUM(B35:B38)</f>
        <v>7201617.7700000005</v>
      </c>
      <c r="C39" s="43">
        <f t="shared" si="17"/>
        <v>1.1059455573558807E-9</v>
      </c>
      <c r="D39" s="43">
        <f>SUM(D35:D38)</f>
        <v>7201617.7700000005</v>
      </c>
      <c r="E39" s="43">
        <f t="shared" ref="E39:AA39" si="18">SUM(E35:E38)</f>
        <v>2020792.98</v>
      </c>
      <c r="F39" s="43">
        <f t="shared" si="18"/>
        <v>1712385.9</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1520475</v>
      </c>
      <c r="R39" s="43">
        <f t="shared" si="18"/>
        <v>214500</v>
      </c>
      <c r="S39" s="43">
        <f t="shared" si="18"/>
        <v>-22589.1</v>
      </c>
      <c r="T39" s="43">
        <f t="shared" si="18"/>
        <v>0</v>
      </c>
      <c r="U39" s="43">
        <f t="shared" si="18"/>
        <v>0</v>
      </c>
      <c r="V39" s="43">
        <f t="shared" si="18"/>
        <v>0</v>
      </c>
      <c r="W39" s="43">
        <f t="shared" si="18"/>
        <v>0</v>
      </c>
      <c r="X39" s="43">
        <f t="shared" si="18"/>
        <v>0</v>
      </c>
      <c r="Y39" s="43">
        <f t="shared" si="18"/>
        <v>0</v>
      </c>
      <c r="Z39" s="43">
        <f t="shared" si="18"/>
        <v>3733178.88</v>
      </c>
      <c r="AA39" s="43">
        <f t="shared" si="18"/>
        <v>3468438.8900000006</v>
      </c>
      <c r="AB39" s="44">
        <f>Z39/D39</f>
        <v>0.51838059158754823</v>
      </c>
      <c r="AC39" s="34"/>
      <c r="AE39" s="179"/>
      <c r="AF39" s="180"/>
      <c r="AG39" s="179"/>
      <c r="AH39" s="180"/>
      <c r="AI39" s="180"/>
      <c r="AJ39" s="180"/>
      <c r="AK39" s="179"/>
      <c r="AL39" s="179"/>
      <c r="AM39" s="179"/>
    </row>
    <row r="40" spans="1:39"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79"/>
      <c r="AF40" s="180"/>
      <c r="AG40" s="179"/>
      <c r="AH40" s="180"/>
      <c r="AI40" s="180"/>
      <c r="AJ40" s="180"/>
      <c r="AK40" s="179"/>
      <c r="AL40" s="179"/>
      <c r="AM40" s="179"/>
    </row>
    <row r="41" spans="1:39" s="35" customFormat="1" ht="18" hidden="1" customHeight="1" x14ac:dyDescent="0.25">
      <c r="A41" s="42" t="s">
        <v>40</v>
      </c>
      <c r="B41" s="43">
        <f t="shared" ref="B41:C41" si="20">B40+B39</f>
        <v>7201617.7700000005</v>
      </c>
      <c r="C41" s="43">
        <f t="shared" si="20"/>
        <v>1.1059455573558807E-9</v>
      </c>
      <c r="D41" s="43">
        <f>D40+D39</f>
        <v>7201617.7700000005</v>
      </c>
      <c r="E41" s="43">
        <f t="shared" ref="E41:AA41" si="21">E40+E39</f>
        <v>2020792.98</v>
      </c>
      <c r="F41" s="43">
        <f t="shared" si="21"/>
        <v>1712385.9</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1520475</v>
      </c>
      <c r="R41" s="43">
        <f t="shared" si="21"/>
        <v>214500</v>
      </c>
      <c r="S41" s="43">
        <f t="shared" si="21"/>
        <v>-22589.1</v>
      </c>
      <c r="T41" s="43">
        <f t="shared" si="21"/>
        <v>0</v>
      </c>
      <c r="U41" s="43">
        <f t="shared" si="21"/>
        <v>0</v>
      </c>
      <c r="V41" s="43">
        <f t="shared" si="21"/>
        <v>0</v>
      </c>
      <c r="W41" s="43">
        <f t="shared" si="21"/>
        <v>0</v>
      </c>
      <c r="X41" s="43">
        <f t="shared" si="21"/>
        <v>0</v>
      </c>
      <c r="Y41" s="43">
        <f t="shared" si="21"/>
        <v>0</v>
      </c>
      <c r="Z41" s="43">
        <f t="shared" si="21"/>
        <v>3733178.88</v>
      </c>
      <c r="AA41" s="43">
        <f t="shared" si="21"/>
        <v>3468438.8900000006</v>
      </c>
      <c r="AB41" s="44">
        <f>Z41/D41</f>
        <v>0.51838059158754823</v>
      </c>
      <c r="AC41" s="46"/>
      <c r="AE41" s="179"/>
      <c r="AF41" s="180"/>
      <c r="AG41" s="179"/>
      <c r="AH41" s="180"/>
      <c r="AI41" s="180"/>
      <c r="AJ41" s="180"/>
      <c r="AK41" s="179"/>
      <c r="AL41" s="179"/>
      <c r="AM41" s="179"/>
    </row>
    <row r="42" spans="1:39"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9"/>
      <c r="AF42" s="180"/>
      <c r="AG42" s="179"/>
      <c r="AH42" s="180"/>
      <c r="AI42" s="180"/>
      <c r="AJ42" s="180"/>
      <c r="AK42" s="179"/>
      <c r="AL42" s="179"/>
      <c r="AM42" s="179"/>
    </row>
    <row r="43" spans="1:39"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9"/>
      <c r="AF43" s="180"/>
      <c r="AG43" s="179"/>
      <c r="AH43" s="180"/>
      <c r="AI43" s="180"/>
      <c r="AJ43" s="180"/>
      <c r="AK43" s="179"/>
      <c r="AL43" s="179"/>
      <c r="AM43" s="179"/>
    </row>
    <row r="44" spans="1:39"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9"/>
      <c r="AF44" s="180"/>
      <c r="AG44" s="179"/>
      <c r="AH44" s="180"/>
      <c r="AI44" s="180"/>
      <c r="AJ44" s="180"/>
      <c r="AK44" s="179"/>
      <c r="AL44" s="179"/>
      <c r="AM44" s="179"/>
    </row>
    <row r="45" spans="1:39"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79"/>
      <c r="AF45" s="180"/>
      <c r="AG45" s="179"/>
      <c r="AH45" s="180"/>
      <c r="AI45" s="180"/>
      <c r="AJ45" s="180"/>
      <c r="AK45" s="179"/>
      <c r="AL45" s="179"/>
      <c r="AM45" s="179"/>
    </row>
    <row r="46" spans="1:39"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79"/>
      <c r="AF46" s="180"/>
      <c r="AG46" s="179"/>
      <c r="AH46" s="180"/>
      <c r="AI46" s="180"/>
      <c r="AJ46" s="180"/>
      <c r="AK46" s="179"/>
      <c r="AL46" s="179"/>
      <c r="AM46" s="179"/>
    </row>
    <row r="47" spans="1:39"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79"/>
      <c r="AF47" s="180"/>
      <c r="AG47" s="179"/>
      <c r="AH47" s="180"/>
      <c r="AI47" s="180"/>
      <c r="AJ47" s="180"/>
      <c r="AK47" s="179"/>
      <c r="AL47" s="179"/>
      <c r="AM47" s="179"/>
    </row>
    <row r="48" spans="1:39" s="35" customFormat="1" ht="18" hidden="1" customHeight="1" x14ac:dyDescent="0.2">
      <c r="A48" s="39" t="s">
        <v>37</v>
      </c>
      <c r="B48" s="33">
        <f>[1]consoCURRENT!E1073</f>
        <v>99220</v>
      </c>
      <c r="C48" s="33">
        <f>[1]consoCURRENT!F1073</f>
        <v>0</v>
      </c>
      <c r="D48" s="33">
        <f>[1]consoCURRENT!G1073</f>
        <v>99220</v>
      </c>
      <c r="E48" s="33">
        <f>[1]consoCURRENT!H1073</f>
        <v>0</v>
      </c>
      <c r="F48" s="33">
        <f>[1]consoCURRENT!I1073</f>
        <v>75603.399999999994</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75603.399999999994</v>
      </c>
      <c r="T48" s="33">
        <f>[1]consoCURRENT!W1073</f>
        <v>0</v>
      </c>
      <c r="U48" s="33">
        <f>[1]consoCURRENT!X1073</f>
        <v>0</v>
      </c>
      <c r="V48" s="33">
        <f>[1]consoCURRENT!Y1073</f>
        <v>0</v>
      </c>
      <c r="W48" s="33">
        <f>[1]consoCURRENT!Z1073</f>
        <v>0</v>
      </c>
      <c r="X48" s="33">
        <f>[1]consoCURRENT!AA1073</f>
        <v>0</v>
      </c>
      <c r="Y48" s="33">
        <f>[1]consoCURRENT!AB1073</f>
        <v>0</v>
      </c>
      <c r="Z48" s="33">
        <f t="shared" si="22"/>
        <v>75603.399999999994</v>
      </c>
      <c r="AA48" s="33">
        <f>D48-Z48</f>
        <v>23616.600000000006</v>
      </c>
      <c r="AB48" s="41"/>
      <c r="AC48" s="34"/>
      <c r="AE48" s="179"/>
      <c r="AF48" s="180"/>
      <c r="AG48" s="179"/>
      <c r="AH48" s="180"/>
      <c r="AI48" s="180"/>
      <c r="AJ48" s="180"/>
      <c r="AK48" s="179"/>
      <c r="AL48" s="179"/>
      <c r="AM48" s="179"/>
    </row>
    <row r="49" spans="1:39"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75603.399999999994</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75603.399999999994</v>
      </c>
      <c r="T49" s="43">
        <f t="shared" si="24"/>
        <v>0</v>
      </c>
      <c r="U49" s="43">
        <f t="shared" si="24"/>
        <v>0</v>
      </c>
      <c r="V49" s="43">
        <f t="shared" si="24"/>
        <v>0</v>
      </c>
      <c r="W49" s="43">
        <f t="shared" si="24"/>
        <v>0</v>
      </c>
      <c r="X49" s="43">
        <f t="shared" si="24"/>
        <v>0</v>
      </c>
      <c r="Y49" s="43">
        <f t="shared" si="24"/>
        <v>0</v>
      </c>
      <c r="Z49" s="43">
        <f t="shared" si="24"/>
        <v>75603.399999999994</v>
      </c>
      <c r="AA49" s="43">
        <f t="shared" si="24"/>
        <v>23616.600000000006</v>
      </c>
      <c r="AB49" s="44">
        <f>Z49/D49</f>
        <v>0.76197742390647039</v>
      </c>
      <c r="AC49" s="34"/>
      <c r="AE49" s="179"/>
      <c r="AF49" s="180"/>
      <c r="AG49" s="179"/>
      <c r="AH49" s="180"/>
      <c r="AI49" s="180"/>
      <c r="AJ49" s="180"/>
      <c r="AK49" s="179"/>
      <c r="AL49" s="179"/>
      <c r="AM49" s="179"/>
    </row>
    <row r="50" spans="1:39"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79"/>
      <c r="AF50" s="180"/>
      <c r="AG50" s="179"/>
      <c r="AH50" s="180"/>
      <c r="AI50" s="180"/>
      <c r="AJ50" s="180"/>
      <c r="AK50" s="179"/>
      <c r="AL50" s="179"/>
      <c r="AM50" s="179"/>
    </row>
    <row r="51" spans="1:39" s="35" customFormat="1" ht="18" hidden="1" customHeight="1" x14ac:dyDescent="0.25">
      <c r="A51" s="42" t="s">
        <v>40</v>
      </c>
      <c r="B51" s="43">
        <f t="shared" ref="B51:C51" si="26">B50+B49</f>
        <v>99220</v>
      </c>
      <c r="C51" s="43">
        <f t="shared" si="26"/>
        <v>0</v>
      </c>
      <c r="D51" s="43">
        <f>D50+D49</f>
        <v>99220</v>
      </c>
      <c r="E51" s="43">
        <f t="shared" ref="E51:AA51" si="27">E50+E49</f>
        <v>0</v>
      </c>
      <c r="F51" s="43">
        <f t="shared" si="27"/>
        <v>75603.399999999994</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75603.399999999994</v>
      </c>
      <c r="T51" s="43">
        <f t="shared" si="27"/>
        <v>0</v>
      </c>
      <c r="U51" s="43">
        <f t="shared" si="27"/>
        <v>0</v>
      </c>
      <c r="V51" s="43">
        <f t="shared" si="27"/>
        <v>0</v>
      </c>
      <c r="W51" s="43">
        <f t="shared" si="27"/>
        <v>0</v>
      </c>
      <c r="X51" s="43">
        <f t="shared" si="27"/>
        <v>0</v>
      </c>
      <c r="Y51" s="43">
        <f t="shared" si="27"/>
        <v>0</v>
      </c>
      <c r="Z51" s="43">
        <f t="shared" si="27"/>
        <v>75603.399999999994</v>
      </c>
      <c r="AA51" s="43">
        <f t="shared" si="27"/>
        <v>23616.600000000006</v>
      </c>
      <c r="AB51" s="44">
        <f>Z51/D51</f>
        <v>0.76197742390647039</v>
      </c>
      <c r="AC51" s="46"/>
      <c r="AE51" s="179"/>
      <c r="AF51" s="180"/>
      <c r="AG51" s="179"/>
      <c r="AH51" s="180"/>
      <c r="AI51" s="180"/>
      <c r="AJ51" s="180"/>
      <c r="AK51" s="179"/>
      <c r="AL51" s="179"/>
      <c r="AM51" s="179"/>
    </row>
    <row r="52" spans="1:39"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9"/>
      <c r="AF52" s="180"/>
      <c r="AG52" s="179"/>
      <c r="AH52" s="180"/>
      <c r="AI52" s="180"/>
      <c r="AJ52" s="180"/>
      <c r="AK52" s="179"/>
      <c r="AL52" s="179"/>
      <c r="AM52" s="179"/>
    </row>
    <row r="53" spans="1:39"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9"/>
      <c r="AF53" s="180"/>
      <c r="AG53" s="179"/>
      <c r="AH53" s="180"/>
      <c r="AI53" s="180"/>
      <c r="AJ53" s="180"/>
      <c r="AK53" s="179"/>
      <c r="AL53" s="179"/>
      <c r="AM53" s="179"/>
    </row>
    <row r="54" spans="1:39"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9"/>
      <c r="AF54" s="180"/>
      <c r="AG54" s="179"/>
      <c r="AH54" s="180"/>
      <c r="AI54" s="180"/>
      <c r="AJ54" s="180"/>
      <c r="AK54" s="179"/>
      <c r="AL54" s="179"/>
      <c r="AM54" s="179"/>
    </row>
    <row r="55" spans="1:39"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79"/>
      <c r="AF55" s="180"/>
      <c r="AG55" s="179"/>
      <c r="AH55" s="180"/>
      <c r="AI55" s="180"/>
      <c r="AJ55" s="180"/>
      <c r="AK55" s="179"/>
      <c r="AL55" s="179"/>
      <c r="AM55" s="179"/>
    </row>
    <row r="56" spans="1:39"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79"/>
      <c r="AF56" s="180"/>
      <c r="AG56" s="179"/>
      <c r="AH56" s="180"/>
      <c r="AI56" s="180"/>
      <c r="AJ56" s="180"/>
      <c r="AK56" s="179"/>
      <c r="AL56" s="179"/>
      <c r="AM56" s="179"/>
    </row>
    <row r="57" spans="1:39"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79"/>
      <c r="AF57" s="180"/>
      <c r="AG57" s="179"/>
      <c r="AH57" s="180"/>
      <c r="AI57" s="180"/>
      <c r="AJ57" s="180"/>
      <c r="AK57" s="179"/>
      <c r="AL57" s="179"/>
      <c r="AM57" s="179"/>
    </row>
    <row r="58" spans="1:39" s="35" customFormat="1" ht="18" hidden="1" customHeight="1" x14ac:dyDescent="0.2">
      <c r="A58" s="39" t="s">
        <v>37</v>
      </c>
      <c r="B58" s="33">
        <f>[1]consoCURRENT!E1286</f>
        <v>50000</v>
      </c>
      <c r="C58" s="33">
        <f>[1]consoCURRENT!F1286</f>
        <v>0</v>
      </c>
      <c r="D58" s="33">
        <f>[1]consoCURRENT!G1286</f>
        <v>50000</v>
      </c>
      <c r="E58" s="33">
        <f>[1]consoCURRENT!H1286</f>
        <v>0</v>
      </c>
      <c r="F58" s="33">
        <f>[1]consoCURRENT!I1286</f>
        <v>41400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41400</v>
      </c>
      <c r="T58" s="33">
        <f>[1]consoCURRENT!W1286</f>
        <v>0</v>
      </c>
      <c r="U58" s="33">
        <f>[1]consoCURRENT!X1286</f>
        <v>0</v>
      </c>
      <c r="V58" s="33">
        <f>[1]consoCURRENT!Y1286</f>
        <v>0</v>
      </c>
      <c r="W58" s="33">
        <f>[1]consoCURRENT!Z1286</f>
        <v>0</v>
      </c>
      <c r="X58" s="33">
        <f>[1]consoCURRENT!AA1286</f>
        <v>0</v>
      </c>
      <c r="Y58" s="33">
        <f>[1]consoCURRENT!AB1286</f>
        <v>0</v>
      </c>
      <c r="Z58" s="33">
        <f t="shared" si="28"/>
        <v>41400</v>
      </c>
      <c r="AA58" s="33">
        <f>D58-Z58</f>
        <v>8600</v>
      </c>
      <c r="AB58" s="41"/>
      <c r="AC58" s="34"/>
      <c r="AE58" s="179"/>
      <c r="AF58" s="180"/>
      <c r="AG58" s="179"/>
      <c r="AH58" s="180"/>
      <c r="AI58" s="180"/>
      <c r="AJ58" s="180"/>
      <c r="AK58" s="179"/>
      <c r="AL58" s="179"/>
      <c r="AM58" s="179"/>
    </row>
    <row r="59" spans="1:39"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41400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41400</v>
      </c>
      <c r="T59" s="43">
        <f t="shared" si="30"/>
        <v>0</v>
      </c>
      <c r="U59" s="43">
        <f t="shared" si="30"/>
        <v>0</v>
      </c>
      <c r="V59" s="43">
        <f t="shared" si="30"/>
        <v>0</v>
      </c>
      <c r="W59" s="43">
        <f t="shared" si="30"/>
        <v>0</v>
      </c>
      <c r="X59" s="43">
        <f t="shared" si="30"/>
        <v>0</v>
      </c>
      <c r="Y59" s="43">
        <f t="shared" si="30"/>
        <v>0</v>
      </c>
      <c r="Z59" s="43">
        <f t="shared" si="30"/>
        <v>43560</v>
      </c>
      <c r="AA59" s="43">
        <f t="shared" si="30"/>
        <v>8600</v>
      </c>
      <c r="AB59" s="44">
        <f>Z59/D59</f>
        <v>0.83512269938650308</v>
      </c>
      <c r="AC59" s="34"/>
      <c r="AE59" s="179"/>
      <c r="AF59" s="180"/>
      <c r="AG59" s="179"/>
      <c r="AH59" s="180"/>
      <c r="AI59" s="180"/>
      <c r="AJ59" s="180"/>
      <c r="AK59" s="179"/>
      <c r="AL59" s="179"/>
      <c r="AM59" s="179"/>
    </row>
    <row r="60" spans="1:39"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79"/>
      <c r="AF60" s="180"/>
      <c r="AG60" s="179"/>
      <c r="AH60" s="180"/>
      <c r="AI60" s="180"/>
      <c r="AJ60" s="180"/>
      <c r="AK60" s="179"/>
      <c r="AL60" s="179"/>
      <c r="AM60" s="179"/>
    </row>
    <row r="61" spans="1:39"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41400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41400</v>
      </c>
      <c r="T61" s="43">
        <f t="shared" si="33"/>
        <v>0</v>
      </c>
      <c r="U61" s="43">
        <f t="shared" si="33"/>
        <v>0</v>
      </c>
      <c r="V61" s="43">
        <f t="shared" si="33"/>
        <v>0</v>
      </c>
      <c r="W61" s="43">
        <f t="shared" si="33"/>
        <v>0</v>
      </c>
      <c r="X61" s="43">
        <f t="shared" si="33"/>
        <v>0</v>
      </c>
      <c r="Y61" s="43">
        <f t="shared" si="33"/>
        <v>0</v>
      </c>
      <c r="Z61" s="43">
        <f t="shared" si="33"/>
        <v>43560</v>
      </c>
      <c r="AA61" s="43">
        <f t="shared" si="33"/>
        <v>8600</v>
      </c>
      <c r="AB61" s="44">
        <f>Z61/D61</f>
        <v>0.83512269938650308</v>
      </c>
      <c r="AC61" s="46"/>
      <c r="AE61" s="179"/>
      <c r="AF61" s="180"/>
      <c r="AG61" s="179"/>
      <c r="AH61" s="180"/>
      <c r="AI61" s="180"/>
      <c r="AJ61" s="180"/>
      <c r="AK61" s="179"/>
      <c r="AL61" s="179"/>
      <c r="AM61" s="179"/>
    </row>
    <row r="62" spans="1:39"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9"/>
      <c r="AF62" s="180"/>
      <c r="AG62" s="179"/>
      <c r="AH62" s="180"/>
      <c r="AI62" s="180"/>
      <c r="AJ62" s="180"/>
      <c r="AK62" s="179"/>
      <c r="AL62" s="179"/>
      <c r="AM62" s="179"/>
    </row>
    <row r="63" spans="1:39"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9"/>
      <c r="AF63" s="180"/>
      <c r="AG63" s="179"/>
      <c r="AH63" s="180"/>
      <c r="AI63" s="180"/>
      <c r="AJ63" s="180"/>
      <c r="AK63" s="179"/>
      <c r="AL63" s="179"/>
      <c r="AM63" s="179"/>
    </row>
    <row r="64" spans="1:39"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9"/>
      <c r="AF64" s="180"/>
      <c r="AG64" s="179"/>
      <c r="AH64" s="180"/>
      <c r="AI64" s="180"/>
      <c r="AJ64" s="180"/>
      <c r="AK64" s="179"/>
      <c r="AL64" s="179"/>
      <c r="AM64" s="179"/>
    </row>
    <row r="65" spans="1:39"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79"/>
      <c r="AF65" s="180"/>
      <c r="AG65" s="179"/>
      <c r="AH65" s="180"/>
      <c r="AI65" s="180"/>
      <c r="AJ65" s="180"/>
      <c r="AK65" s="179"/>
      <c r="AL65" s="179"/>
      <c r="AM65" s="179"/>
    </row>
    <row r="66" spans="1:39"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79"/>
      <c r="AF66" s="180"/>
      <c r="AG66" s="179"/>
      <c r="AH66" s="180"/>
      <c r="AI66" s="180"/>
      <c r="AJ66" s="180"/>
      <c r="AK66" s="179"/>
      <c r="AL66" s="179"/>
      <c r="AM66" s="179"/>
    </row>
    <row r="67" spans="1:39"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79"/>
      <c r="AF67" s="180"/>
      <c r="AG67" s="179"/>
      <c r="AH67" s="180"/>
      <c r="AI67" s="180"/>
      <c r="AJ67" s="180"/>
      <c r="AK67" s="179"/>
      <c r="AL67" s="179"/>
      <c r="AM67" s="179"/>
    </row>
    <row r="68" spans="1:39"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79"/>
      <c r="AF68" s="180"/>
      <c r="AG68" s="179"/>
      <c r="AH68" s="180"/>
      <c r="AI68" s="180"/>
      <c r="AJ68" s="180"/>
      <c r="AK68" s="179"/>
      <c r="AL68" s="179"/>
      <c r="AM68" s="179"/>
    </row>
    <row r="69" spans="1:39"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79"/>
      <c r="AF69" s="180"/>
      <c r="AG69" s="179"/>
      <c r="AH69" s="180"/>
      <c r="AI69" s="180"/>
      <c r="AJ69" s="180"/>
      <c r="AK69" s="179"/>
      <c r="AL69" s="179"/>
      <c r="AM69" s="179"/>
    </row>
    <row r="70" spans="1:39"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79"/>
      <c r="AF70" s="180"/>
      <c r="AG70" s="179"/>
      <c r="AH70" s="180"/>
      <c r="AI70" s="180"/>
      <c r="AJ70" s="180"/>
      <c r="AK70" s="179"/>
      <c r="AL70" s="179"/>
      <c r="AM70" s="179"/>
    </row>
    <row r="71" spans="1:39"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79"/>
      <c r="AF71" s="180"/>
      <c r="AG71" s="179"/>
      <c r="AH71" s="180"/>
      <c r="AI71" s="180"/>
      <c r="AJ71" s="180"/>
      <c r="AK71" s="179"/>
      <c r="AL71" s="179"/>
      <c r="AM71" s="179"/>
    </row>
    <row r="72" spans="1:39"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9"/>
      <c r="AF72" s="180"/>
      <c r="AG72" s="179"/>
      <c r="AH72" s="180"/>
      <c r="AI72" s="180"/>
      <c r="AJ72" s="180"/>
      <c r="AK72" s="179"/>
      <c r="AL72" s="179"/>
      <c r="AM72" s="179"/>
    </row>
    <row r="73" spans="1:39"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9"/>
      <c r="AF73" s="180"/>
      <c r="AG73" s="179"/>
      <c r="AH73" s="180"/>
      <c r="AI73" s="180"/>
      <c r="AJ73" s="180"/>
      <c r="AK73" s="179"/>
      <c r="AL73" s="179"/>
      <c r="AM73" s="179"/>
    </row>
    <row r="74" spans="1:39"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9"/>
      <c r="AF74" s="180"/>
      <c r="AG74" s="179"/>
      <c r="AH74" s="180"/>
      <c r="AI74" s="180"/>
      <c r="AJ74" s="180"/>
      <c r="AK74" s="179"/>
      <c r="AL74" s="179"/>
      <c r="AM74" s="179"/>
    </row>
    <row r="75" spans="1:39"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79"/>
      <c r="AF75" s="180"/>
      <c r="AG75" s="179"/>
      <c r="AH75" s="180"/>
      <c r="AI75" s="180"/>
      <c r="AJ75" s="180"/>
      <c r="AK75" s="179"/>
      <c r="AL75" s="179"/>
      <c r="AM75" s="179"/>
    </row>
    <row r="76" spans="1:39"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79"/>
      <c r="AF76" s="180"/>
      <c r="AG76" s="179"/>
      <c r="AH76" s="180"/>
      <c r="AI76" s="180"/>
      <c r="AJ76" s="180"/>
      <c r="AK76" s="179"/>
      <c r="AL76" s="179"/>
      <c r="AM76" s="179"/>
    </row>
    <row r="77" spans="1:39"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79"/>
      <c r="AF77" s="180"/>
      <c r="AG77" s="179"/>
      <c r="AH77" s="180"/>
      <c r="AI77" s="180"/>
      <c r="AJ77" s="180"/>
      <c r="AK77" s="179"/>
      <c r="AL77" s="179"/>
      <c r="AM77" s="179"/>
    </row>
    <row r="78" spans="1:39"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79"/>
      <c r="AF78" s="180"/>
      <c r="AG78" s="179"/>
      <c r="AH78" s="180"/>
      <c r="AI78" s="180"/>
      <c r="AJ78" s="180"/>
      <c r="AK78" s="179"/>
      <c r="AL78" s="179"/>
      <c r="AM78" s="179"/>
    </row>
    <row r="79" spans="1:39"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79"/>
      <c r="AF79" s="180"/>
      <c r="AG79" s="179"/>
      <c r="AH79" s="180"/>
      <c r="AI79" s="180"/>
      <c r="AJ79" s="180"/>
      <c r="AK79" s="179"/>
      <c r="AL79" s="179"/>
      <c r="AM79" s="179"/>
    </row>
    <row r="80" spans="1:39"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79"/>
      <c r="AF80" s="180"/>
      <c r="AG80" s="179"/>
      <c r="AH80" s="180"/>
      <c r="AI80" s="180"/>
      <c r="AJ80" s="180"/>
      <c r="AK80" s="179"/>
      <c r="AL80" s="179"/>
      <c r="AM80" s="179"/>
    </row>
    <row r="81" spans="1:39"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79"/>
      <c r="AF81" s="180"/>
      <c r="AG81" s="179"/>
      <c r="AH81" s="180"/>
      <c r="AI81" s="180"/>
      <c r="AJ81" s="180"/>
      <c r="AK81" s="179"/>
      <c r="AL81" s="179"/>
      <c r="AM81" s="179"/>
    </row>
    <row r="82" spans="1:39"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9"/>
      <c r="AF82" s="180"/>
      <c r="AG82" s="179"/>
      <c r="AH82" s="180"/>
      <c r="AI82" s="180"/>
      <c r="AJ82" s="180"/>
      <c r="AK82" s="179"/>
      <c r="AL82" s="179"/>
      <c r="AM82" s="179"/>
    </row>
    <row r="83" spans="1:39"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9"/>
      <c r="AF83" s="180"/>
      <c r="AG83" s="179"/>
      <c r="AH83" s="180"/>
      <c r="AI83" s="180"/>
      <c r="AJ83" s="180"/>
      <c r="AK83" s="179"/>
      <c r="AL83" s="179"/>
      <c r="AM83" s="179"/>
    </row>
    <row r="84" spans="1:39"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9"/>
      <c r="AF84" s="180"/>
      <c r="AG84" s="179"/>
      <c r="AH84" s="180"/>
      <c r="AI84" s="180"/>
      <c r="AJ84" s="180"/>
      <c r="AK84" s="179"/>
      <c r="AL84" s="179"/>
      <c r="AM84" s="179"/>
    </row>
    <row r="85" spans="1:39"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79"/>
      <c r="AF85" s="180"/>
      <c r="AG85" s="179"/>
      <c r="AH85" s="180"/>
      <c r="AI85" s="180"/>
      <c r="AJ85" s="180"/>
      <c r="AK85" s="179"/>
      <c r="AL85" s="179"/>
      <c r="AM85" s="179"/>
    </row>
    <row r="86" spans="1:39"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79"/>
      <c r="AF86" s="180"/>
      <c r="AG86" s="179"/>
      <c r="AH86" s="180"/>
      <c r="AI86" s="180"/>
      <c r="AJ86" s="180"/>
      <c r="AK86" s="179"/>
      <c r="AL86" s="179"/>
      <c r="AM86" s="179"/>
    </row>
    <row r="87" spans="1:39"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79"/>
      <c r="AF87" s="180"/>
      <c r="AG87" s="179"/>
      <c r="AH87" s="180"/>
      <c r="AI87" s="180"/>
      <c r="AJ87" s="180"/>
      <c r="AK87" s="179"/>
      <c r="AL87" s="179"/>
      <c r="AM87" s="179"/>
    </row>
    <row r="88" spans="1:39"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79"/>
      <c r="AF88" s="180"/>
      <c r="AG88" s="179"/>
      <c r="AH88" s="180"/>
      <c r="AI88" s="180"/>
      <c r="AJ88" s="180"/>
      <c r="AK88" s="179"/>
      <c r="AL88" s="179"/>
      <c r="AM88" s="179"/>
    </row>
    <row r="89" spans="1:39"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79"/>
      <c r="AF89" s="180"/>
      <c r="AG89" s="179"/>
      <c r="AH89" s="180"/>
      <c r="AI89" s="180"/>
      <c r="AJ89" s="180"/>
      <c r="AK89" s="179"/>
      <c r="AL89" s="179"/>
      <c r="AM89" s="179"/>
    </row>
    <row r="90" spans="1:39"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79"/>
      <c r="AF90" s="180"/>
      <c r="AG90" s="179"/>
      <c r="AH90" s="180"/>
      <c r="AI90" s="180"/>
      <c r="AJ90" s="180"/>
      <c r="AK90" s="179"/>
      <c r="AL90" s="179"/>
      <c r="AM90" s="179"/>
    </row>
    <row r="91" spans="1:39"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79"/>
      <c r="AF91" s="180"/>
      <c r="AG91" s="179"/>
      <c r="AH91" s="180"/>
      <c r="AI91" s="180"/>
      <c r="AJ91" s="180"/>
      <c r="AK91" s="179"/>
      <c r="AL91" s="179"/>
      <c r="AM91" s="179"/>
    </row>
    <row r="92" spans="1:39"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9"/>
      <c r="AF92" s="180"/>
      <c r="AG92" s="179"/>
      <c r="AH92" s="180"/>
      <c r="AI92" s="180"/>
      <c r="AJ92" s="180"/>
      <c r="AK92" s="179"/>
      <c r="AL92" s="179"/>
      <c r="AM92" s="179"/>
    </row>
    <row r="93" spans="1:39"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9"/>
      <c r="AF93" s="180"/>
      <c r="AG93" s="179"/>
      <c r="AH93" s="180"/>
      <c r="AI93" s="180"/>
      <c r="AJ93" s="180"/>
      <c r="AK93" s="179"/>
      <c r="AL93" s="179"/>
      <c r="AM93" s="179"/>
    </row>
    <row r="94" spans="1:39"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9"/>
      <c r="AF94" s="180"/>
      <c r="AG94" s="179"/>
      <c r="AH94" s="180"/>
      <c r="AI94" s="180"/>
      <c r="AJ94" s="180"/>
      <c r="AK94" s="179"/>
      <c r="AL94" s="179"/>
      <c r="AM94" s="179"/>
    </row>
    <row r="95" spans="1:39"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79"/>
      <c r="AF95" s="180"/>
      <c r="AG95" s="179"/>
      <c r="AH95" s="180"/>
      <c r="AI95" s="180"/>
      <c r="AJ95" s="180"/>
      <c r="AK95" s="179"/>
      <c r="AL95" s="179"/>
      <c r="AM95" s="179"/>
    </row>
    <row r="96" spans="1:39"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57988.44</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51300</v>
      </c>
      <c r="R96" s="33">
        <f>[1]consoCURRENT!U2103</f>
        <v>0</v>
      </c>
      <c r="S96" s="33">
        <f>[1]consoCURRENT!V2103</f>
        <v>6688.44</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254559</v>
      </c>
      <c r="AA96" s="33">
        <f>D96-Z96</f>
        <v>0</v>
      </c>
      <c r="AB96" s="41">
        <f>Z96/D96</f>
        <v>1</v>
      </c>
      <c r="AC96" s="34"/>
      <c r="AE96" s="179"/>
      <c r="AF96" s="180"/>
      <c r="AG96" s="179"/>
      <c r="AH96" s="180"/>
      <c r="AI96" s="180"/>
      <c r="AJ96" s="180"/>
      <c r="AK96" s="179"/>
      <c r="AL96" s="179"/>
      <c r="AM96" s="179"/>
    </row>
    <row r="97" spans="1:39"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79"/>
      <c r="AF97" s="180"/>
      <c r="AG97" s="179"/>
      <c r="AH97" s="180"/>
      <c r="AI97" s="180"/>
      <c r="AJ97" s="180"/>
      <c r="AK97" s="179"/>
      <c r="AL97" s="179"/>
      <c r="AM97" s="179"/>
    </row>
    <row r="98" spans="1:39"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79"/>
      <c r="AF98" s="180"/>
      <c r="AG98" s="179"/>
      <c r="AH98" s="180"/>
      <c r="AI98" s="180"/>
      <c r="AJ98" s="180"/>
      <c r="AK98" s="179"/>
      <c r="AL98" s="179"/>
      <c r="AM98" s="179"/>
    </row>
    <row r="99" spans="1:39"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57988.44</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51300</v>
      </c>
      <c r="R99" s="43">
        <f t="shared" si="54"/>
        <v>0</v>
      </c>
      <c r="S99" s="43">
        <f t="shared" si="54"/>
        <v>6688.44</v>
      </c>
      <c r="T99" s="43">
        <f t="shared" si="54"/>
        <v>0</v>
      </c>
      <c r="U99" s="43">
        <f t="shared" si="54"/>
        <v>0</v>
      </c>
      <c r="V99" s="43">
        <f t="shared" si="54"/>
        <v>0</v>
      </c>
      <c r="W99" s="43">
        <f t="shared" si="54"/>
        <v>0</v>
      </c>
      <c r="X99" s="43">
        <f t="shared" si="54"/>
        <v>0</v>
      </c>
      <c r="Y99" s="43">
        <f t="shared" si="54"/>
        <v>0</v>
      </c>
      <c r="Z99" s="43">
        <f t="shared" si="54"/>
        <v>254559</v>
      </c>
      <c r="AA99" s="43">
        <f t="shared" si="54"/>
        <v>0</v>
      </c>
      <c r="AB99" s="44">
        <f>Z99/D99</f>
        <v>1</v>
      </c>
      <c r="AC99" s="34"/>
      <c r="AE99" s="179"/>
      <c r="AF99" s="180"/>
      <c r="AG99" s="179"/>
      <c r="AH99" s="180"/>
      <c r="AI99" s="180"/>
      <c r="AJ99" s="180"/>
      <c r="AK99" s="179"/>
      <c r="AL99" s="179"/>
      <c r="AM99" s="179"/>
    </row>
    <row r="100" spans="1:39"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79"/>
      <c r="AF100" s="180"/>
      <c r="AG100" s="179"/>
      <c r="AH100" s="180"/>
      <c r="AI100" s="180"/>
      <c r="AJ100" s="180"/>
      <c r="AK100" s="179"/>
      <c r="AL100" s="179"/>
      <c r="AM100" s="179"/>
    </row>
    <row r="101" spans="1:39"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57988.44</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51300</v>
      </c>
      <c r="R101" s="43">
        <f t="shared" si="57"/>
        <v>0</v>
      </c>
      <c r="S101" s="43">
        <f t="shared" si="57"/>
        <v>6688.44</v>
      </c>
      <c r="T101" s="43">
        <f t="shared" si="57"/>
        <v>0</v>
      </c>
      <c r="U101" s="43">
        <f t="shared" si="57"/>
        <v>0</v>
      </c>
      <c r="V101" s="43">
        <f t="shared" si="57"/>
        <v>0</v>
      </c>
      <c r="W101" s="43">
        <f t="shared" si="57"/>
        <v>0</v>
      </c>
      <c r="X101" s="43">
        <f t="shared" si="57"/>
        <v>0</v>
      </c>
      <c r="Y101" s="43">
        <f t="shared" si="57"/>
        <v>0</v>
      </c>
      <c r="Z101" s="43">
        <f t="shared" si="57"/>
        <v>254559</v>
      </c>
      <c r="AA101" s="43">
        <f t="shared" si="57"/>
        <v>0</v>
      </c>
      <c r="AB101" s="44">
        <f>Z101/D101</f>
        <v>1</v>
      </c>
      <c r="AC101" s="46"/>
      <c r="AE101" s="179"/>
      <c r="AF101" s="180"/>
      <c r="AG101" s="179"/>
      <c r="AH101" s="180"/>
      <c r="AI101" s="180"/>
      <c r="AJ101" s="180"/>
      <c r="AK101" s="179"/>
      <c r="AL101" s="179"/>
      <c r="AM101" s="179"/>
    </row>
    <row r="102" spans="1:39"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9"/>
      <c r="AF102" s="180"/>
      <c r="AG102" s="179"/>
      <c r="AH102" s="180"/>
      <c r="AI102" s="180"/>
      <c r="AJ102" s="180"/>
      <c r="AK102" s="179"/>
      <c r="AL102" s="179"/>
      <c r="AM102" s="179"/>
    </row>
    <row r="103" spans="1:39"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9"/>
      <c r="AF103" s="180"/>
      <c r="AG103" s="179"/>
      <c r="AH103" s="180"/>
      <c r="AI103" s="180"/>
      <c r="AJ103" s="180"/>
      <c r="AK103" s="179"/>
      <c r="AL103" s="179"/>
      <c r="AM103" s="179"/>
    </row>
    <row r="104" spans="1:39"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9"/>
      <c r="AF104" s="180"/>
      <c r="AG104" s="179"/>
      <c r="AH104" s="180"/>
      <c r="AI104" s="180"/>
      <c r="AJ104" s="180"/>
      <c r="AK104" s="179"/>
      <c r="AL104" s="179"/>
      <c r="AM104" s="179"/>
    </row>
    <row r="105" spans="1:39"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79"/>
      <c r="AF105" s="180"/>
      <c r="AG105" s="179"/>
      <c r="AH105" s="180"/>
      <c r="AI105" s="180"/>
      <c r="AJ105" s="180"/>
      <c r="AK105" s="179"/>
      <c r="AL105" s="179"/>
      <c r="AM105" s="179"/>
    </row>
    <row r="106" spans="1:39"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79"/>
      <c r="AF106" s="180"/>
      <c r="AG106" s="179"/>
      <c r="AH106" s="180"/>
      <c r="AI106" s="180"/>
      <c r="AJ106" s="180"/>
      <c r="AK106" s="179"/>
      <c r="AL106" s="179"/>
      <c r="AM106" s="179"/>
    </row>
    <row r="107" spans="1:39"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79"/>
      <c r="AF107" s="180"/>
      <c r="AG107" s="179"/>
      <c r="AH107" s="180"/>
      <c r="AI107" s="180"/>
      <c r="AJ107" s="180"/>
      <c r="AK107" s="179"/>
      <c r="AL107" s="179"/>
      <c r="AM107" s="179"/>
    </row>
    <row r="108" spans="1:39"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79"/>
      <c r="AF108" s="180"/>
      <c r="AG108" s="179"/>
      <c r="AH108" s="180"/>
      <c r="AI108" s="180"/>
      <c r="AJ108" s="180"/>
      <c r="AK108" s="179"/>
      <c r="AL108" s="179"/>
      <c r="AM108" s="179"/>
    </row>
    <row r="109" spans="1:39"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9"/>
      <c r="AF109" s="180"/>
      <c r="AG109" s="179"/>
      <c r="AH109" s="180"/>
      <c r="AI109" s="180"/>
      <c r="AJ109" s="180"/>
      <c r="AK109" s="179"/>
      <c r="AL109" s="179"/>
      <c r="AM109" s="179"/>
    </row>
    <row r="110" spans="1:39"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79"/>
      <c r="AF110" s="180"/>
      <c r="AG110" s="179"/>
      <c r="AH110" s="180"/>
      <c r="AI110" s="180"/>
      <c r="AJ110" s="180"/>
      <c r="AK110" s="179"/>
      <c r="AL110" s="179"/>
      <c r="AM110" s="179"/>
    </row>
    <row r="111" spans="1:39"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9"/>
      <c r="AF111" s="180"/>
      <c r="AG111" s="179"/>
      <c r="AH111" s="180"/>
      <c r="AI111" s="180"/>
      <c r="AJ111" s="180"/>
      <c r="AK111" s="179"/>
      <c r="AL111" s="179"/>
      <c r="AM111" s="179"/>
    </row>
    <row r="112" spans="1:39"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9"/>
      <c r="AF112" s="180"/>
      <c r="AG112" s="179"/>
      <c r="AH112" s="180"/>
      <c r="AI112" s="180"/>
      <c r="AJ112" s="180"/>
      <c r="AK112" s="179"/>
      <c r="AL112" s="179"/>
      <c r="AM112" s="179"/>
    </row>
    <row r="113" spans="1:39"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9"/>
      <c r="AF113" s="180"/>
      <c r="AG113" s="179"/>
      <c r="AH113" s="180"/>
      <c r="AI113" s="180"/>
      <c r="AJ113" s="180"/>
      <c r="AK113" s="179"/>
      <c r="AL113" s="179"/>
      <c r="AM113" s="179"/>
    </row>
    <row r="114" spans="1:39"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9"/>
      <c r="AF114" s="180"/>
      <c r="AG114" s="179"/>
      <c r="AH114" s="180"/>
      <c r="AI114" s="180"/>
      <c r="AJ114" s="180"/>
      <c r="AK114" s="179"/>
      <c r="AL114" s="179"/>
      <c r="AM114" s="179"/>
    </row>
    <row r="115" spans="1:39"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79"/>
      <c r="AF115" s="180"/>
      <c r="AG115" s="179"/>
      <c r="AH115" s="180"/>
      <c r="AI115" s="180"/>
      <c r="AJ115" s="180"/>
      <c r="AK115" s="179"/>
      <c r="AL115" s="179"/>
      <c r="AM115" s="179"/>
    </row>
    <row r="116" spans="1:39"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79"/>
      <c r="AF116" s="180"/>
      <c r="AG116" s="179"/>
      <c r="AH116" s="180"/>
      <c r="AI116" s="180"/>
      <c r="AJ116" s="180"/>
      <c r="AK116" s="179"/>
      <c r="AL116" s="179"/>
      <c r="AM116" s="179"/>
    </row>
    <row r="117" spans="1:39"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79"/>
      <c r="AF117" s="180"/>
      <c r="AG117" s="179"/>
      <c r="AH117" s="180"/>
      <c r="AI117" s="180"/>
      <c r="AJ117" s="180"/>
      <c r="AK117" s="179"/>
      <c r="AL117" s="179"/>
      <c r="AM117" s="179"/>
    </row>
    <row r="118" spans="1:39"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79"/>
      <c r="AF118" s="180"/>
      <c r="AG118" s="179"/>
      <c r="AH118" s="180"/>
      <c r="AI118" s="180"/>
      <c r="AJ118" s="180"/>
      <c r="AK118" s="179"/>
      <c r="AL118" s="179"/>
      <c r="AM118" s="179"/>
    </row>
    <row r="119" spans="1:39"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9"/>
      <c r="AF119" s="180"/>
      <c r="AG119" s="179"/>
      <c r="AH119" s="180"/>
      <c r="AI119" s="180"/>
      <c r="AJ119" s="180"/>
      <c r="AK119" s="179"/>
      <c r="AL119" s="179"/>
      <c r="AM119" s="179"/>
    </row>
    <row r="120" spans="1:39"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79"/>
      <c r="AF120" s="180"/>
      <c r="AG120" s="179"/>
      <c r="AH120" s="180"/>
      <c r="AI120" s="180"/>
      <c r="AJ120" s="180"/>
      <c r="AK120" s="179"/>
      <c r="AL120" s="179"/>
      <c r="AM120" s="179"/>
    </row>
    <row r="121" spans="1:39"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9"/>
      <c r="AF121" s="180"/>
      <c r="AG121" s="179"/>
      <c r="AH121" s="180"/>
      <c r="AI121" s="180"/>
      <c r="AJ121" s="180"/>
      <c r="AK121" s="179"/>
      <c r="AL121" s="179"/>
      <c r="AM121" s="179"/>
    </row>
    <row r="122" spans="1:39"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9"/>
      <c r="AF122" s="180"/>
      <c r="AG122" s="179"/>
      <c r="AH122" s="180"/>
      <c r="AI122" s="180"/>
      <c r="AJ122" s="180"/>
      <c r="AK122" s="179"/>
      <c r="AL122" s="179"/>
      <c r="AM122" s="179"/>
    </row>
    <row r="123" spans="1:39"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9"/>
      <c r="AF123" s="180"/>
      <c r="AG123" s="179"/>
      <c r="AH123" s="180"/>
      <c r="AI123" s="180"/>
      <c r="AJ123" s="180"/>
      <c r="AK123" s="179"/>
      <c r="AL123" s="179"/>
      <c r="AM123" s="179"/>
    </row>
    <row r="124" spans="1:39"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9"/>
      <c r="AF124" s="180"/>
      <c r="AG124" s="179"/>
      <c r="AH124" s="180"/>
      <c r="AI124" s="180"/>
      <c r="AJ124" s="180"/>
      <c r="AK124" s="179"/>
      <c r="AL124" s="179"/>
      <c r="AM124" s="179"/>
    </row>
    <row r="125" spans="1:39"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79"/>
      <c r="AF125" s="180"/>
      <c r="AG125" s="179"/>
      <c r="AH125" s="180"/>
      <c r="AI125" s="180"/>
      <c r="AJ125" s="180"/>
      <c r="AK125" s="179"/>
      <c r="AL125" s="179"/>
      <c r="AM125" s="179"/>
    </row>
    <row r="126" spans="1:39"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79"/>
      <c r="AF126" s="180"/>
      <c r="AG126" s="179"/>
      <c r="AH126" s="180"/>
      <c r="AI126" s="180"/>
      <c r="AJ126" s="180"/>
      <c r="AK126" s="179"/>
      <c r="AL126" s="179"/>
      <c r="AM126" s="179"/>
    </row>
    <row r="127" spans="1:39"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79"/>
      <c r="AF127" s="180"/>
      <c r="AG127" s="179"/>
      <c r="AH127" s="180"/>
      <c r="AI127" s="180"/>
      <c r="AJ127" s="180"/>
      <c r="AK127" s="179"/>
      <c r="AL127" s="179"/>
      <c r="AM127" s="179"/>
    </row>
    <row r="128" spans="1:39"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79"/>
      <c r="AF128" s="180"/>
      <c r="AG128" s="179"/>
      <c r="AH128" s="180"/>
      <c r="AI128" s="180"/>
      <c r="AJ128" s="180"/>
      <c r="AK128" s="179"/>
      <c r="AL128" s="179"/>
      <c r="AM128" s="179"/>
    </row>
    <row r="129" spans="1:39"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9"/>
      <c r="AF129" s="180"/>
      <c r="AG129" s="179"/>
      <c r="AH129" s="180"/>
      <c r="AI129" s="180"/>
      <c r="AJ129" s="180"/>
      <c r="AK129" s="179"/>
      <c r="AL129" s="179"/>
      <c r="AM129" s="179"/>
    </row>
    <row r="130" spans="1:39"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79"/>
      <c r="AF130" s="180"/>
      <c r="AG130" s="179"/>
      <c r="AH130" s="180"/>
      <c r="AI130" s="180"/>
      <c r="AJ130" s="180"/>
      <c r="AK130" s="179"/>
      <c r="AL130" s="179"/>
      <c r="AM130" s="179"/>
    </row>
    <row r="131" spans="1:39"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9"/>
      <c r="AF131" s="180"/>
      <c r="AG131" s="179"/>
      <c r="AH131" s="180"/>
      <c r="AI131" s="180"/>
      <c r="AJ131" s="180"/>
      <c r="AK131" s="179"/>
      <c r="AL131" s="179"/>
      <c r="AM131" s="179"/>
    </row>
    <row r="132" spans="1:39"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9"/>
      <c r="AF132" s="180"/>
      <c r="AG132" s="179"/>
      <c r="AH132" s="180"/>
      <c r="AI132" s="180"/>
      <c r="AJ132" s="180"/>
      <c r="AK132" s="179"/>
      <c r="AL132" s="179"/>
      <c r="AM132" s="179"/>
    </row>
    <row r="133" spans="1:39"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9"/>
      <c r="AF133" s="180"/>
      <c r="AG133" s="179"/>
      <c r="AH133" s="180"/>
      <c r="AI133" s="180"/>
      <c r="AJ133" s="180"/>
      <c r="AK133" s="179"/>
      <c r="AL133" s="179"/>
      <c r="AM133" s="179"/>
    </row>
    <row r="134" spans="1:39"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9"/>
      <c r="AF134" s="180"/>
      <c r="AG134" s="179"/>
      <c r="AH134" s="180"/>
      <c r="AI134" s="180"/>
      <c r="AJ134" s="180"/>
      <c r="AK134" s="179"/>
      <c r="AL134" s="179"/>
      <c r="AM134" s="179"/>
    </row>
    <row r="135" spans="1:39"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79"/>
      <c r="AF135" s="180"/>
      <c r="AG135" s="179"/>
      <c r="AH135" s="180"/>
      <c r="AI135" s="180"/>
      <c r="AJ135" s="180"/>
      <c r="AK135" s="179"/>
      <c r="AL135" s="179"/>
      <c r="AM135" s="179"/>
    </row>
    <row r="136" spans="1:39" s="35" customFormat="1" ht="18" hidden="1" customHeight="1" x14ac:dyDescent="0.2">
      <c r="A136" s="39" t="s">
        <v>35</v>
      </c>
      <c r="B136" s="33">
        <f>[1]consoCURRENT!E2955</f>
        <v>964037.7799999998</v>
      </c>
      <c r="C136" s="33">
        <f>[1]consoCURRENT!F2955</f>
        <v>-5.8207660913467407E-11</v>
      </c>
      <c r="D136" s="33">
        <f>[1]consoCURRENT!G2955</f>
        <v>964037.7799999998</v>
      </c>
      <c r="E136" s="33">
        <f>[1]consoCURRENT!H2955</f>
        <v>723807.23</v>
      </c>
      <c r="F136" s="33">
        <f>[1]consoCURRENT!I2955</f>
        <v>240230.55</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-1878</v>
      </c>
      <c r="R136" s="33">
        <f>[1]consoCURRENT!U2955</f>
        <v>0</v>
      </c>
      <c r="S136" s="33">
        <f>[1]consoCURRENT!V2955</f>
        <v>242108.55</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964037.78</v>
      </c>
      <c r="AA136" s="33">
        <f>D136-Z136</f>
        <v>0</v>
      </c>
      <c r="AB136" s="41">
        <f>Z136/D136</f>
        <v>1.0000000000000002</v>
      </c>
      <c r="AC136" s="34"/>
      <c r="AE136" s="179"/>
      <c r="AF136" s="180"/>
      <c r="AG136" s="179"/>
      <c r="AH136" s="180"/>
      <c r="AI136" s="180"/>
      <c r="AJ136" s="180"/>
      <c r="AK136" s="179"/>
      <c r="AL136" s="179"/>
      <c r="AM136" s="179"/>
    </row>
    <row r="137" spans="1:39"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79"/>
      <c r="AF137" s="180"/>
      <c r="AG137" s="179"/>
      <c r="AH137" s="180"/>
      <c r="AI137" s="180"/>
      <c r="AJ137" s="180"/>
      <c r="AK137" s="179"/>
      <c r="AL137" s="179"/>
      <c r="AM137" s="179"/>
    </row>
    <row r="138" spans="1:39"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79"/>
      <c r="AF138" s="180"/>
      <c r="AG138" s="179"/>
      <c r="AH138" s="180"/>
      <c r="AI138" s="180"/>
      <c r="AJ138" s="180"/>
      <c r="AK138" s="179"/>
      <c r="AL138" s="179"/>
      <c r="AM138" s="179"/>
    </row>
    <row r="139" spans="1:39" s="35" customFormat="1" ht="18.55" hidden="1" customHeight="1" x14ac:dyDescent="0.25">
      <c r="A139" s="54" t="s">
        <v>38</v>
      </c>
      <c r="B139" s="52">
        <f t="shared" ref="B139:C139" si="75">SUM(B135:B138)</f>
        <v>964037.7799999998</v>
      </c>
      <c r="C139" s="52">
        <f t="shared" si="75"/>
        <v>-5.8207660913467407E-11</v>
      </c>
      <c r="D139" s="52">
        <f>SUM(D135:D138)</f>
        <v>964037.7799999998</v>
      </c>
      <c r="E139" s="52">
        <f t="shared" ref="E139:AA139" si="76">SUM(E135:E138)</f>
        <v>723807.23</v>
      </c>
      <c r="F139" s="52">
        <f t="shared" si="76"/>
        <v>240230.55</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-1878</v>
      </c>
      <c r="R139" s="52">
        <f t="shared" si="76"/>
        <v>0</v>
      </c>
      <c r="S139" s="52">
        <f t="shared" si="76"/>
        <v>242108.55</v>
      </c>
      <c r="T139" s="52">
        <f t="shared" si="76"/>
        <v>0</v>
      </c>
      <c r="U139" s="52">
        <f t="shared" si="76"/>
        <v>0</v>
      </c>
      <c r="V139" s="52">
        <f t="shared" si="76"/>
        <v>0</v>
      </c>
      <c r="W139" s="52">
        <f t="shared" si="76"/>
        <v>0</v>
      </c>
      <c r="X139" s="52">
        <f t="shared" si="76"/>
        <v>0</v>
      </c>
      <c r="Y139" s="52">
        <f t="shared" si="76"/>
        <v>0</v>
      </c>
      <c r="Z139" s="52">
        <f t="shared" si="76"/>
        <v>964037.78</v>
      </c>
      <c r="AA139" s="52">
        <f t="shared" si="76"/>
        <v>0</v>
      </c>
      <c r="AB139" s="53">
        <f>Z139/D139</f>
        <v>1.0000000000000002</v>
      </c>
      <c r="AC139" s="34"/>
      <c r="AE139" s="179"/>
      <c r="AF139" s="180"/>
      <c r="AG139" s="179"/>
      <c r="AH139" s="180"/>
      <c r="AI139" s="180"/>
      <c r="AJ139" s="180"/>
      <c r="AK139" s="179"/>
      <c r="AL139" s="179"/>
      <c r="AM139" s="179"/>
    </row>
    <row r="140" spans="1:39"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79"/>
      <c r="AF140" s="180"/>
      <c r="AG140" s="179"/>
      <c r="AH140" s="180"/>
      <c r="AI140" s="180"/>
      <c r="AJ140" s="180"/>
      <c r="AK140" s="179"/>
      <c r="AL140" s="179"/>
      <c r="AM140" s="179"/>
    </row>
    <row r="141" spans="1:39" s="35" customFormat="1" ht="18" hidden="1" customHeight="1" x14ac:dyDescent="0.25">
      <c r="A141" s="42" t="s">
        <v>40</v>
      </c>
      <c r="B141" s="43">
        <f t="shared" ref="B141:C141" si="78">B140+B139</f>
        <v>964037.7799999998</v>
      </c>
      <c r="C141" s="43">
        <f t="shared" si="78"/>
        <v>-5.8207660913467407E-11</v>
      </c>
      <c r="D141" s="43">
        <f>D140+D139</f>
        <v>964037.7799999998</v>
      </c>
      <c r="E141" s="43">
        <f t="shared" ref="E141:AA141" si="79">E140+E139</f>
        <v>723807.23</v>
      </c>
      <c r="F141" s="43">
        <f t="shared" si="79"/>
        <v>240230.55</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-1878</v>
      </c>
      <c r="R141" s="43">
        <f t="shared" si="79"/>
        <v>0</v>
      </c>
      <c r="S141" s="43">
        <f t="shared" si="79"/>
        <v>242108.55</v>
      </c>
      <c r="T141" s="43">
        <f t="shared" si="79"/>
        <v>0</v>
      </c>
      <c r="U141" s="43">
        <f t="shared" si="79"/>
        <v>0</v>
      </c>
      <c r="V141" s="43">
        <f t="shared" si="79"/>
        <v>0</v>
      </c>
      <c r="W141" s="43">
        <f t="shared" si="79"/>
        <v>0</v>
      </c>
      <c r="X141" s="43">
        <f t="shared" si="79"/>
        <v>0</v>
      </c>
      <c r="Y141" s="43">
        <f t="shared" si="79"/>
        <v>0</v>
      </c>
      <c r="Z141" s="43">
        <f t="shared" si="79"/>
        <v>964037.78</v>
      </c>
      <c r="AA141" s="43">
        <f t="shared" si="79"/>
        <v>0</v>
      </c>
      <c r="AB141" s="44">
        <f>Z141/D141</f>
        <v>1.0000000000000002</v>
      </c>
      <c r="AC141" s="46"/>
      <c r="AE141" s="179"/>
      <c r="AF141" s="180"/>
      <c r="AG141" s="179"/>
      <c r="AH141" s="180"/>
      <c r="AI141" s="180"/>
      <c r="AJ141" s="180"/>
      <c r="AK141" s="179"/>
      <c r="AL141" s="179"/>
      <c r="AM141" s="179"/>
    </row>
    <row r="142" spans="1:39"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9"/>
      <c r="AF142" s="180"/>
      <c r="AG142" s="179"/>
      <c r="AH142" s="180"/>
      <c r="AI142" s="180"/>
      <c r="AJ142" s="180"/>
      <c r="AK142" s="179"/>
      <c r="AL142" s="179"/>
      <c r="AM142" s="179"/>
    </row>
    <row r="143" spans="1:39"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9"/>
      <c r="AF143" s="180"/>
      <c r="AG143" s="179"/>
      <c r="AH143" s="180"/>
      <c r="AI143" s="180"/>
      <c r="AJ143" s="180"/>
      <c r="AK143" s="179"/>
      <c r="AL143" s="179"/>
      <c r="AM143" s="179"/>
    </row>
    <row r="144" spans="1:39"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9"/>
      <c r="AF144" s="180"/>
      <c r="AG144" s="179"/>
      <c r="AH144" s="180"/>
      <c r="AI144" s="180"/>
      <c r="AJ144" s="180"/>
      <c r="AK144" s="179"/>
      <c r="AL144" s="179"/>
      <c r="AM144" s="179"/>
    </row>
    <row r="145" spans="1:39"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79"/>
      <c r="AF145" s="180"/>
      <c r="AG145" s="179"/>
      <c r="AH145" s="180"/>
      <c r="AI145" s="180"/>
      <c r="AJ145" s="180"/>
      <c r="AK145" s="179"/>
      <c r="AL145" s="179"/>
      <c r="AM145" s="179"/>
    </row>
    <row r="146" spans="1:39"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79"/>
      <c r="AF146" s="180"/>
      <c r="AG146" s="179"/>
      <c r="AH146" s="180"/>
      <c r="AI146" s="180"/>
      <c r="AJ146" s="180"/>
      <c r="AK146" s="179"/>
      <c r="AL146" s="179"/>
      <c r="AM146" s="179"/>
    </row>
    <row r="147" spans="1:39"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79"/>
      <c r="AF147" s="180"/>
      <c r="AG147" s="179"/>
      <c r="AH147" s="180"/>
      <c r="AI147" s="180"/>
      <c r="AJ147" s="180"/>
      <c r="AK147" s="179"/>
      <c r="AL147" s="179"/>
      <c r="AM147" s="179"/>
    </row>
    <row r="148" spans="1:39"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8775</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8775</v>
      </c>
      <c r="T148" s="33">
        <f>[1]consoCURRENT!W3203</f>
        <v>0</v>
      </c>
      <c r="U148" s="33">
        <f>[1]consoCURRENT!X3203</f>
        <v>0</v>
      </c>
      <c r="V148" s="33">
        <f>[1]consoCURRENT!Y3203</f>
        <v>0</v>
      </c>
      <c r="W148" s="33">
        <f>[1]consoCURRENT!Z3203</f>
        <v>0</v>
      </c>
      <c r="X148" s="33">
        <f>[1]consoCURRENT!AA3203</f>
        <v>0</v>
      </c>
      <c r="Y148" s="33">
        <f>[1]consoCURRENT!AB3203</f>
        <v>0</v>
      </c>
      <c r="Z148" s="33">
        <f t="shared" si="80"/>
        <v>8775</v>
      </c>
      <c r="AA148" s="33">
        <f>D148-Z148</f>
        <v>0</v>
      </c>
      <c r="AB148" s="41"/>
      <c r="AC148" s="34"/>
      <c r="AE148" s="179"/>
      <c r="AF148" s="180"/>
      <c r="AG148" s="179"/>
      <c r="AH148" s="180"/>
      <c r="AI148" s="180"/>
      <c r="AJ148" s="180"/>
      <c r="AK148" s="179"/>
      <c r="AL148" s="179"/>
      <c r="AM148" s="179"/>
    </row>
    <row r="149" spans="1:39"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8775</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8775</v>
      </c>
      <c r="T149" s="43">
        <f t="shared" si="82"/>
        <v>0</v>
      </c>
      <c r="U149" s="43">
        <f t="shared" si="82"/>
        <v>0</v>
      </c>
      <c r="V149" s="43">
        <f t="shared" si="82"/>
        <v>0</v>
      </c>
      <c r="W149" s="43">
        <f t="shared" si="82"/>
        <v>0</v>
      </c>
      <c r="X149" s="43">
        <f t="shared" si="82"/>
        <v>0</v>
      </c>
      <c r="Y149" s="43">
        <f t="shared" si="82"/>
        <v>0</v>
      </c>
      <c r="Z149" s="43">
        <f t="shared" si="82"/>
        <v>8775</v>
      </c>
      <c r="AA149" s="43">
        <f t="shared" si="82"/>
        <v>0</v>
      </c>
      <c r="AB149" s="44">
        <f>Z149/D149</f>
        <v>1</v>
      </c>
      <c r="AC149" s="34"/>
      <c r="AE149" s="179"/>
      <c r="AF149" s="180"/>
      <c r="AG149" s="179"/>
      <c r="AH149" s="180"/>
      <c r="AI149" s="180"/>
      <c r="AJ149" s="180"/>
      <c r="AK149" s="179"/>
      <c r="AL149" s="179"/>
      <c r="AM149" s="179"/>
    </row>
    <row r="150" spans="1:39"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79"/>
      <c r="AF150" s="180"/>
      <c r="AG150" s="179"/>
      <c r="AH150" s="180"/>
      <c r="AI150" s="180"/>
      <c r="AJ150" s="180"/>
      <c r="AK150" s="179"/>
      <c r="AL150" s="179"/>
      <c r="AM150" s="179"/>
    </row>
    <row r="151" spans="1:39"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8775</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8775</v>
      </c>
      <c r="T151" s="43">
        <f t="shared" si="85"/>
        <v>0</v>
      </c>
      <c r="U151" s="43">
        <f t="shared" si="85"/>
        <v>0</v>
      </c>
      <c r="V151" s="43">
        <f t="shared" si="85"/>
        <v>0</v>
      </c>
      <c r="W151" s="43">
        <f t="shared" si="85"/>
        <v>0</v>
      </c>
      <c r="X151" s="43">
        <f t="shared" si="85"/>
        <v>0</v>
      </c>
      <c r="Y151" s="43">
        <f t="shared" si="85"/>
        <v>0</v>
      </c>
      <c r="Z151" s="43">
        <f t="shared" si="85"/>
        <v>8775</v>
      </c>
      <c r="AA151" s="43">
        <f t="shared" si="85"/>
        <v>0</v>
      </c>
      <c r="AB151" s="44">
        <f>Z151/D151</f>
        <v>1</v>
      </c>
      <c r="AC151" s="46"/>
      <c r="AE151" s="179"/>
      <c r="AF151" s="180"/>
      <c r="AG151" s="179"/>
      <c r="AH151" s="180"/>
      <c r="AI151" s="180"/>
      <c r="AJ151" s="180"/>
      <c r="AK151" s="179"/>
      <c r="AL151" s="179"/>
      <c r="AM151" s="179"/>
    </row>
    <row r="152" spans="1:39"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9"/>
      <c r="AF152" s="180"/>
      <c r="AG152" s="179"/>
      <c r="AH152" s="180"/>
      <c r="AI152" s="180"/>
      <c r="AJ152" s="180"/>
      <c r="AK152" s="179"/>
      <c r="AL152" s="179"/>
      <c r="AM152" s="179"/>
    </row>
    <row r="153" spans="1:39"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9"/>
      <c r="AF153" s="180"/>
      <c r="AG153" s="179"/>
      <c r="AH153" s="180"/>
      <c r="AI153" s="180"/>
      <c r="AJ153" s="180"/>
      <c r="AK153" s="179"/>
      <c r="AL153" s="179"/>
      <c r="AM153" s="179"/>
    </row>
    <row r="154" spans="1:39"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9"/>
      <c r="AF154" s="180"/>
      <c r="AG154" s="179"/>
      <c r="AH154" s="180"/>
      <c r="AI154" s="180"/>
      <c r="AJ154" s="180"/>
      <c r="AK154" s="179"/>
      <c r="AL154" s="179"/>
      <c r="AM154" s="179"/>
    </row>
    <row r="155" spans="1:39"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79"/>
      <c r="AF155" s="180"/>
      <c r="AG155" s="179"/>
      <c r="AH155" s="180"/>
      <c r="AI155" s="180"/>
      <c r="AJ155" s="180"/>
      <c r="AK155" s="179"/>
      <c r="AL155" s="179"/>
      <c r="AM155" s="179"/>
    </row>
    <row r="156" spans="1:39"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79"/>
      <c r="AF156" s="180"/>
      <c r="AG156" s="179"/>
      <c r="AH156" s="180"/>
      <c r="AI156" s="180"/>
      <c r="AJ156" s="180"/>
      <c r="AK156" s="179"/>
      <c r="AL156" s="179"/>
      <c r="AM156" s="179"/>
    </row>
    <row r="157" spans="1:39"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79"/>
      <c r="AF157" s="180"/>
      <c r="AG157" s="179"/>
      <c r="AH157" s="180"/>
      <c r="AI157" s="180"/>
      <c r="AJ157" s="180"/>
      <c r="AK157" s="179"/>
      <c r="AL157" s="179"/>
      <c r="AM157" s="179"/>
    </row>
    <row r="158" spans="1:39"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79"/>
      <c r="AF158" s="180"/>
      <c r="AG158" s="179"/>
      <c r="AH158" s="180"/>
      <c r="AI158" s="180"/>
      <c r="AJ158" s="180"/>
      <c r="AK158" s="179"/>
      <c r="AL158" s="179"/>
      <c r="AM158" s="179"/>
    </row>
    <row r="159" spans="1:39"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79"/>
      <c r="AF159" s="180"/>
      <c r="AG159" s="179"/>
      <c r="AH159" s="180"/>
      <c r="AI159" s="180"/>
      <c r="AJ159" s="180"/>
      <c r="AK159" s="179"/>
      <c r="AL159" s="179"/>
      <c r="AM159" s="179"/>
    </row>
    <row r="160" spans="1:39"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79"/>
      <c r="AF160" s="180"/>
      <c r="AG160" s="179"/>
      <c r="AH160" s="180"/>
      <c r="AI160" s="180"/>
      <c r="AJ160" s="180"/>
      <c r="AK160" s="179"/>
      <c r="AL160" s="179"/>
      <c r="AM160" s="179"/>
    </row>
    <row r="161" spans="1:39"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79"/>
      <c r="AF161" s="180"/>
      <c r="AG161" s="179"/>
      <c r="AH161" s="180"/>
      <c r="AI161" s="180"/>
      <c r="AJ161" s="180"/>
      <c r="AK161" s="179"/>
      <c r="AL161" s="179"/>
      <c r="AM161" s="179"/>
    </row>
    <row r="162" spans="1:39"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9"/>
      <c r="AF162" s="180"/>
      <c r="AG162" s="179"/>
      <c r="AH162" s="180"/>
      <c r="AI162" s="180"/>
      <c r="AJ162" s="180"/>
      <c r="AK162" s="179"/>
      <c r="AL162" s="179"/>
      <c r="AM162" s="179"/>
    </row>
    <row r="163" spans="1:39"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9"/>
      <c r="AF163" s="180"/>
      <c r="AG163" s="179"/>
      <c r="AH163" s="180"/>
      <c r="AI163" s="180"/>
      <c r="AJ163" s="180"/>
      <c r="AK163" s="179"/>
      <c r="AL163" s="179"/>
      <c r="AM163" s="179"/>
    </row>
    <row r="164" spans="1:39"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9"/>
      <c r="AF164" s="180"/>
      <c r="AG164" s="179"/>
      <c r="AH164" s="180"/>
      <c r="AI164" s="180"/>
      <c r="AJ164" s="180"/>
      <c r="AK164" s="179"/>
      <c r="AL164" s="179"/>
      <c r="AM164" s="179"/>
    </row>
    <row r="165" spans="1:39"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79"/>
      <c r="AF165" s="180"/>
      <c r="AG165" s="179"/>
      <c r="AH165" s="180"/>
      <c r="AI165" s="180"/>
      <c r="AJ165" s="180"/>
      <c r="AK165" s="179"/>
      <c r="AL165" s="179"/>
      <c r="AM165" s="179"/>
    </row>
    <row r="166" spans="1:39"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79"/>
      <c r="AF166" s="180"/>
      <c r="AG166" s="179"/>
      <c r="AH166" s="180"/>
      <c r="AI166" s="180"/>
      <c r="AJ166" s="180"/>
      <c r="AK166" s="179"/>
      <c r="AL166" s="179"/>
      <c r="AM166" s="179"/>
    </row>
    <row r="167" spans="1:39"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79"/>
      <c r="AF167" s="180"/>
      <c r="AG167" s="179"/>
      <c r="AH167" s="180"/>
      <c r="AI167" s="180"/>
      <c r="AJ167" s="180"/>
      <c r="AK167" s="179"/>
      <c r="AL167" s="179"/>
      <c r="AM167" s="179"/>
    </row>
    <row r="168" spans="1:39"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79"/>
      <c r="AF168" s="180"/>
      <c r="AG168" s="179"/>
      <c r="AH168" s="180"/>
      <c r="AI168" s="180"/>
      <c r="AJ168" s="180"/>
      <c r="AK168" s="179"/>
      <c r="AL168" s="179"/>
      <c r="AM168" s="179"/>
    </row>
    <row r="169" spans="1:39"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9"/>
      <c r="AF169" s="180"/>
      <c r="AG169" s="179"/>
      <c r="AH169" s="180"/>
      <c r="AI169" s="180"/>
      <c r="AJ169" s="180"/>
      <c r="AK169" s="179"/>
      <c r="AL169" s="179"/>
      <c r="AM169" s="179"/>
    </row>
    <row r="170" spans="1:39"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79"/>
      <c r="AF170" s="180"/>
      <c r="AG170" s="179"/>
      <c r="AH170" s="180"/>
      <c r="AI170" s="180"/>
      <c r="AJ170" s="180"/>
      <c r="AK170" s="179"/>
      <c r="AL170" s="179"/>
      <c r="AM170" s="179"/>
    </row>
    <row r="171" spans="1:39"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9"/>
      <c r="AF171" s="180"/>
      <c r="AG171" s="179"/>
      <c r="AH171" s="180"/>
      <c r="AI171" s="180"/>
      <c r="AJ171" s="180"/>
      <c r="AK171" s="179"/>
      <c r="AL171" s="179"/>
      <c r="AM171" s="179"/>
    </row>
    <row r="172" spans="1:39"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9"/>
      <c r="AF172" s="180"/>
      <c r="AG172" s="179"/>
      <c r="AH172" s="180"/>
      <c r="AI172" s="180"/>
      <c r="AJ172" s="180"/>
      <c r="AK172" s="179"/>
      <c r="AL172" s="179"/>
      <c r="AM172" s="179"/>
    </row>
    <row r="173" spans="1:39"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9"/>
      <c r="AF173" s="180"/>
      <c r="AG173" s="179"/>
      <c r="AH173" s="180"/>
      <c r="AI173" s="180"/>
      <c r="AJ173" s="180"/>
      <c r="AK173" s="179"/>
      <c r="AL173" s="179"/>
      <c r="AM173" s="179"/>
    </row>
    <row r="174" spans="1:39"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9"/>
      <c r="AF174" s="180"/>
      <c r="AG174" s="179"/>
      <c r="AH174" s="180"/>
      <c r="AI174" s="180"/>
      <c r="AJ174" s="180"/>
      <c r="AK174" s="179"/>
      <c r="AL174" s="179"/>
      <c r="AM174" s="179"/>
    </row>
    <row r="175" spans="1:39"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79"/>
      <c r="AF175" s="180"/>
      <c r="AG175" s="179"/>
      <c r="AH175" s="180"/>
      <c r="AI175" s="180"/>
      <c r="AJ175" s="180"/>
      <c r="AK175" s="179"/>
      <c r="AL175" s="179"/>
      <c r="AM175" s="179"/>
    </row>
    <row r="176" spans="1:39"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79"/>
      <c r="AF176" s="180"/>
      <c r="AG176" s="179"/>
      <c r="AH176" s="180"/>
      <c r="AI176" s="180"/>
      <c r="AJ176" s="180"/>
      <c r="AK176" s="179"/>
      <c r="AL176" s="179"/>
      <c r="AM176" s="179"/>
    </row>
    <row r="177" spans="1:39"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79"/>
      <c r="AF177" s="180"/>
      <c r="AG177" s="179"/>
      <c r="AH177" s="180"/>
      <c r="AI177" s="180"/>
      <c r="AJ177" s="180"/>
      <c r="AK177" s="179"/>
      <c r="AL177" s="179"/>
      <c r="AM177" s="179"/>
    </row>
    <row r="178" spans="1:39"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79"/>
      <c r="AF178" s="180"/>
      <c r="AG178" s="179"/>
      <c r="AH178" s="180"/>
      <c r="AI178" s="180"/>
      <c r="AJ178" s="180"/>
      <c r="AK178" s="179"/>
      <c r="AL178" s="179"/>
      <c r="AM178" s="179"/>
    </row>
    <row r="179" spans="1:39"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79"/>
      <c r="AF179" s="180"/>
      <c r="AG179" s="179"/>
      <c r="AH179" s="180"/>
      <c r="AI179" s="180"/>
      <c r="AJ179" s="180"/>
      <c r="AK179" s="179"/>
      <c r="AL179" s="179"/>
      <c r="AM179" s="179"/>
    </row>
    <row r="180" spans="1:39"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79"/>
      <c r="AF180" s="180"/>
      <c r="AG180" s="179"/>
      <c r="AH180" s="180"/>
      <c r="AI180" s="180"/>
      <c r="AJ180" s="180"/>
      <c r="AK180" s="179"/>
      <c r="AL180" s="179"/>
      <c r="AM180" s="179"/>
    </row>
    <row r="181" spans="1:39"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79"/>
      <c r="AF181" s="180"/>
      <c r="AG181" s="179"/>
      <c r="AH181" s="180"/>
      <c r="AI181" s="180"/>
      <c r="AJ181" s="180"/>
      <c r="AK181" s="179"/>
      <c r="AL181" s="179"/>
      <c r="AM181" s="179"/>
    </row>
    <row r="182" spans="1:39"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9"/>
      <c r="AF182" s="180"/>
      <c r="AG182" s="179"/>
      <c r="AH182" s="180"/>
      <c r="AI182" s="180"/>
      <c r="AJ182" s="180"/>
      <c r="AK182" s="179"/>
      <c r="AL182" s="179"/>
      <c r="AM182" s="179"/>
    </row>
    <row r="183" spans="1:39"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9"/>
      <c r="AF183" s="180"/>
      <c r="AG183" s="179"/>
      <c r="AH183" s="180"/>
      <c r="AI183" s="180"/>
      <c r="AJ183" s="180"/>
      <c r="AK183" s="179"/>
      <c r="AL183" s="179"/>
      <c r="AM183" s="179"/>
    </row>
    <row r="184" spans="1:39"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9"/>
      <c r="AF184" s="180"/>
      <c r="AG184" s="179"/>
      <c r="AH184" s="180"/>
      <c r="AI184" s="180"/>
      <c r="AJ184" s="180"/>
      <c r="AK184" s="179"/>
      <c r="AL184" s="179"/>
      <c r="AM184" s="179"/>
    </row>
    <row r="185" spans="1:39"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79"/>
      <c r="AF185" s="180"/>
      <c r="AG185" s="179"/>
      <c r="AH185" s="180"/>
      <c r="AI185" s="180"/>
      <c r="AJ185" s="180"/>
      <c r="AK185" s="179"/>
      <c r="AL185" s="179"/>
      <c r="AM185" s="179"/>
    </row>
    <row r="186" spans="1:39"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79"/>
      <c r="AF186" s="180"/>
      <c r="AG186" s="179"/>
      <c r="AH186" s="180"/>
      <c r="AI186" s="180"/>
      <c r="AJ186" s="180"/>
      <c r="AK186" s="179"/>
      <c r="AL186" s="179"/>
      <c r="AM186" s="179"/>
    </row>
    <row r="187" spans="1:39"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79"/>
      <c r="AF187" s="180"/>
      <c r="AG187" s="179"/>
      <c r="AH187" s="180"/>
      <c r="AI187" s="180"/>
      <c r="AJ187" s="180"/>
      <c r="AK187" s="179"/>
      <c r="AL187" s="179"/>
      <c r="AM187" s="179"/>
    </row>
    <row r="188" spans="1:39"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79"/>
      <c r="AF188" s="180"/>
      <c r="AG188" s="179"/>
      <c r="AH188" s="180"/>
      <c r="AI188" s="180"/>
      <c r="AJ188" s="180"/>
      <c r="AK188" s="179"/>
      <c r="AL188" s="179"/>
      <c r="AM188" s="179"/>
    </row>
    <row r="189" spans="1:39"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9"/>
      <c r="AF189" s="180"/>
      <c r="AG189" s="179"/>
      <c r="AH189" s="180"/>
      <c r="AI189" s="180"/>
      <c r="AJ189" s="180"/>
      <c r="AK189" s="179"/>
      <c r="AL189" s="179"/>
      <c r="AM189" s="179"/>
    </row>
    <row r="190" spans="1:39"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79"/>
      <c r="AF190" s="180"/>
      <c r="AG190" s="179"/>
      <c r="AH190" s="180"/>
      <c r="AI190" s="180"/>
      <c r="AJ190" s="180"/>
      <c r="AK190" s="179"/>
      <c r="AL190" s="179"/>
      <c r="AM190" s="179"/>
    </row>
    <row r="191" spans="1:39"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9"/>
      <c r="AF191" s="180"/>
      <c r="AG191" s="179"/>
      <c r="AH191" s="180"/>
      <c r="AI191" s="180"/>
      <c r="AJ191" s="180"/>
      <c r="AK191" s="179"/>
      <c r="AL191" s="179"/>
      <c r="AM191" s="179"/>
    </row>
    <row r="192" spans="1:39"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9"/>
      <c r="AF192" s="180"/>
      <c r="AG192" s="179"/>
      <c r="AH192" s="180"/>
      <c r="AI192" s="180"/>
      <c r="AJ192" s="180"/>
      <c r="AK192" s="179"/>
      <c r="AL192" s="179"/>
      <c r="AM192" s="179"/>
    </row>
    <row r="193" spans="1:39"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9"/>
      <c r="AF193" s="180"/>
      <c r="AG193" s="179"/>
      <c r="AH193" s="180"/>
      <c r="AI193" s="180"/>
      <c r="AJ193" s="180"/>
      <c r="AK193" s="179"/>
      <c r="AL193" s="179"/>
      <c r="AM193" s="179"/>
    </row>
    <row r="194" spans="1:39"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9"/>
      <c r="AF194" s="180"/>
      <c r="AG194" s="179"/>
      <c r="AH194" s="180"/>
      <c r="AI194" s="180"/>
      <c r="AJ194" s="180"/>
      <c r="AK194" s="179"/>
      <c r="AL194" s="179"/>
      <c r="AM194" s="179"/>
    </row>
    <row r="195" spans="1:39"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79"/>
      <c r="AF195" s="180"/>
      <c r="AG195" s="179"/>
      <c r="AH195" s="180"/>
      <c r="AI195" s="180"/>
      <c r="AJ195" s="180"/>
      <c r="AK195" s="179"/>
      <c r="AL195" s="179"/>
      <c r="AM195" s="179"/>
    </row>
    <row r="196" spans="1:39"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79"/>
      <c r="AF196" s="180"/>
      <c r="AG196" s="179"/>
      <c r="AH196" s="180"/>
      <c r="AI196" s="180"/>
      <c r="AJ196" s="180"/>
      <c r="AK196" s="179"/>
      <c r="AL196" s="179"/>
      <c r="AM196" s="179"/>
    </row>
    <row r="197" spans="1:39"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9"/>
      <c r="AF197" s="180"/>
      <c r="AG197" s="179"/>
      <c r="AH197" s="180"/>
      <c r="AI197" s="180"/>
      <c r="AJ197" s="180"/>
      <c r="AK197" s="179"/>
      <c r="AL197" s="179"/>
      <c r="AM197" s="179"/>
    </row>
    <row r="198" spans="1:39"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9"/>
      <c r="AF198" s="180"/>
      <c r="AG198" s="179"/>
      <c r="AH198" s="180"/>
      <c r="AI198" s="180"/>
      <c r="AJ198" s="180"/>
      <c r="AK198" s="179"/>
      <c r="AL198" s="179"/>
      <c r="AM198" s="179"/>
    </row>
    <row r="199" spans="1:39"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9"/>
      <c r="AF199" s="180"/>
      <c r="AG199" s="179"/>
      <c r="AH199" s="180"/>
      <c r="AI199" s="180"/>
      <c r="AJ199" s="180"/>
      <c r="AK199" s="179"/>
      <c r="AL199" s="179"/>
      <c r="AM199" s="179"/>
    </row>
    <row r="200" spans="1:39"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9"/>
      <c r="AF200" s="180"/>
      <c r="AG200" s="179"/>
      <c r="AH200" s="180"/>
      <c r="AI200" s="180"/>
      <c r="AJ200" s="180"/>
      <c r="AK200" s="179"/>
      <c r="AL200" s="179"/>
      <c r="AM200" s="179"/>
    </row>
    <row r="201" spans="1:39"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9"/>
      <c r="AF201" s="180"/>
      <c r="AG201" s="179"/>
      <c r="AH201" s="180"/>
      <c r="AI201" s="180"/>
      <c r="AJ201" s="180"/>
      <c r="AK201" s="179"/>
      <c r="AL201" s="179"/>
      <c r="AM201" s="179"/>
    </row>
    <row r="202" spans="1:39"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9"/>
      <c r="AF202" s="180"/>
      <c r="AG202" s="179"/>
      <c r="AH202" s="180"/>
      <c r="AI202" s="180"/>
      <c r="AJ202" s="180"/>
      <c r="AK202" s="179"/>
      <c r="AL202" s="179"/>
      <c r="AM202" s="179"/>
    </row>
    <row r="203" spans="1:39"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9"/>
      <c r="AF203" s="180"/>
      <c r="AG203" s="179"/>
      <c r="AH203" s="180"/>
      <c r="AI203" s="180"/>
      <c r="AJ203" s="180"/>
      <c r="AK203" s="179"/>
      <c r="AL203" s="179"/>
      <c r="AM203" s="179"/>
    </row>
    <row r="204" spans="1:39"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9"/>
      <c r="AF204" s="179"/>
      <c r="AG204" s="179"/>
      <c r="AH204" s="180"/>
      <c r="AI204" s="180"/>
      <c r="AJ204" s="180"/>
      <c r="AK204" s="179"/>
      <c r="AL204" s="179"/>
      <c r="AM204" s="179"/>
    </row>
    <row r="205" spans="1:39"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9"/>
      <c r="AF205" s="180"/>
      <c r="AG205" s="179"/>
      <c r="AH205" s="180"/>
      <c r="AI205" s="180"/>
      <c r="AJ205" s="180"/>
      <c r="AK205" s="179"/>
      <c r="AL205" s="179"/>
      <c r="AM205" s="179"/>
    </row>
    <row r="206" spans="1:39" s="35" customFormat="1" ht="18" customHeight="1" x14ac:dyDescent="0.2">
      <c r="A206" s="39" t="s">
        <v>35</v>
      </c>
      <c r="B206" s="33">
        <f t="shared" si="114"/>
        <v>52260111.129999988</v>
      </c>
      <c r="C206" s="33">
        <f t="shared" si="114"/>
        <v>-1.3242242857813835E-9</v>
      </c>
      <c r="D206" s="33">
        <f t="shared" si="114"/>
        <v>52260111.12999998</v>
      </c>
      <c r="E206" s="33">
        <f t="shared" si="114"/>
        <v>40214716.809999995</v>
      </c>
      <c r="F206" s="33">
        <f t="shared" si="114"/>
        <v>8380027.3100000005</v>
      </c>
      <c r="G206" s="33">
        <f t="shared" si="114"/>
        <v>22262.880000000001</v>
      </c>
      <c r="H206" s="33">
        <f t="shared" si="114"/>
        <v>0</v>
      </c>
      <c r="I206" s="33">
        <f t="shared" si="114"/>
        <v>423887.35999999999</v>
      </c>
      <c r="J206" s="33">
        <f t="shared" si="114"/>
        <v>364141.07000000007</v>
      </c>
      <c r="K206" s="33">
        <f t="shared" si="114"/>
        <v>16460.080000000002</v>
      </c>
      <c r="L206" s="33">
        <f t="shared" si="114"/>
        <v>0</v>
      </c>
      <c r="M206" s="33">
        <f t="shared" si="114"/>
        <v>804488.51</v>
      </c>
      <c r="N206" s="33">
        <f t="shared" si="114"/>
        <v>23251497.93</v>
      </c>
      <c r="O206" s="33">
        <f t="shared" si="114"/>
        <v>12077973.68</v>
      </c>
      <c r="P206" s="33">
        <f t="shared" si="114"/>
        <v>4461357.84</v>
      </c>
      <c r="Q206" s="33">
        <f t="shared" si="114"/>
        <v>1529112.4300000006</v>
      </c>
      <c r="R206" s="33">
        <f t="shared" si="115"/>
        <v>6217022.8999999994</v>
      </c>
      <c r="S206" s="33">
        <f t="shared" si="115"/>
        <v>269750.90999999997</v>
      </c>
      <c r="T206" s="33">
        <f t="shared" si="115"/>
        <v>5802.8</v>
      </c>
      <c r="U206" s="33">
        <f t="shared" si="115"/>
        <v>0</v>
      </c>
      <c r="V206" s="33">
        <f t="shared" si="115"/>
        <v>0</v>
      </c>
      <c r="W206" s="33">
        <f t="shared" si="115"/>
        <v>0</v>
      </c>
      <c r="X206" s="33">
        <f t="shared" si="115"/>
        <v>0</v>
      </c>
      <c r="Y206" s="33">
        <f t="shared" si="115"/>
        <v>0</v>
      </c>
      <c r="Z206" s="33">
        <f t="shared" ref="Z206:Z208" si="116">SUM(M206:Y206)</f>
        <v>48617007</v>
      </c>
      <c r="AA206" s="33">
        <f>D206-Z206</f>
        <v>3643104.1299999803</v>
      </c>
      <c r="AB206" s="41">
        <f>Z206/D206</f>
        <v>0.93028900912710355</v>
      </c>
      <c r="AC206" s="34"/>
      <c r="AE206" s="179"/>
      <c r="AF206" s="180"/>
      <c r="AG206" s="179"/>
      <c r="AH206" s="180"/>
      <c r="AI206" s="180"/>
      <c r="AJ206" s="180"/>
      <c r="AK206" s="179"/>
      <c r="AL206" s="179"/>
      <c r="AM206" s="179"/>
    </row>
    <row r="207" spans="1:39"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9"/>
      <c r="AF207" s="180"/>
      <c r="AG207" s="179"/>
      <c r="AH207" s="180"/>
      <c r="AI207" s="180"/>
      <c r="AJ207" s="180"/>
      <c r="AK207" s="179"/>
      <c r="AL207" s="179"/>
      <c r="AM207" s="179"/>
    </row>
    <row r="208" spans="1:39" s="35" customFormat="1" ht="18" customHeight="1" x14ac:dyDescent="0.2">
      <c r="A208" s="39" t="s">
        <v>37</v>
      </c>
      <c r="B208" s="33">
        <f t="shared" si="114"/>
        <v>97281997</v>
      </c>
      <c r="C208" s="33">
        <f t="shared" si="114"/>
        <v>0</v>
      </c>
      <c r="D208" s="33">
        <f t="shared" si="114"/>
        <v>97281997</v>
      </c>
      <c r="E208" s="33">
        <f t="shared" si="115"/>
        <v>0</v>
      </c>
      <c r="F208" s="33">
        <f t="shared" si="115"/>
        <v>125778.4</v>
      </c>
      <c r="G208" s="33">
        <f t="shared" si="115"/>
        <v>82508000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125778.4</v>
      </c>
      <c r="T208" s="33">
        <f t="shared" si="115"/>
        <v>82508000</v>
      </c>
      <c r="U208" s="33">
        <f t="shared" si="115"/>
        <v>0</v>
      </c>
      <c r="V208" s="33">
        <f t="shared" si="115"/>
        <v>0</v>
      </c>
      <c r="W208" s="33">
        <f t="shared" si="115"/>
        <v>0</v>
      </c>
      <c r="X208" s="33">
        <f t="shared" si="115"/>
        <v>0</v>
      </c>
      <c r="Y208" s="33">
        <f t="shared" si="115"/>
        <v>0</v>
      </c>
      <c r="Z208" s="33">
        <f t="shared" si="116"/>
        <v>82633778.400000006</v>
      </c>
      <c r="AA208" s="33">
        <f>D208-Z208</f>
        <v>14648218.599999994</v>
      </c>
      <c r="AB208" s="41">
        <f>Z208/D208</f>
        <v>0.84942518603930395</v>
      </c>
      <c r="AC208" s="34"/>
      <c r="AE208" s="179"/>
      <c r="AF208" s="180"/>
      <c r="AG208" s="179"/>
      <c r="AH208" s="180"/>
      <c r="AI208" s="180"/>
      <c r="AJ208" s="180"/>
      <c r="AK208" s="179"/>
      <c r="AL208" s="179"/>
      <c r="AM208" s="179"/>
    </row>
    <row r="209" spans="1:39" s="35" customFormat="1" ht="18" hidden="1" customHeight="1" x14ac:dyDescent="0.25">
      <c r="A209" s="42" t="s">
        <v>38</v>
      </c>
      <c r="B209" s="43">
        <f t="shared" ref="B209:C209" si="117">SUM(B205:B208)</f>
        <v>149542108.13</v>
      </c>
      <c r="C209" s="43">
        <f t="shared" si="117"/>
        <v>-1.3242242857813835E-9</v>
      </c>
      <c r="D209" s="43">
        <f>SUM(D205:D208)</f>
        <v>149542108.13</v>
      </c>
      <c r="E209" s="43">
        <f t="shared" ref="E209:AA209" si="118">SUM(E205:E208)</f>
        <v>40214716.809999995</v>
      </c>
      <c r="F209" s="43">
        <f t="shared" si="118"/>
        <v>8505805.7100000009</v>
      </c>
      <c r="G209" s="43">
        <f t="shared" si="118"/>
        <v>82530262.879999995</v>
      </c>
      <c r="H209" s="43">
        <f t="shared" si="118"/>
        <v>0</v>
      </c>
      <c r="I209" s="43">
        <f t="shared" si="118"/>
        <v>423887.35999999999</v>
      </c>
      <c r="J209" s="43">
        <f t="shared" si="118"/>
        <v>364141.07000000007</v>
      </c>
      <c r="K209" s="43">
        <f t="shared" si="118"/>
        <v>16460.080000000002</v>
      </c>
      <c r="L209" s="43">
        <f t="shared" si="118"/>
        <v>0</v>
      </c>
      <c r="M209" s="43">
        <f t="shared" si="118"/>
        <v>804488.51</v>
      </c>
      <c r="N209" s="43">
        <f t="shared" si="118"/>
        <v>23251497.93</v>
      </c>
      <c r="O209" s="43">
        <f t="shared" si="118"/>
        <v>12077973.68</v>
      </c>
      <c r="P209" s="43">
        <f t="shared" si="118"/>
        <v>4461357.84</v>
      </c>
      <c r="Q209" s="43">
        <f t="shared" si="118"/>
        <v>1529112.4300000006</v>
      </c>
      <c r="R209" s="43">
        <f t="shared" si="118"/>
        <v>6217022.8999999994</v>
      </c>
      <c r="S209" s="43">
        <f t="shared" si="118"/>
        <v>395529.30999999994</v>
      </c>
      <c r="T209" s="43">
        <f t="shared" si="118"/>
        <v>82513802.799999997</v>
      </c>
      <c r="U209" s="43">
        <f t="shared" si="118"/>
        <v>0</v>
      </c>
      <c r="V209" s="43">
        <f t="shared" si="118"/>
        <v>0</v>
      </c>
      <c r="W209" s="43">
        <f t="shared" si="118"/>
        <v>0</v>
      </c>
      <c r="X209" s="43">
        <f t="shared" si="118"/>
        <v>0</v>
      </c>
      <c r="Y209" s="43">
        <f t="shared" si="118"/>
        <v>0</v>
      </c>
      <c r="Z209" s="43">
        <f t="shared" si="118"/>
        <v>131250785.40000001</v>
      </c>
      <c r="AA209" s="43">
        <f t="shared" si="118"/>
        <v>18291322.729999974</v>
      </c>
      <c r="AB209" s="44">
        <f>Z209/D209</f>
        <v>0.87768446654437315</v>
      </c>
      <c r="AC209" s="34"/>
      <c r="AE209" s="179"/>
      <c r="AF209" s="180"/>
      <c r="AG209" s="179"/>
      <c r="AH209" s="180"/>
      <c r="AI209" s="180"/>
      <c r="AJ209" s="180"/>
      <c r="AK209" s="179"/>
      <c r="AL209" s="179"/>
      <c r="AM209" s="179"/>
    </row>
    <row r="210" spans="1:39"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9"/>
      <c r="AF210" s="180"/>
      <c r="AG210" s="179"/>
      <c r="AH210" s="180"/>
      <c r="AI210" s="180"/>
      <c r="AJ210" s="180"/>
      <c r="AK210" s="179"/>
      <c r="AL210" s="179"/>
      <c r="AM210" s="179"/>
    </row>
    <row r="211" spans="1:39" s="35" customFormat="1" ht="18" customHeight="1" x14ac:dyDescent="0.25">
      <c r="A211" s="42" t="s">
        <v>40</v>
      </c>
      <c r="B211" s="43">
        <f t="shared" ref="B211:C211" si="121">B210+B209</f>
        <v>149542108.13</v>
      </c>
      <c r="C211" s="43">
        <f t="shared" si="121"/>
        <v>-1.3242242857813835E-9</v>
      </c>
      <c r="D211" s="43">
        <f>D210+D209</f>
        <v>149542108.13</v>
      </c>
      <c r="E211" s="43">
        <f t="shared" ref="E211:AA211" si="122">E210+E209</f>
        <v>40214716.809999995</v>
      </c>
      <c r="F211" s="43">
        <f t="shared" si="122"/>
        <v>8505805.7100000009</v>
      </c>
      <c r="G211" s="43">
        <f t="shared" si="122"/>
        <v>82530262.879999995</v>
      </c>
      <c r="H211" s="43">
        <f t="shared" si="122"/>
        <v>0</v>
      </c>
      <c r="I211" s="43">
        <f t="shared" si="122"/>
        <v>423887.35999999999</v>
      </c>
      <c r="J211" s="43">
        <f t="shared" si="122"/>
        <v>364141.07000000007</v>
      </c>
      <c r="K211" s="43">
        <f t="shared" si="122"/>
        <v>16460.080000000002</v>
      </c>
      <c r="L211" s="43">
        <f t="shared" si="122"/>
        <v>0</v>
      </c>
      <c r="M211" s="43">
        <f t="shared" si="122"/>
        <v>804488.51</v>
      </c>
      <c r="N211" s="43">
        <f t="shared" si="122"/>
        <v>23251497.93</v>
      </c>
      <c r="O211" s="43">
        <f t="shared" si="122"/>
        <v>12077973.68</v>
      </c>
      <c r="P211" s="43">
        <f t="shared" si="122"/>
        <v>4461357.84</v>
      </c>
      <c r="Q211" s="43">
        <f t="shared" si="122"/>
        <v>1529112.4300000006</v>
      </c>
      <c r="R211" s="43">
        <f t="shared" si="122"/>
        <v>6217022.8999999994</v>
      </c>
      <c r="S211" s="43">
        <f t="shared" si="122"/>
        <v>395529.30999999994</v>
      </c>
      <c r="T211" s="43">
        <f t="shared" si="122"/>
        <v>82513802.799999997</v>
      </c>
      <c r="U211" s="43">
        <f t="shared" si="122"/>
        <v>0</v>
      </c>
      <c r="V211" s="43">
        <f t="shared" si="122"/>
        <v>0</v>
      </c>
      <c r="W211" s="43">
        <f t="shared" si="122"/>
        <v>0</v>
      </c>
      <c r="X211" s="43">
        <f t="shared" si="122"/>
        <v>0</v>
      </c>
      <c r="Y211" s="43">
        <f t="shared" si="122"/>
        <v>0</v>
      </c>
      <c r="Z211" s="43">
        <f t="shared" si="122"/>
        <v>131250785.40000001</v>
      </c>
      <c r="AA211" s="43">
        <f t="shared" si="122"/>
        <v>18291322.729999974</v>
      </c>
      <c r="AB211" s="44">
        <f>Z211/D211</f>
        <v>0.87768446654437315</v>
      </c>
      <c r="AC211" s="46"/>
      <c r="AE211" s="179"/>
      <c r="AF211" s="180"/>
      <c r="AG211" s="179"/>
      <c r="AH211" s="180"/>
      <c r="AI211" s="180"/>
      <c r="AJ211" s="180"/>
      <c r="AK211" s="179"/>
      <c r="AL211" s="179"/>
      <c r="AM211" s="179"/>
    </row>
    <row r="212" spans="1:39"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9"/>
      <c r="AF212" s="180"/>
      <c r="AG212" s="179"/>
      <c r="AH212" s="180"/>
      <c r="AI212" s="180"/>
      <c r="AJ212" s="180"/>
      <c r="AK212" s="179"/>
      <c r="AL212" s="179"/>
      <c r="AM212" s="179"/>
    </row>
    <row r="213" spans="1:39"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9"/>
      <c r="AF213" s="180"/>
      <c r="AG213" s="179"/>
      <c r="AH213" s="180"/>
      <c r="AI213" s="180"/>
      <c r="AJ213" s="180"/>
      <c r="AK213" s="179"/>
      <c r="AL213" s="179"/>
      <c r="AM213" s="179"/>
    </row>
    <row r="214" spans="1:39"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9"/>
      <c r="AF214" s="180"/>
      <c r="AG214" s="179"/>
      <c r="AH214" s="180"/>
      <c r="AI214" s="180"/>
      <c r="AJ214" s="180"/>
      <c r="AK214" s="179"/>
      <c r="AL214" s="179"/>
      <c r="AM214" s="179"/>
    </row>
    <row r="215" spans="1:39"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9"/>
      <c r="AF215" s="180"/>
      <c r="AG215" s="179"/>
      <c r="AH215" s="180"/>
      <c r="AI215" s="180"/>
      <c r="AJ215" s="180"/>
      <c r="AK215" s="179"/>
      <c r="AL215" s="179"/>
      <c r="AM215" s="179"/>
    </row>
    <row r="216" spans="1:39"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79"/>
      <c r="AF216" s="180"/>
      <c r="AG216" s="179"/>
      <c r="AH216" s="180"/>
      <c r="AI216" s="180"/>
      <c r="AJ216" s="180"/>
      <c r="AK216" s="179"/>
      <c r="AL216" s="179"/>
      <c r="AM216" s="179"/>
    </row>
    <row r="217" spans="1:39" s="35" customFormat="1" ht="18" customHeight="1" x14ac:dyDescent="0.2">
      <c r="A217" s="39" t="s">
        <v>35</v>
      </c>
      <c r="B217" s="33">
        <f>[1]consoCURRENT!E4661</f>
        <v>327541277.55999982</v>
      </c>
      <c r="C217" s="33">
        <f>[1]consoCURRENT!F4661</f>
        <v>-2.514570951461792E-8</v>
      </c>
      <c r="D217" s="33">
        <f>[1]consoCURRENT!G4661</f>
        <v>327541277.55999988</v>
      </c>
      <c r="E217" s="33">
        <f>[1]consoCURRENT!H4661</f>
        <v>80962899.969999984</v>
      </c>
      <c r="F217" s="33">
        <f>[1]consoCURRENT!I4661</f>
        <v>31732435.100000001</v>
      </c>
      <c r="G217" s="33">
        <f>[1]consoCURRENT!J4661</f>
        <v>3837508.7399999998</v>
      </c>
      <c r="H217" s="33">
        <f>[1]consoCURRENT!K4661</f>
        <v>0</v>
      </c>
      <c r="I217" s="33">
        <f>[1]consoCURRENT!L4661</f>
        <v>9702067.1599999983</v>
      </c>
      <c r="J217" s="33">
        <f>[1]consoCURRENT!M4661</f>
        <v>27011550.080000002</v>
      </c>
      <c r="K217" s="33">
        <f>[1]consoCURRENT!N4661</f>
        <v>969639.42999999982</v>
      </c>
      <c r="L217" s="33">
        <f>[1]consoCURRENT!O4661</f>
        <v>0</v>
      </c>
      <c r="M217" s="33">
        <f>[1]consoCURRENT!P4661</f>
        <v>37683256.669999994</v>
      </c>
      <c r="N217" s="33">
        <f>[1]consoCURRENT!Q4661</f>
        <v>70465324.710000008</v>
      </c>
      <c r="O217" s="33">
        <f>[1]consoCURRENT!R4661</f>
        <v>400027.27</v>
      </c>
      <c r="P217" s="33">
        <f>[1]consoCURRENT!S4661</f>
        <v>395480.82999999996</v>
      </c>
      <c r="Q217" s="33">
        <f>[1]consoCURRENT!T4661</f>
        <v>1742456.5</v>
      </c>
      <c r="R217" s="33">
        <f>[1]consoCURRENT!U4661</f>
        <v>731426.1</v>
      </c>
      <c r="S217" s="33">
        <f>[1]consoCURRENT!V4661</f>
        <v>2247002.42</v>
      </c>
      <c r="T217" s="33">
        <f>[1]consoCURRENT!W4661</f>
        <v>2867869.31</v>
      </c>
      <c r="U217" s="33">
        <f>[1]consoCURRENT!X4661</f>
        <v>0</v>
      </c>
      <c r="V217" s="33">
        <f>[1]consoCURRENT!Y4661</f>
        <v>0</v>
      </c>
      <c r="W217" s="33">
        <f>[1]consoCURRENT!Z4661</f>
        <v>0</v>
      </c>
      <c r="X217" s="33">
        <f>[1]consoCURRENT!AA4661</f>
        <v>0</v>
      </c>
      <c r="Y217" s="33">
        <f>[1]consoCURRENT!AB4661</f>
        <v>0</v>
      </c>
      <c r="Z217" s="33">
        <f t="shared" ref="Z217:Z219" si="123">SUM(M217:Y217)</f>
        <v>116532843.80999999</v>
      </c>
      <c r="AA217" s="33">
        <f>D217-Z217</f>
        <v>211008433.74999988</v>
      </c>
      <c r="AB217" s="41">
        <f>Z217/D217</f>
        <v>0.35578063527780307</v>
      </c>
      <c r="AC217" s="34"/>
      <c r="AE217" s="179"/>
      <c r="AF217" s="180"/>
      <c r="AG217" s="179"/>
      <c r="AH217" s="180"/>
      <c r="AI217" s="180"/>
      <c r="AJ217" s="180"/>
      <c r="AK217" s="179"/>
      <c r="AL217" s="179"/>
      <c r="AM217" s="179"/>
    </row>
    <row r="218" spans="1:39"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79"/>
      <c r="AF218" s="180"/>
      <c r="AG218" s="179"/>
      <c r="AH218" s="180"/>
      <c r="AI218" s="180"/>
      <c r="AJ218" s="180"/>
      <c r="AK218" s="179"/>
      <c r="AL218" s="179"/>
      <c r="AM218" s="179"/>
    </row>
    <row r="219" spans="1:39" s="35" customFormat="1" ht="18" customHeight="1" x14ac:dyDescent="0.2">
      <c r="A219" s="39" t="s">
        <v>37</v>
      </c>
      <c r="B219" s="33">
        <f>[1]consoCURRENT!E4696</f>
        <v>433858777.30000001</v>
      </c>
      <c r="C219" s="33">
        <f>[1]consoCURRENT!F4696</f>
        <v>0</v>
      </c>
      <c r="D219" s="33">
        <f>[1]consoCURRENT!G4696</f>
        <v>433858777.30000001</v>
      </c>
      <c r="E219" s="33">
        <f>[1]consoCURRENT!H4696</f>
        <v>104559184.78</v>
      </c>
      <c r="F219" s="33">
        <f>[1]consoCURRENT!I4696</f>
        <v>148279987.13999999</v>
      </c>
      <c r="G219" s="33">
        <f>[1]consoCURRENT!J4696</f>
        <v>886521.00000000012</v>
      </c>
      <c r="H219" s="33">
        <f>[1]consoCURRENT!K4696</f>
        <v>0</v>
      </c>
      <c r="I219" s="33">
        <f>[1]consoCURRENT!L4696</f>
        <v>1356900</v>
      </c>
      <c r="J219" s="33">
        <f>[1]consoCURRENT!M4696</f>
        <v>6578161.1400000006</v>
      </c>
      <c r="K219" s="33">
        <f>[1]consoCURRENT!N4696</f>
        <v>886521.00000000012</v>
      </c>
      <c r="L219" s="33">
        <f>[1]consoCURRENT!O4696</f>
        <v>0</v>
      </c>
      <c r="M219" s="33">
        <f>[1]consoCURRENT!P4696</f>
        <v>8821582.1400000006</v>
      </c>
      <c r="N219" s="33">
        <f>[1]consoCURRENT!Q4696</f>
        <v>0</v>
      </c>
      <c r="O219" s="33">
        <f>[1]consoCURRENT!R4696</f>
        <v>0</v>
      </c>
      <c r="P219" s="33">
        <f>[1]consoCURRENT!S4696</f>
        <v>103202284.78</v>
      </c>
      <c r="Q219" s="33">
        <f>[1]consoCURRENT!T4696</f>
        <v>140577547</v>
      </c>
      <c r="R219" s="33">
        <f>[1]consoCURRENT!U4696</f>
        <v>233399</v>
      </c>
      <c r="S219" s="33">
        <f>[1]consoCURRENT!V4696</f>
        <v>890880</v>
      </c>
      <c r="T219" s="33">
        <f>[1]consoCURRENT!W4696</f>
        <v>0</v>
      </c>
      <c r="U219" s="33">
        <f>[1]consoCURRENT!X4696</f>
        <v>0</v>
      </c>
      <c r="V219" s="33">
        <f>[1]consoCURRENT!Y4696</f>
        <v>0</v>
      </c>
      <c r="W219" s="33">
        <f>[1]consoCURRENT!Z4696</f>
        <v>0</v>
      </c>
      <c r="X219" s="33">
        <f>[1]consoCURRENT!AA4696</f>
        <v>0</v>
      </c>
      <c r="Y219" s="33">
        <f>[1]consoCURRENT!AB4696</f>
        <v>0</v>
      </c>
      <c r="Z219" s="33">
        <f t="shared" si="123"/>
        <v>253725692.92000002</v>
      </c>
      <c r="AA219" s="33">
        <f>D219-Z219</f>
        <v>180133084.38</v>
      </c>
      <c r="AB219" s="41">
        <f>Z219/D219</f>
        <v>0.58481170877535682</v>
      </c>
      <c r="AC219" s="34"/>
      <c r="AE219" s="179"/>
      <c r="AF219" s="180"/>
      <c r="AG219" s="179"/>
      <c r="AH219" s="180"/>
      <c r="AI219" s="180"/>
      <c r="AJ219" s="180"/>
      <c r="AK219" s="179"/>
      <c r="AL219" s="179"/>
      <c r="AM219" s="179"/>
    </row>
    <row r="220" spans="1:39" s="35" customFormat="1" ht="18" hidden="1" customHeight="1" x14ac:dyDescent="0.25">
      <c r="A220" s="42" t="s">
        <v>38</v>
      </c>
      <c r="B220" s="43">
        <f t="shared" ref="B220:C220" si="124">SUM(B216:B219)</f>
        <v>761400054.8599999</v>
      </c>
      <c r="C220" s="43">
        <f t="shared" si="124"/>
        <v>-2.514570951461792E-8</v>
      </c>
      <c r="D220" s="43">
        <f>SUM(D216:D219)</f>
        <v>761400054.8599999</v>
      </c>
      <c r="E220" s="43">
        <f t="shared" ref="E220:AA220" si="125">SUM(E216:E219)</f>
        <v>185522084.75</v>
      </c>
      <c r="F220" s="43">
        <f t="shared" si="125"/>
        <v>180012422.23999998</v>
      </c>
      <c r="G220" s="43">
        <f t="shared" si="125"/>
        <v>4724029.74</v>
      </c>
      <c r="H220" s="43">
        <f t="shared" si="125"/>
        <v>0</v>
      </c>
      <c r="I220" s="43">
        <f t="shared" si="125"/>
        <v>11058967.159999998</v>
      </c>
      <c r="J220" s="43">
        <f t="shared" si="125"/>
        <v>33589711.219999999</v>
      </c>
      <c r="K220" s="43">
        <f t="shared" si="125"/>
        <v>1856160.43</v>
      </c>
      <c r="L220" s="43">
        <f t="shared" si="125"/>
        <v>0</v>
      </c>
      <c r="M220" s="43">
        <f t="shared" si="125"/>
        <v>46504838.809999995</v>
      </c>
      <c r="N220" s="43">
        <f t="shared" si="125"/>
        <v>70465324.710000008</v>
      </c>
      <c r="O220" s="43">
        <f t="shared" si="125"/>
        <v>400027.27</v>
      </c>
      <c r="P220" s="43">
        <f t="shared" si="125"/>
        <v>103597765.61</v>
      </c>
      <c r="Q220" s="43">
        <f t="shared" si="125"/>
        <v>142320003.5</v>
      </c>
      <c r="R220" s="43">
        <f t="shared" si="125"/>
        <v>964825.1</v>
      </c>
      <c r="S220" s="43">
        <f t="shared" si="125"/>
        <v>3137882.42</v>
      </c>
      <c r="T220" s="43">
        <f t="shared" si="125"/>
        <v>2867869.31</v>
      </c>
      <c r="U220" s="43">
        <f t="shared" si="125"/>
        <v>0</v>
      </c>
      <c r="V220" s="43">
        <f t="shared" si="125"/>
        <v>0</v>
      </c>
      <c r="W220" s="43">
        <f t="shared" si="125"/>
        <v>0</v>
      </c>
      <c r="X220" s="43">
        <f t="shared" si="125"/>
        <v>0</v>
      </c>
      <c r="Y220" s="43">
        <f t="shared" si="125"/>
        <v>0</v>
      </c>
      <c r="Z220" s="43">
        <f t="shared" si="125"/>
        <v>370258536.73000002</v>
      </c>
      <c r="AA220" s="43">
        <f t="shared" si="125"/>
        <v>391141518.12999988</v>
      </c>
      <c r="AB220" s="44">
        <f>Z220/D220</f>
        <v>0.48628645922291164</v>
      </c>
      <c r="AC220" s="34"/>
      <c r="AE220" s="179"/>
      <c r="AF220" s="180"/>
      <c r="AG220" s="179"/>
      <c r="AH220" s="180"/>
      <c r="AI220" s="180"/>
      <c r="AJ220" s="180"/>
      <c r="AK220" s="179"/>
      <c r="AL220" s="179"/>
      <c r="AM220" s="179"/>
    </row>
    <row r="221" spans="1:39"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79"/>
      <c r="AF221" s="180"/>
      <c r="AG221" s="179"/>
      <c r="AH221" s="180"/>
      <c r="AI221" s="180"/>
      <c r="AJ221" s="180"/>
      <c r="AK221" s="179"/>
      <c r="AL221" s="179"/>
      <c r="AM221" s="179"/>
    </row>
    <row r="222" spans="1:39" s="35" customFormat="1" ht="18" customHeight="1" x14ac:dyDescent="0.25">
      <c r="A222" s="42" t="s">
        <v>40</v>
      </c>
      <c r="B222" s="43">
        <f t="shared" ref="B222:C222" si="127">B221+B220</f>
        <v>761400054.8599999</v>
      </c>
      <c r="C222" s="43">
        <f t="shared" si="127"/>
        <v>-2.514570951461792E-8</v>
      </c>
      <c r="D222" s="43">
        <f>D221+D220</f>
        <v>761400054.8599999</v>
      </c>
      <c r="E222" s="43">
        <f t="shared" ref="E222:AA222" si="128">E221+E220</f>
        <v>185522084.75</v>
      </c>
      <c r="F222" s="43">
        <f t="shared" si="128"/>
        <v>180012422.23999998</v>
      </c>
      <c r="G222" s="43">
        <f t="shared" si="128"/>
        <v>4724029.74</v>
      </c>
      <c r="H222" s="43">
        <f t="shared" si="128"/>
        <v>0</v>
      </c>
      <c r="I222" s="43">
        <f t="shared" si="128"/>
        <v>11058967.159999998</v>
      </c>
      <c r="J222" s="43">
        <f t="shared" si="128"/>
        <v>33589711.219999999</v>
      </c>
      <c r="K222" s="43">
        <f t="shared" si="128"/>
        <v>1856160.43</v>
      </c>
      <c r="L222" s="43">
        <f t="shared" si="128"/>
        <v>0</v>
      </c>
      <c r="M222" s="43">
        <f t="shared" si="128"/>
        <v>46504838.809999995</v>
      </c>
      <c r="N222" s="43">
        <f t="shared" si="128"/>
        <v>70465324.710000008</v>
      </c>
      <c r="O222" s="43">
        <f t="shared" si="128"/>
        <v>400027.27</v>
      </c>
      <c r="P222" s="43">
        <f t="shared" si="128"/>
        <v>103597765.61</v>
      </c>
      <c r="Q222" s="43">
        <f t="shared" si="128"/>
        <v>142320003.5</v>
      </c>
      <c r="R222" s="43">
        <f t="shared" si="128"/>
        <v>964825.1</v>
      </c>
      <c r="S222" s="43">
        <f t="shared" si="128"/>
        <v>3137882.42</v>
      </c>
      <c r="T222" s="43">
        <f t="shared" si="128"/>
        <v>2867869.31</v>
      </c>
      <c r="U222" s="43">
        <f t="shared" si="128"/>
        <v>0</v>
      </c>
      <c r="V222" s="43">
        <f t="shared" si="128"/>
        <v>0</v>
      </c>
      <c r="W222" s="43">
        <f t="shared" si="128"/>
        <v>0</v>
      </c>
      <c r="X222" s="43">
        <f t="shared" si="128"/>
        <v>0</v>
      </c>
      <c r="Y222" s="43">
        <f t="shared" si="128"/>
        <v>0</v>
      </c>
      <c r="Z222" s="43">
        <f t="shared" si="128"/>
        <v>370258536.73000002</v>
      </c>
      <c r="AA222" s="43">
        <f t="shared" si="128"/>
        <v>391141518.12999988</v>
      </c>
      <c r="AB222" s="44">
        <f>Z222/D222</f>
        <v>0.48628645922291164</v>
      </c>
      <c r="AC222" s="46"/>
      <c r="AE222" s="179"/>
      <c r="AF222" s="180"/>
      <c r="AG222" s="179"/>
      <c r="AH222" s="180"/>
      <c r="AI222" s="180"/>
      <c r="AJ222" s="180"/>
      <c r="AK222" s="179"/>
      <c r="AL222" s="179"/>
      <c r="AM222" s="179"/>
    </row>
    <row r="223" spans="1:39"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9"/>
      <c r="AF223" s="180"/>
      <c r="AG223" s="179"/>
      <c r="AH223" s="180"/>
      <c r="AI223" s="180"/>
      <c r="AJ223" s="180"/>
      <c r="AK223" s="179"/>
      <c r="AL223" s="179"/>
      <c r="AM223" s="179"/>
    </row>
    <row r="224" spans="1:39"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9"/>
      <c r="AF224" s="180"/>
      <c r="AG224" s="179"/>
      <c r="AH224" s="180"/>
      <c r="AI224" s="180"/>
      <c r="AJ224" s="180"/>
      <c r="AK224" s="179"/>
      <c r="AL224" s="179"/>
      <c r="AM224" s="179"/>
    </row>
    <row r="225" spans="1:39"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9"/>
      <c r="AF225" s="180"/>
      <c r="AG225" s="179"/>
      <c r="AH225" s="180"/>
      <c r="AI225" s="180"/>
      <c r="AJ225" s="180"/>
      <c r="AK225" s="179"/>
      <c r="AL225" s="179"/>
      <c r="AM225" s="179"/>
    </row>
    <row r="226" spans="1:39"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79"/>
      <c r="AF226" s="180"/>
      <c r="AG226" s="179"/>
      <c r="AH226" s="180"/>
      <c r="AI226" s="180"/>
      <c r="AJ226" s="180"/>
      <c r="AK226" s="179"/>
      <c r="AL226" s="179"/>
      <c r="AM226" s="179"/>
    </row>
    <row r="227" spans="1:39"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79"/>
      <c r="AF227" s="180"/>
      <c r="AG227" s="179"/>
      <c r="AH227" s="180"/>
      <c r="AI227" s="180"/>
      <c r="AJ227" s="180"/>
      <c r="AK227" s="179"/>
      <c r="AL227" s="179"/>
      <c r="AM227" s="179"/>
    </row>
    <row r="228" spans="1:39"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79"/>
      <c r="AF228" s="180"/>
      <c r="AG228" s="179"/>
      <c r="AH228" s="180"/>
      <c r="AI228" s="180"/>
      <c r="AJ228" s="180"/>
      <c r="AK228" s="179"/>
      <c r="AL228" s="179"/>
      <c r="AM228" s="179"/>
    </row>
    <row r="229" spans="1:39"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79"/>
      <c r="AF229" s="180"/>
      <c r="AG229" s="179"/>
      <c r="AH229" s="180"/>
      <c r="AI229" s="180"/>
      <c r="AJ229" s="180"/>
      <c r="AK229" s="179"/>
      <c r="AL229" s="179"/>
      <c r="AM229" s="179"/>
    </row>
    <row r="230" spans="1:39"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79"/>
      <c r="AF230" s="180"/>
      <c r="AG230" s="179"/>
      <c r="AH230" s="180"/>
      <c r="AI230" s="180"/>
      <c r="AJ230" s="180"/>
      <c r="AK230" s="179"/>
      <c r="AL230" s="179"/>
      <c r="AM230" s="179"/>
    </row>
    <row r="231" spans="1:39"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79"/>
      <c r="AF231" s="180"/>
      <c r="AG231" s="179"/>
      <c r="AH231" s="180"/>
      <c r="AI231" s="180"/>
      <c r="AJ231" s="180"/>
      <c r="AK231" s="179"/>
      <c r="AL231" s="179"/>
      <c r="AM231" s="179"/>
    </row>
    <row r="232" spans="1:39"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79"/>
      <c r="AF232" s="180"/>
      <c r="AG232" s="179"/>
      <c r="AH232" s="180"/>
      <c r="AI232" s="180"/>
      <c r="AJ232" s="180"/>
      <c r="AK232" s="179"/>
      <c r="AL232" s="179"/>
      <c r="AM232" s="179"/>
    </row>
    <row r="233" spans="1:39"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9"/>
      <c r="AF233" s="180"/>
      <c r="AG233" s="179"/>
      <c r="AH233" s="180"/>
      <c r="AI233" s="180"/>
      <c r="AJ233" s="180"/>
      <c r="AK233" s="179"/>
      <c r="AL233" s="179"/>
      <c r="AM233" s="179"/>
    </row>
    <row r="234" spans="1:39"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9"/>
      <c r="AF234" s="180"/>
      <c r="AG234" s="179"/>
      <c r="AH234" s="180"/>
      <c r="AI234" s="180"/>
      <c r="AJ234" s="180"/>
      <c r="AK234" s="179"/>
      <c r="AL234" s="179"/>
      <c r="AM234" s="179"/>
    </row>
    <row r="235" spans="1:39"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9"/>
      <c r="AF235" s="180"/>
      <c r="AG235" s="179"/>
      <c r="AH235" s="180"/>
      <c r="AI235" s="180"/>
      <c r="AJ235" s="180"/>
      <c r="AK235" s="179"/>
      <c r="AL235" s="179"/>
      <c r="AM235" s="179"/>
    </row>
    <row r="236" spans="1:39"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79"/>
      <c r="AF236" s="180"/>
      <c r="AG236" s="179"/>
      <c r="AH236" s="180"/>
      <c r="AI236" s="180"/>
      <c r="AJ236" s="180"/>
      <c r="AK236" s="179"/>
      <c r="AL236" s="179"/>
      <c r="AM236" s="179"/>
    </row>
    <row r="237" spans="1:39"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4352963.96</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4352963.96</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4352963.96</v>
      </c>
      <c r="AA237" s="33">
        <f>D237-Z237</f>
        <v>0</v>
      </c>
      <c r="AB237" s="41">
        <f>Z237/D237</f>
        <v>1</v>
      </c>
      <c r="AC237" s="34"/>
      <c r="AE237" s="179"/>
      <c r="AF237" s="180"/>
      <c r="AG237" s="179"/>
      <c r="AH237" s="180"/>
      <c r="AI237" s="180"/>
      <c r="AJ237" s="180"/>
      <c r="AK237" s="179"/>
      <c r="AL237" s="179"/>
      <c r="AM237" s="179"/>
    </row>
    <row r="238" spans="1:39"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79"/>
      <c r="AF238" s="180"/>
      <c r="AG238" s="179"/>
      <c r="AH238" s="180"/>
      <c r="AI238" s="180"/>
      <c r="AJ238" s="180"/>
      <c r="AK238" s="179"/>
      <c r="AL238" s="179"/>
      <c r="AM238" s="179"/>
    </row>
    <row r="239" spans="1:39"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79"/>
      <c r="AF239" s="180"/>
      <c r="AG239" s="179"/>
      <c r="AH239" s="180"/>
      <c r="AI239" s="180"/>
      <c r="AJ239" s="180"/>
      <c r="AK239" s="179"/>
      <c r="AL239" s="179"/>
      <c r="AM239" s="179"/>
    </row>
    <row r="240" spans="1:39"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4352963.96</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4352963.96</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4352963.96</v>
      </c>
      <c r="AA240" s="43">
        <f t="shared" si="138"/>
        <v>0</v>
      </c>
      <c r="AB240" s="44">
        <f>Z240/D240</f>
        <v>1</v>
      </c>
      <c r="AC240" s="34"/>
      <c r="AE240" s="179"/>
      <c r="AF240" s="180"/>
      <c r="AG240" s="179"/>
      <c r="AH240" s="180"/>
      <c r="AI240" s="180"/>
      <c r="AJ240" s="180"/>
      <c r="AK240" s="179"/>
      <c r="AL240" s="179"/>
      <c r="AM240" s="179"/>
    </row>
    <row r="241" spans="1:39"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79"/>
      <c r="AF241" s="180"/>
      <c r="AG241" s="179"/>
      <c r="AH241" s="180"/>
      <c r="AI241" s="180"/>
      <c r="AJ241" s="180"/>
      <c r="AK241" s="179"/>
      <c r="AL241" s="179"/>
      <c r="AM241" s="179"/>
    </row>
    <row r="242" spans="1:39"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4352963.96</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4352963.96</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4352963.96</v>
      </c>
      <c r="AA242" s="43">
        <f t="shared" si="140"/>
        <v>0</v>
      </c>
      <c r="AB242" s="44">
        <f>Z242/D242</f>
        <v>1</v>
      </c>
      <c r="AC242" s="46"/>
      <c r="AE242" s="179"/>
      <c r="AF242" s="180"/>
      <c r="AG242" s="179"/>
      <c r="AH242" s="180"/>
      <c r="AI242" s="180"/>
      <c r="AJ242" s="180"/>
      <c r="AK242" s="179"/>
      <c r="AL242" s="179"/>
      <c r="AM242" s="179"/>
    </row>
    <row r="243" spans="1:39"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9"/>
      <c r="AF243" s="180"/>
      <c r="AG243" s="179"/>
      <c r="AH243" s="180"/>
      <c r="AI243" s="180"/>
      <c r="AJ243" s="180"/>
      <c r="AK243" s="179"/>
      <c r="AL243" s="179"/>
      <c r="AM243" s="179"/>
    </row>
    <row r="244" spans="1:39"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9"/>
      <c r="AF244" s="180"/>
      <c r="AG244" s="179"/>
      <c r="AH244" s="180"/>
      <c r="AI244" s="180"/>
      <c r="AJ244" s="180"/>
      <c r="AK244" s="179"/>
      <c r="AL244" s="179"/>
      <c r="AM244" s="179"/>
    </row>
    <row r="245" spans="1:39"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9"/>
      <c r="AF245" s="180"/>
      <c r="AG245" s="179"/>
      <c r="AH245" s="180"/>
      <c r="AI245" s="180"/>
      <c r="AJ245" s="180"/>
      <c r="AK245" s="179"/>
      <c r="AL245" s="179"/>
      <c r="AM245" s="179"/>
    </row>
    <row r="246" spans="1:39"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79"/>
      <c r="AF246" s="180"/>
      <c r="AG246" s="179"/>
      <c r="AH246" s="180"/>
      <c r="AI246" s="180"/>
      <c r="AJ246" s="180"/>
      <c r="AK246" s="179"/>
      <c r="AL246" s="179"/>
      <c r="AM246" s="179"/>
    </row>
    <row r="247" spans="1:39" s="35" customFormat="1" ht="18" customHeight="1" x14ac:dyDescent="0.2">
      <c r="A247" s="39" t="s">
        <v>35</v>
      </c>
      <c r="B247" s="33">
        <f>[1]consoCURRENT!E5300</f>
        <v>4841101.209999999</v>
      </c>
      <c r="C247" s="33">
        <f>[1]consoCURRENT!F5300</f>
        <v>0</v>
      </c>
      <c r="D247" s="33">
        <f>[1]consoCURRENT!G5300</f>
        <v>4841101.209999999</v>
      </c>
      <c r="E247" s="33">
        <f>[1]consoCURRENT!H5300</f>
        <v>3468100.5</v>
      </c>
      <c r="F247" s="33">
        <f>[1]consoCURRENT!I5300</f>
        <v>1098708.7400000002</v>
      </c>
      <c r="G247" s="33">
        <f>[1]consoCURRENT!J5300</f>
        <v>-498826.99000000005</v>
      </c>
      <c r="H247" s="33">
        <f>[1]consoCURRENT!K5300</f>
        <v>0</v>
      </c>
      <c r="I247" s="33">
        <f>[1]consoCURRENT!L5300</f>
        <v>92830.5</v>
      </c>
      <c r="J247" s="33">
        <f>[1]consoCURRENT!M5300</f>
        <v>450375.67999999999</v>
      </c>
      <c r="K247" s="33">
        <f>[1]consoCURRENT!N5300</f>
        <v>-7701.0900000000111</v>
      </c>
      <c r="L247" s="33">
        <f>[1]consoCURRENT!O5300</f>
        <v>0</v>
      </c>
      <c r="M247" s="33">
        <f>[1]consoCURRENT!P5300</f>
        <v>535505.09</v>
      </c>
      <c r="N247" s="33">
        <f>[1]consoCURRENT!Q5300</f>
        <v>2959770</v>
      </c>
      <c r="O247" s="33">
        <f>[1]consoCURRENT!R5300</f>
        <v>415500</v>
      </c>
      <c r="P247" s="33">
        <f>[1]consoCURRENT!S5300</f>
        <v>0</v>
      </c>
      <c r="Q247" s="33">
        <f>[1]consoCURRENT!T5300</f>
        <v>0</v>
      </c>
      <c r="R247" s="33">
        <f>[1]consoCURRENT!U5300</f>
        <v>521390.64999999997</v>
      </c>
      <c r="S247" s="33">
        <f>[1]consoCURRENT!V5300</f>
        <v>126942.41</v>
      </c>
      <c r="T247" s="33">
        <f>[1]consoCURRENT!W5300</f>
        <v>-491125.9</v>
      </c>
      <c r="U247" s="33">
        <f>[1]consoCURRENT!X5300</f>
        <v>0</v>
      </c>
      <c r="V247" s="33">
        <f>[1]consoCURRENT!Y5300</f>
        <v>0</v>
      </c>
      <c r="W247" s="33">
        <f>[1]consoCURRENT!Z5300</f>
        <v>0</v>
      </c>
      <c r="X247" s="33">
        <f>[1]consoCURRENT!AA5300</f>
        <v>0</v>
      </c>
      <c r="Y247" s="33">
        <f>[1]consoCURRENT!AB5300</f>
        <v>0</v>
      </c>
      <c r="Z247" s="33">
        <f t="shared" ref="Z247:Z249" si="141">SUM(M247:Y247)</f>
        <v>4067982.2500000005</v>
      </c>
      <c r="AA247" s="33">
        <f>D247-Z247</f>
        <v>773118.95999999857</v>
      </c>
      <c r="AB247" s="41">
        <f>Z247/D247</f>
        <v>0.8403010128350531</v>
      </c>
      <c r="AC247" s="34"/>
      <c r="AE247" s="179"/>
      <c r="AF247" s="180"/>
      <c r="AG247" s="179"/>
      <c r="AH247" s="180"/>
      <c r="AI247" s="180"/>
      <c r="AJ247" s="180"/>
      <c r="AK247" s="179"/>
      <c r="AL247" s="179"/>
      <c r="AM247" s="179"/>
    </row>
    <row r="248" spans="1:39"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79"/>
      <c r="AF248" s="180"/>
      <c r="AG248" s="179"/>
      <c r="AH248" s="180"/>
      <c r="AI248" s="180"/>
      <c r="AJ248" s="180"/>
      <c r="AK248" s="179"/>
      <c r="AL248" s="179"/>
      <c r="AM248" s="179"/>
    </row>
    <row r="249" spans="1:39"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79"/>
      <c r="AF249" s="180"/>
      <c r="AG249" s="179"/>
      <c r="AH249" s="180"/>
      <c r="AI249" s="180"/>
      <c r="AJ249" s="180"/>
      <c r="AK249" s="179"/>
      <c r="AL249" s="179"/>
      <c r="AM249" s="179"/>
    </row>
    <row r="250" spans="1:39" s="35" customFormat="1" ht="18" hidden="1" customHeight="1" x14ac:dyDescent="0.25">
      <c r="A250" s="42" t="s">
        <v>38</v>
      </c>
      <c r="B250" s="43">
        <f t="shared" ref="B250:AA250" si="142">SUM(B246:B249)</f>
        <v>4841101.209999999</v>
      </c>
      <c r="C250" s="43">
        <f t="shared" si="142"/>
        <v>0</v>
      </c>
      <c r="D250" s="43">
        <f t="shared" si="142"/>
        <v>4841101.209999999</v>
      </c>
      <c r="E250" s="43">
        <f t="shared" si="142"/>
        <v>3468100.5</v>
      </c>
      <c r="F250" s="43">
        <f t="shared" si="142"/>
        <v>1098708.7400000002</v>
      </c>
      <c r="G250" s="43">
        <f t="shared" si="142"/>
        <v>-498826.99000000005</v>
      </c>
      <c r="H250" s="43">
        <f t="shared" si="142"/>
        <v>0</v>
      </c>
      <c r="I250" s="43">
        <f t="shared" si="142"/>
        <v>92830.5</v>
      </c>
      <c r="J250" s="43">
        <f t="shared" si="142"/>
        <v>450375.67999999999</v>
      </c>
      <c r="K250" s="43">
        <f t="shared" si="142"/>
        <v>-7701.0900000000111</v>
      </c>
      <c r="L250" s="43">
        <f t="shared" si="142"/>
        <v>0</v>
      </c>
      <c r="M250" s="43">
        <f t="shared" si="142"/>
        <v>535505.09</v>
      </c>
      <c r="N250" s="43">
        <f t="shared" si="142"/>
        <v>2959770</v>
      </c>
      <c r="O250" s="43">
        <f t="shared" si="142"/>
        <v>415500</v>
      </c>
      <c r="P250" s="43">
        <f t="shared" si="142"/>
        <v>0</v>
      </c>
      <c r="Q250" s="43">
        <f t="shared" si="142"/>
        <v>0</v>
      </c>
      <c r="R250" s="43">
        <f t="shared" si="142"/>
        <v>521390.64999999997</v>
      </c>
      <c r="S250" s="43">
        <f t="shared" si="142"/>
        <v>126942.41</v>
      </c>
      <c r="T250" s="43">
        <f t="shared" si="142"/>
        <v>-491125.9</v>
      </c>
      <c r="U250" s="43">
        <f t="shared" si="142"/>
        <v>0</v>
      </c>
      <c r="V250" s="43">
        <f t="shared" si="142"/>
        <v>0</v>
      </c>
      <c r="W250" s="43">
        <f t="shared" si="142"/>
        <v>0</v>
      </c>
      <c r="X250" s="43">
        <f t="shared" si="142"/>
        <v>0</v>
      </c>
      <c r="Y250" s="43">
        <f t="shared" si="142"/>
        <v>0</v>
      </c>
      <c r="Z250" s="43">
        <f t="shared" si="142"/>
        <v>4067982.2500000005</v>
      </c>
      <c r="AA250" s="43">
        <f t="shared" si="142"/>
        <v>773118.95999999857</v>
      </c>
      <c r="AB250" s="44">
        <f>Z250/D250</f>
        <v>0.8403010128350531</v>
      </c>
      <c r="AC250" s="34"/>
      <c r="AE250" s="179"/>
      <c r="AF250" s="180"/>
      <c r="AG250" s="179"/>
      <c r="AH250" s="180"/>
      <c r="AI250" s="180"/>
      <c r="AJ250" s="180"/>
      <c r="AK250" s="179"/>
      <c r="AL250" s="179"/>
      <c r="AM250" s="179"/>
    </row>
    <row r="251" spans="1:39"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79"/>
      <c r="AF251" s="180"/>
      <c r="AG251" s="179"/>
      <c r="AH251" s="180"/>
      <c r="AI251" s="180"/>
      <c r="AJ251" s="180"/>
      <c r="AK251" s="179"/>
      <c r="AL251" s="179"/>
      <c r="AM251" s="179"/>
    </row>
    <row r="252" spans="1:39" s="35" customFormat="1" ht="18" customHeight="1" x14ac:dyDescent="0.25">
      <c r="A252" s="42" t="s">
        <v>40</v>
      </c>
      <c r="B252" s="43">
        <f t="shared" ref="B252:AA252" si="144">B251+B250</f>
        <v>4841101.209999999</v>
      </c>
      <c r="C252" s="43">
        <f t="shared" si="144"/>
        <v>0</v>
      </c>
      <c r="D252" s="43">
        <f t="shared" si="144"/>
        <v>4841101.209999999</v>
      </c>
      <c r="E252" s="43">
        <f t="shared" si="144"/>
        <v>3468100.5</v>
      </c>
      <c r="F252" s="43">
        <f t="shared" si="144"/>
        <v>1098708.7400000002</v>
      </c>
      <c r="G252" s="43">
        <f t="shared" si="144"/>
        <v>-498826.99000000005</v>
      </c>
      <c r="H252" s="43">
        <f t="shared" si="144"/>
        <v>0</v>
      </c>
      <c r="I252" s="43">
        <f t="shared" si="144"/>
        <v>92830.5</v>
      </c>
      <c r="J252" s="43">
        <f t="shared" si="144"/>
        <v>450375.67999999999</v>
      </c>
      <c r="K252" s="43">
        <f t="shared" si="144"/>
        <v>-7701.0900000000111</v>
      </c>
      <c r="L252" s="43">
        <f t="shared" si="144"/>
        <v>0</v>
      </c>
      <c r="M252" s="43">
        <f t="shared" si="144"/>
        <v>535505.09</v>
      </c>
      <c r="N252" s="43">
        <f t="shared" si="144"/>
        <v>2959770</v>
      </c>
      <c r="O252" s="43">
        <f t="shared" si="144"/>
        <v>415500</v>
      </c>
      <c r="P252" s="43">
        <f t="shared" si="144"/>
        <v>0</v>
      </c>
      <c r="Q252" s="43">
        <f t="shared" si="144"/>
        <v>0</v>
      </c>
      <c r="R252" s="43">
        <f t="shared" si="144"/>
        <v>521390.64999999997</v>
      </c>
      <c r="S252" s="43">
        <f t="shared" si="144"/>
        <v>126942.41</v>
      </c>
      <c r="T252" s="43">
        <f t="shared" si="144"/>
        <v>-491125.9</v>
      </c>
      <c r="U252" s="43">
        <f t="shared" si="144"/>
        <v>0</v>
      </c>
      <c r="V252" s="43">
        <f t="shared" si="144"/>
        <v>0</v>
      </c>
      <c r="W252" s="43">
        <f t="shared" si="144"/>
        <v>0</v>
      </c>
      <c r="X252" s="43">
        <f t="shared" si="144"/>
        <v>0</v>
      </c>
      <c r="Y252" s="43">
        <f t="shared" si="144"/>
        <v>0</v>
      </c>
      <c r="Z252" s="43">
        <f t="shared" si="144"/>
        <v>4067982.2500000005</v>
      </c>
      <c r="AA252" s="43">
        <f t="shared" si="144"/>
        <v>773118.95999999857</v>
      </c>
      <c r="AB252" s="44">
        <f>Z252/D252</f>
        <v>0.8403010128350531</v>
      </c>
      <c r="AC252" s="46"/>
      <c r="AE252" s="179"/>
      <c r="AF252" s="180"/>
      <c r="AG252" s="179"/>
      <c r="AH252" s="180"/>
      <c r="AI252" s="180"/>
      <c r="AJ252" s="180"/>
      <c r="AK252" s="179"/>
      <c r="AL252" s="179"/>
      <c r="AM252" s="179"/>
    </row>
    <row r="253" spans="1:39"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9"/>
      <c r="AF253" s="180"/>
      <c r="AG253" s="179"/>
      <c r="AH253" s="180"/>
      <c r="AI253" s="180"/>
      <c r="AJ253" s="180"/>
      <c r="AK253" s="179"/>
      <c r="AL253" s="179"/>
      <c r="AM253" s="179"/>
    </row>
    <row r="254" spans="1:39"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9"/>
      <c r="AF254" s="180"/>
      <c r="AG254" s="179"/>
      <c r="AH254" s="180"/>
      <c r="AI254" s="180"/>
      <c r="AJ254" s="180"/>
      <c r="AK254" s="179"/>
      <c r="AL254" s="179"/>
      <c r="AM254" s="179"/>
    </row>
    <row r="255" spans="1:39"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9"/>
      <c r="AF255" s="180"/>
      <c r="AG255" s="179"/>
      <c r="AH255" s="180"/>
      <c r="AI255" s="180"/>
      <c r="AJ255" s="180"/>
      <c r="AK255" s="179"/>
      <c r="AL255" s="179"/>
      <c r="AM255" s="179"/>
    </row>
    <row r="256" spans="1:39"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79"/>
      <c r="AF256" s="180"/>
      <c r="AG256" s="179"/>
      <c r="AH256" s="180"/>
      <c r="AI256" s="180"/>
      <c r="AJ256" s="180"/>
      <c r="AK256" s="179"/>
      <c r="AL256" s="179"/>
      <c r="AM256" s="179"/>
    </row>
    <row r="257" spans="1:39" s="35" customFormat="1" ht="18" customHeight="1" x14ac:dyDescent="0.2">
      <c r="A257" s="39" t="s">
        <v>35</v>
      </c>
      <c r="B257" s="33">
        <f>[1]consoCURRENT!E5513</f>
        <v>6892665.1200000001</v>
      </c>
      <c r="C257" s="33">
        <f>[1]consoCURRENT!F5513</f>
        <v>0</v>
      </c>
      <c r="D257" s="33">
        <f>[1]consoCURRENT!G5513</f>
        <v>6892665.1199999992</v>
      </c>
      <c r="E257" s="33">
        <f>[1]consoCURRENT!H5513</f>
        <v>5288076.21</v>
      </c>
      <c r="F257" s="33">
        <f>[1]consoCURRENT!I5513</f>
        <v>1449153.56</v>
      </c>
      <c r="G257" s="33">
        <f>[1]consoCURRENT!J5513</f>
        <v>2833</v>
      </c>
      <c r="H257" s="33">
        <f>[1]consoCURRENT!K5513</f>
        <v>0</v>
      </c>
      <c r="I257" s="33">
        <f>[1]consoCURRENT!L5513</f>
        <v>3760903.21</v>
      </c>
      <c r="J257" s="33">
        <f>[1]consoCURRENT!M5513</f>
        <v>1244548.42</v>
      </c>
      <c r="K257" s="33">
        <f>[1]consoCURRENT!N5513</f>
        <v>0</v>
      </c>
      <c r="L257" s="33">
        <f>[1]consoCURRENT!O5513</f>
        <v>0</v>
      </c>
      <c r="M257" s="33">
        <f>[1]consoCURRENT!P5513</f>
        <v>5005451.63</v>
      </c>
      <c r="N257" s="33">
        <f>[1]consoCURRENT!Q5513</f>
        <v>2885468</v>
      </c>
      <c r="O257" s="33">
        <f>[1]consoCURRENT!R5513</f>
        <v>0</v>
      </c>
      <c r="P257" s="33">
        <f>[1]consoCURRENT!S5513</f>
        <v>-1358295</v>
      </c>
      <c r="Q257" s="33">
        <f>[1]consoCURRENT!T5513</f>
        <v>0</v>
      </c>
      <c r="R257" s="33">
        <f>[1]consoCURRENT!U5513</f>
        <v>0</v>
      </c>
      <c r="S257" s="33">
        <f>[1]consoCURRENT!V5513</f>
        <v>204605.14</v>
      </c>
      <c r="T257" s="33">
        <f>[1]consoCURRENT!W5513</f>
        <v>2833</v>
      </c>
      <c r="U257" s="33">
        <f>[1]consoCURRENT!X5513</f>
        <v>0</v>
      </c>
      <c r="V257" s="33">
        <f>[1]consoCURRENT!Y5513</f>
        <v>0</v>
      </c>
      <c r="W257" s="33">
        <f>[1]consoCURRENT!Z5513</f>
        <v>0</v>
      </c>
      <c r="X257" s="33">
        <f>[1]consoCURRENT!AA5513</f>
        <v>0</v>
      </c>
      <c r="Y257" s="33">
        <f>[1]consoCURRENT!AB5513</f>
        <v>0</v>
      </c>
      <c r="Z257" s="33">
        <f t="shared" ref="Z257:Z259" si="145">SUM(M257:Y257)</f>
        <v>6740062.7699999996</v>
      </c>
      <c r="AA257" s="33">
        <f>D257-Z257</f>
        <v>152602.34999999963</v>
      </c>
      <c r="AB257" s="41">
        <f>Z257/D257</f>
        <v>0.97786018218740911</v>
      </c>
      <c r="AC257" s="34"/>
      <c r="AE257" s="179"/>
      <c r="AF257" s="180"/>
      <c r="AG257" s="179"/>
      <c r="AH257" s="180"/>
      <c r="AI257" s="180"/>
      <c r="AJ257" s="180"/>
      <c r="AK257" s="179"/>
      <c r="AL257" s="179"/>
      <c r="AM257" s="179"/>
    </row>
    <row r="258" spans="1:39"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79"/>
      <c r="AF258" s="180"/>
      <c r="AG258" s="179"/>
      <c r="AH258" s="180"/>
      <c r="AI258" s="180"/>
      <c r="AJ258" s="180"/>
      <c r="AK258" s="179"/>
      <c r="AL258" s="179"/>
      <c r="AM258" s="179"/>
    </row>
    <row r="259" spans="1:39"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79"/>
      <c r="AF259" s="180"/>
      <c r="AG259" s="179"/>
      <c r="AH259" s="180"/>
      <c r="AI259" s="180"/>
      <c r="AJ259" s="180"/>
      <c r="AK259" s="179"/>
      <c r="AL259" s="179"/>
      <c r="AM259" s="179"/>
    </row>
    <row r="260" spans="1:39" s="35" customFormat="1" ht="18" hidden="1" customHeight="1" x14ac:dyDescent="0.25">
      <c r="A260" s="42" t="s">
        <v>38</v>
      </c>
      <c r="B260" s="43">
        <f t="shared" ref="B260:AA260" si="146">SUM(B256:B259)</f>
        <v>6892665.1200000001</v>
      </c>
      <c r="C260" s="43">
        <f t="shared" si="146"/>
        <v>0</v>
      </c>
      <c r="D260" s="43">
        <f t="shared" si="146"/>
        <v>6892665.1199999992</v>
      </c>
      <c r="E260" s="43">
        <f t="shared" si="146"/>
        <v>5288076.21</v>
      </c>
      <c r="F260" s="43">
        <f t="shared" si="146"/>
        <v>1449153.56</v>
      </c>
      <c r="G260" s="43">
        <f t="shared" si="146"/>
        <v>2833</v>
      </c>
      <c r="H260" s="43">
        <f t="shared" si="146"/>
        <v>0</v>
      </c>
      <c r="I260" s="43">
        <f t="shared" si="146"/>
        <v>3760903.21</v>
      </c>
      <c r="J260" s="43">
        <f t="shared" si="146"/>
        <v>1244548.42</v>
      </c>
      <c r="K260" s="43">
        <f t="shared" si="146"/>
        <v>0</v>
      </c>
      <c r="L260" s="43">
        <f t="shared" si="146"/>
        <v>0</v>
      </c>
      <c r="M260" s="43">
        <f t="shared" si="146"/>
        <v>5005451.63</v>
      </c>
      <c r="N260" s="43">
        <f t="shared" si="146"/>
        <v>2885468</v>
      </c>
      <c r="O260" s="43">
        <f t="shared" si="146"/>
        <v>0</v>
      </c>
      <c r="P260" s="43">
        <f t="shared" si="146"/>
        <v>-1358295</v>
      </c>
      <c r="Q260" s="43">
        <f t="shared" si="146"/>
        <v>0</v>
      </c>
      <c r="R260" s="43">
        <f t="shared" si="146"/>
        <v>0</v>
      </c>
      <c r="S260" s="43">
        <f t="shared" si="146"/>
        <v>204605.14</v>
      </c>
      <c r="T260" s="43">
        <f t="shared" si="146"/>
        <v>2833</v>
      </c>
      <c r="U260" s="43">
        <f t="shared" si="146"/>
        <v>0</v>
      </c>
      <c r="V260" s="43">
        <f t="shared" si="146"/>
        <v>0</v>
      </c>
      <c r="W260" s="43">
        <f t="shared" si="146"/>
        <v>0</v>
      </c>
      <c r="X260" s="43">
        <f t="shared" si="146"/>
        <v>0</v>
      </c>
      <c r="Y260" s="43">
        <f t="shared" si="146"/>
        <v>0</v>
      </c>
      <c r="Z260" s="43">
        <f t="shared" si="146"/>
        <v>6740062.7699999996</v>
      </c>
      <c r="AA260" s="43">
        <f t="shared" si="146"/>
        <v>152602.34999999963</v>
      </c>
      <c r="AB260" s="44">
        <f>Z260/D260</f>
        <v>0.97786018218740911</v>
      </c>
      <c r="AC260" s="34"/>
      <c r="AE260" s="179"/>
      <c r="AF260" s="180"/>
      <c r="AG260" s="179"/>
      <c r="AH260" s="180"/>
      <c r="AI260" s="180"/>
      <c r="AJ260" s="180"/>
      <c r="AK260" s="179"/>
      <c r="AL260" s="179"/>
      <c r="AM260" s="179"/>
    </row>
    <row r="261" spans="1:39"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79"/>
      <c r="AF261" s="180"/>
      <c r="AG261" s="179"/>
      <c r="AH261" s="180"/>
      <c r="AI261" s="180"/>
      <c r="AJ261" s="180"/>
      <c r="AK261" s="179"/>
      <c r="AL261" s="179"/>
      <c r="AM261" s="179"/>
    </row>
    <row r="262" spans="1:39" s="35" customFormat="1" ht="18" customHeight="1" x14ac:dyDescent="0.25">
      <c r="A262" s="42" t="s">
        <v>40</v>
      </c>
      <c r="B262" s="43">
        <f t="shared" ref="B262:AA262" si="148">B261+B260</f>
        <v>6892665.1200000001</v>
      </c>
      <c r="C262" s="43">
        <f t="shared" si="148"/>
        <v>0</v>
      </c>
      <c r="D262" s="43">
        <f t="shared" si="148"/>
        <v>6892665.1199999992</v>
      </c>
      <c r="E262" s="43">
        <f t="shared" si="148"/>
        <v>5288076.21</v>
      </c>
      <c r="F262" s="43">
        <f t="shared" si="148"/>
        <v>1449153.56</v>
      </c>
      <c r="G262" s="43">
        <f t="shared" si="148"/>
        <v>2833</v>
      </c>
      <c r="H262" s="43">
        <f t="shared" si="148"/>
        <v>0</v>
      </c>
      <c r="I262" s="43">
        <f t="shared" si="148"/>
        <v>3760903.21</v>
      </c>
      <c r="J262" s="43">
        <f t="shared" si="148"/>
        <v>1244548.42</v>
      </c>
      <c r="K262" s="43">
        <f t="shared" si="148"/>
        <v>0</v>
      </c>
      <c r="L262" s="43">
        <f t="shared" si="148"/>
        <v>0</v>
      </c>
      <c r="M262" s="43">
        <f t="shared" si="148"/>
        <v>5005451.63</v>
      </c>
      <c r="N262" s="43">
        <f t="shared" si="148"/>
        <v>2885468</v>
      </c>
      <c r="O262" s="43">
        <f t="shared" si="148"/>
        <v>0</v>
      </c>
      <c r="P262" s="43">
        <f t="shared" si="148"/>
        <v>-1358295</v>
      </c>
      <c r="Q262" s="43">
        <f t="shared" si="148"/>
        <v>0</v>
      </c>
      <c r="R262" s="43">
        <f t="shared" si="148"/>
        <v>0</v>
      </c>
      <c r="S262" s="43">
        <f t="shared" si="148"/>
        <v>204605.14</v>
      </c>
      <c r="T262" s="43">
        <f t="shared" si="148"/>
        <v>2833</v>
      </c>
      <c r="U262" s="43">
        <f t="shared" si="148"/>
        <v>0</v>
      </c>
      <c r="V262" s="43">
        <f t="shared" si="148"/>
        <v>0</v>
      </c>
      <c r="W262" s="43">
        <f t="shared" si="148"/>
        <v>0</v>
      </c>
      <c r="X262" s="43">
        <f t="shared" si="148"/>
        <v>0</v>
      </c>
      <c r="Y262" s="43">
        <f t="shared" si="148"/>
        <v>0</v>
      </c>
      <c r="Z262" s="43">
        <f t="shared" si="148"/>
        <v>6740062.7699999996</v>
      </c>
      <c r="AA262" s="43">
        <f t="shared" si="148"/>
        <v>152602.34999999963</v>
      </c>
      <c r="AB262" s="44">
        <f>Z262/D262</f>
        <v>0.97786018218740911</v>
      </c>
      <c r="AC262" s="46"/>
      <c r="AE262" s="179"/>
      <c r="AF262" s="180"/>
      <c r="AG262" s="179"/>
      <c r="AH262" s="180"/>
      <c r="AI262" s="180"/>
      <c r="AJ262" s="180"/>
      <c r="AK262" s="179"/>
      <c r="AL262" s="179"/>
      <c r="AM262" s="179"/>
    </row>
    <row r="263" spans="1:39"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9"/>
      <c r="AF263" s="180"/>
      <c r="AG263" s="179"/>
      <c r="AH263" s="180"/>
      <c r="AI263" s="180"/>
      <c r="AJ263" s="180"/>
      <c r="AK263" s="179"/>
      <c r="AL263" s="179"/>
      <c r="AM263" s="179"/>
    </row>
    <row r="264" spans="1:39"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9"/>
      <c r="AF264" s="180"/>
      <c r="AG264" s="179"/>
      <c r="AH264" s="180"/>
      <c r="AI264" s="180"/>
      <c r="AJ264" s="180"/>
      <c r="AK264" s="179"/>
      <c r="AL264" s="179"/>
      <c r="AM264" s="179"/>
    </row>
    <row r="265" spans="1:39"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9"/>
      <c r="AF265" s="180"/>
      <c r="AG265" s="179"/>
      <c r="AH265" s="180"/>
      <c r="AI265" s="180"/>
      <c r="AJ265" s="180"/>
      <c r="AK265" s="179"/>
      <c r="AL265" s="179"/>
      <c r="AM265" s="179"/>
    </row>
    <row r="266" spans="1:39"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9"/>
      <c r="AF266" s="180"/>
      <c r="AG266" s="179"/>
      <c r="AH266" s="180"/>
      <c r="AI266" s="180"/>
      <c r="AJ266" s="180"/>
      <c r="AK266" s="179"/>
      <c r="AL266" s="179"/>
      <c r="AM266" s="179"/>
    </row>
    <row r="267" spans="1:39" s="35" customFormat="1" ht="18" customHeight="1" x14ac:dyDescent="0.2">
      <c r="A267" s="60" t="s">
        <v>35</v>
      </c>
      <c r="B267" s="33">
        <f t="shared" si="149"/>
        <v>6977840.3299999982</v>
      </c>
      <c r="C267" s="33">
        <f t="shared" si="149"/>
        <v>5.6843418860808015E-14</v>
      </c>
      <c r="D267" s="33">
        <f t="shared" si="149"/>
        <v>6977840.3299999982</v>
      </c>
      <c r="E267" s="33">
        <f t="shared" si="149"/>
        <v>1377092.7200000002</v>
      </c>
      <c r="F267" s="33">
        <f t="shared" si="149"/>
        <v>3542809.4899999998</v>
      </c>
      <c r="G267" s="33">
        <f t="shared" si="149"/>
        <v>199196.34</v>
      </c>
      <c r="H267" s="33">
        <f t="shared" si="149"/>
        <v>0</v>
      </c>
      <c r="I267" s="33">
        <f t="shared" si="149"/>
        <v>966514</v>
      </c>
      <c r="J267" s="33">
        <f t="shared" si="149"/>
        <v>3070798.85</v>
      </c>
      <c r="K267" s="33">
        <f t="shared" si="149"/>
        <v>90014.239999999991</v>
      </c>
      <c r="L267" s="33">
        <f t="shared" si="149"/>
        <v>0</v>
      </c>
      <c r="M267" s="33">
        <f t="shared" si="149"/>
        <v>4127327.09</v>
      </c>
      <c r="N267" s="33">
        <f t="shared" si="149"/>
        <v>91040.39</v>
      </c>
      <c r="O267" s="33">
        <f t="shared" si="149"/>
        <v>39554.870000000003</v>
      </c>
      <c r="P267" s="33">
        <f t="shared" si="149"/>
        <v>279983.46000000002</v>
      </c>
      <c r="Q267" s="33">
        <f t="shared" si="149"/>
        <v>117338.16999999998</v>
      </c>
      <c r="R267" s="33">
        <f t="shared" si="150"/>
        <v>271231.54000000004</v>
      </c>
      <c r="S267" s="33">
        <f t="shared" si="150"/>
        <v>83440.929999999978</v>
      </c>
      <c r="T267" s="33">
        <f t="shared" si="150"/>
        <v>109182.09999999999</v>
      </c>
      <c r="U267" s="33">
        <f t="shared" si="150"/>
        <v>0</v>
      </c>
      <c r="V267" s="33">
        <f t="shared" si="150"/>
        <v>0</v>
      </c>
      <c r="W267" s="33">
        <f t="shared" si="150"/>
        <v>0</v>
      </c>
      <c r="X267" s="33">
        <f t="shared" si="150"/>
        <v>0</v>
      </c>
      <c r="Y267" s="33">
        <f t="shared" si="150"/>
        <v>0</v>
      </c>
      <c r="Z267" s="33">
        <f t="shared" ref="Z267:Z269" si="151">SUM(M267:Y267)</f>
        <v>5119098.5499999989</v>
      </c>
      <c r="AA267" s="33">
        <f>D267-Z267</f>
        <v>1858741.7799999993</v>
      </c>
      <c r="AB267" s="41">
        <f>Z267/D267</f>
        <v>0.73362219654000027</v>
      </c>
      <c r="AC267" s="33"/>
      <c r="AE267" s="179"/>
      <c r="AF267" s="180"/>
      <c r="AG267" s="179"/>
      <c r="AH267" s="180"/>
      <c r="AI267" s="180"/>
      <c r="AJ267" s="180"/>
      <c r="AK267" s="179"/>
      <c r="AL267" s="179"/>
      <c r="AM267" s="179"/>
    </row>
    <row r="268" spans="1:39"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9"/>
      <c r="AF268" s="180"/>
      <c r="AG268" s="179"/>
      <c r="AH268" s="180"/>
      <c r="AI268" s="180"/>
      <c r="AJ268" s="180"/>
      <c r="AK268" s="179"/>
      <c r="AL268" s="179"/>
      <c r="AM268" s="179"/>
    </row>
    <row r="269" spans="1:39"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9"/>
      <c r="AF269" s="180"/>
      <c r="AG269" s="179"/>
      <c r="AH269" s="180"/>
      <c r="AI269" s="180"/>
      <c r="AJ269" s="180"/>
      <c r="AK269" s="179"/>
      <c r="AL269" s="179"/>
      <c r="AM269" s="179"/>
    </row>
    <row r="270" spans="1:39" s="35" customFormat="1" ht="18" hidden="1" customHeight="1" x14ac:dyDescent="0.25">
      <c r="A270" s="42" t="s">
        <v>38</v>
      </c>
      <c r="B270" s="43">
        <f t="shared" ref="B270" si="152">SUM(B266:B269)</f>
        <v>6977840.3299999982</v>
      </c>
      <c r="C270" s="43">
        <f t="shared" ref="C270" si="153">SUM(C266:C269)</f>
        <v>5.6843418860808015E-14</v>
      </c>
      <c r="D270" s="43">
        <f>SUM(D266:D269)</f>
        <v>6977840.3299999982</v>
      </c>
      <c r="E270" s="43">
        <f t="shared" ref="E270:AA270" si="154">SUM(E266:E269)</f>
        <v>1377092.7200000002</v>
      </c>
      <c r="F270" s="43">
        <f t="shared" si="154"/>
        <v>3542809.4899999998</v>
      </c>
      <c r="G270" s="43">
        <f t="shared" si="154"/>
        <v>199196.34</v>
      </c>
      <c r="H270" s="43">
        <f t="shared" si="154"/>
        <v>0</v>
      </c>
      <c r="I270" s="43">
        <f t="shared" si="154"/>
        <v>966514</v>
      </c>
      <c r="J270" s="43">
        <f t="shared" si="154"/>
        <v>3070798.85</v>
      </c>
      <c r="K270" s="43">
        <f t="shared" si="154"/>
        <v>90014.239999999991</v>
      </c>
      <c r="L270" s="43">
        <f t="shared" si="154"/>
        <v>0</v>
      </c>
      <c r="M270" s="43">
        <f t="shared" si="154"/>
        <v>4127327.09</v>
      </c>
      <c r="N270" s="43">
        <f t="shared" si="154"/>
        <v>91040.39</v>
      </c>
      <c r="O270" s="43">
        <f t="shared" si="154"/>
        <v>39554.870000000003</v>
      </c>
      <c r="P270" s="43">
        <f t="shared" si="154"/>
        <v>279983.46000000002</v>
      </c>
      <c r="Q270" s="43">
        <f t="shared" si="154"/>
        <v>117338.16999999998</v>
      </c>
      <c r="R270" s="43">
        <f t="shared" si="154"/>
        <v>271231.54000000004</v>
      </c>
      <c r="S270" s="43">
        <f t="shared" si="154"/>
        <v>83440.929999999978</v>
      </c>
      <c r="T270" s="43">
        <f t="shared" si="154"/>
        <v>109182.09999999999</v>
      </c>
      <c r="U270" s="43">
        <f t="shared" si="154"/>
        <v>0</v>
      </c>
      <c r="V270" s="43">
        <f t="shared" si="154"/>
        <v>0</v>
      </c>
      <c r="W270" s="43">
        <f t="shared" si="154"/>
        <v>0</v>
      </c>
      <c r="X270" s="43">
        <f t="shared" si="154"/>
        <v>0</v>
      </c>
      <c r="Y270" s="43">
        <f t="shared" si="154"/>
        <v>0</v>
      </c>
      <c r="Z270" s="43">
        <f t="shared" si="154"/>
        <v>5119098.5499999989</v>
      </c>
      <c r="AA270" s="43">
        <f t="shared" si="154"/>
        <v>1858741.7799999993</v>
      </c>
      <c r="AB270" s="44">
        <f>Z270/D270</f>
        <v>0.73362219654000027</v>
      </c>
      <c r="AC270" s="34"/>
      <c r="AE270" s="179"/>
      <c r="AF270" s="180"/>
      <c r="AG270" s="179"/>
      <c r="AH270" s="180"/>
      <c r="AI270" s="180"/>
      <c r="AJ270" s="180"/>
      <c r="AK270" s="179"/>
      <c r="AL270" s="179"/>
      <c r="AM270" s="179"/>
    </row>
    <row r="271" spans="1:39"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9"/>
      <c r="AF271" s="180"/>
      <c r="AG271" s="179"/>
      <c r="AH271" s="180"/>
      <c r="AI271" s="180"/>
      <c r="AJ271" s="180"/>
      <c r="AK271" s="179"/>
      <c r="AL271" s="179"/>
      <c r="AM271" s="179"/>
    </row>
    <row r="272" spans="1:39" s="35" customFormat="1" ht="18" customHeight="1" x14ac:dyDescent="0.25">
      <c r="A272" s="42" t="s">
        <v>40</v>
      </c>
      <c r="B272" s="43">
        <f t="shared" ref="B272:C272" si="157">B271+B270</f>
        <v>6977840.3299999982</v>
      </c>
      <c r="C272" s="43">
        <f t="shared" si="157"/>
        <v>5.6843418860808015E-14</v>
      </c>
      <c r="D272" s="43">
        <f>D271+D270</f>
        <v>6977840.3299999982</v>
      </c>
      <c r="E272" s="43">
        <f t="shared" ref="E272:AA272" si="158">E271+E270</f>
        <v>1377092.7200000002</v>
      </c>
      <c r="F272" s="43">
        <f t="shared" si="158"/>
        <v>3542809.4899999998</v>
      </c>
      <c r="G272" s="43">
        <f t="shared" si="158"/>
        <v>199196.34</v>
      </c>
      <c r="H272" s="43">
        <f t="shared" si="158"/>
        <v>0</v>
      </c>
      <c r="I272" s="43">
        <f t="shared" si="158"/>
        <v>966514</v>
      </c>
      <c r="J272" s="43">
        <f t="shared" si="158"/>
        <v>3070798.85</v>
      </c>
      <c r="K272" s="43">
        <f t="shared" si="158"/>
        <v>90014.239999999991</v>
      </c>
      <c r="L272" s="43">
        <f t="shared" si="158"/>
        <v>0</v>
      </c>
      <c r="M272" s="43">
        <f t="shared" si="158"/>
        <v>4127327.09</v>
      </c>
      <c r="N272" s="43">
        <f t="shared" si="158"/>
        <v>91040.39</v>
      </c>
      <c r="O272" s="43">
        <f t="shared" si="158"/>
        <v>39554.870000000003</v>
      </c>
      <c r="P272" s="43">
        <f t="shared" si="158"/>
        <v>279983.46000000002</v>
      </c>
      <c r="Q272" s="43">
        <f t="shared" si="158"/>
        <v>117338.16999999998</v>
      </c>
      <c r="R272" s="43">
        <f t="shared" si="158"/>
        <v>271231.54000000004</v>
      </c>
      <c r="S272" s="43">
        <f t="shared" si="158"/>
        <v>83440.929999999978</v>
      </c>
      <c r="T272" s="43">
        <f t="shared" si="158"/>
        <v>109182.09999999999</v>
      </c>
      <c r="U272" s="43">
        <f t="shared" si="158"/>
        <v>0</v>
      </c>
      <c r="V272" s="43">
        <f t="shared" si="158"/>
        <v>0</v>
      </c>
      <c r="W272" s="43">
        <f t="shared" si="158"/>
        <v>0</v>
      </c>
      <c r="X272" s="43">
        <f t="shared" si="158"/>
        <v>0</v>
      </c>
      <c r="Y272" s="43">
        <f t="shared" si="158"/>
        <v>0</v>
      </c>
      <c r="Z272" s="43">
        <f t="shared" si="158"/>
        <v>5119098.5499999989</v>
      </c>
      <c r="AA272" s="43">
        <f t="shared" si="158"/>
        <v>1858741.7799999993</v>
      </c>
      <c r="AB272" s="44">
        <f>Z272/D272</f>
        <v>0.73362219654000027</v>
      </c>
      <c r="AC272" s="46"/>
      <c r="AE272" s="179"/>
      <c r="AF272" s="180"/>
      <c r="AG272" s="179"/>
      <c r="AH272" s="180"/>
      <c r="AI272" s="180"/>
      <c r="AJ272" s="180"/>
      <c r="AK272" s="179"/>
      <c r="AL272" s="179"/>
      <c r="AM272" s="179"/>
    </row>
    <row r="273" spans="1:39"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9"/>
      <c r="AF273" s="180"/>
      <c r="AG273" s="179"/>
      <c r="AH273" s="180"/>
      <c r="AI273" s="180"/>
      <c r="AJ273" s="180"/>
      <c r="AK273" s="179"/>
      <c r="AL273" s="179"/>
      <c r="AM273" s="179"/>
    </row>
    <row r="274" spans="1:39"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9"/>
      <c r="AF274" s="180"/>
      <c r="AG274" s="179"/>
      <c r="AH274" s="180"/>
      <c r="AI274" s="180"/>
      <c r="AJ274" s="180"/>
      <c r="AK274" s="179"/>
      <c r="AL274" s="179"/>
      <c r="AM274" s="179"/>
    </row>
    <row r="275" spans="1:39"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9"/>
      <c r="AF275" s="180"/>
      <c r="AG275" s="179"/>
      <c r="AH275" s="180"/>
      <c r="AI275" s="180"/>
      <c r="AJ275" s="180"/>
      <c r="AK275" s="179"/>
      <c r="AL275" s="179"/>
      <c r="AM275" s="179"/>
    </row>
    <row r="276" spans="1:39"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79"/>
      <c r="AF276" s="180"/>
      <c r="AG276" s="179"/>
      <c r="AH276" s="180"/>
      <c r="AI276" s="180"/>
      <c r="AJ276" s="180"/>
      <c r="AK276" s="179"/>
      <c r="AL276" s="179"/>
      <c r="AM276" s="179"/>
    </row>
    <row r="277" spans="1:39" s="35" customFormat="1" ht="18" hidden="1" customHeight="1" x14ac:dyDescent="0.2">
      <c r="A277" s="39" t="s">
        <v>35</v>
      </c>
      <c r="B277" s="33">
        <f>[1]consoCURRENT!E5939</f>
        <v>5686606.3699999992</v>
      </c>
      <c r="C277" s="33">
        <f>[1]consoCURRENT!F5939</f>
        <v>0</v>
      </c>
      <c r="D277" s="33">
        <f>[1]consoCURRENT!G5939</f>
        <v>5686606.3699999992</v>
      </c>
      <c r="E277" s="33">
        <f>[1]consoCURRENT!H5939</f>
        <v>979447</v>
      </c>
      <c r="F277" s="33">
        <f>[1]consoCURRENT!I5939</f>
        <v>3083811.75</v>
      </c>
      <c r="G277" s="33">
        <f>[1]consoCURRENT!J5939</f>
        <v>92933.739999999991</v>
      </c>
      <c r="H277" s="33">
        <f>[1]consoCURRENT!K5939</f>
        <v>0</v>
      </c>
      <c r="I277" s="33">
        <f>[1]consoCURRENT!L5939</f>
        <v>966514</v>
      </c>
      <c r="J277" s="33">
        <f>[1]consoCURRENT!M5939</f>
        <v>3070798.85</v>
      </c>
      <c r="K277" s="33">
        <f>[1]consoCURRENT!N5939</f>
        <v>90014.239999999991</v>
      </c>
      <c r="L277" s="33">
        <f>[1]consoCURRENT!O5939</f>
        <v>0</v>
      </c>
      <c r="M277" s="33">
        <f>[1]consoCURRENT!P5939</f>
        <v>4127327.09</v>
      </c>
      <c r="N277" s="33">
        <f>[1]consoCURRENT!Q5939</f>
        <v>0</v>
      </c>
      <c r="O277" s="33">
        <f>[1]consoCURRENT!R5939</f>
        <v>5445</v>
      </c>
      <c r="P277" s="33">
        <f>[1]consoCURRENT!S5939</f>
        <v>7488</v>
      </c>
      <c r="Q277" s="33">
        <f>[1]consoCURRENT!T5939</f>
        <v>4558.7</v>
      </c>
      <c r="R277" s="33">
        <f>[1]consoCURRENT!U5939</f>
        <v>2656</v>
      </c>
      <c r="S277" s="33">
        <f>[1]consoCURRENT!V5939</f>
        <v>5798.2</v>
      </c>
      <c r="T277" s="33">
        <f>[1]consoCURRENT!W5939</f>
        <v>2919.5</v>
      </c>
      <c r="U277" s="33">
        <f>[1]consoCURRENT!X5939</f>
        <v>0</v>
      </c>
      <c r="V277" s="33">
        <f>[1]consoCURRENT!Y5939</f>
        <v>0</v>
      </c>
      <c r="W277" s="33">
        <f>[1]consoCURRENT!Z5939</f>
        <v>0</v>
      </c>
      <c r="X277" s="33">
        <f>[1]consoCURRENT!AA5939</f>
        <v>0</v>
      </c>
      <c r="Y277" s="33">
        <f>[1]consoCURRENT!AB5939</f>
        <v>0</v>
      </c>
      <c r="Z277" s="33">
        <f t="shared" ref="Z277:Z279" si="159">SUM(M277:Y277)</f>
        <v>4156192.49</v>
      </c>
      <c r="AA277" s="33">
        <f>D277-Z277</f>
        <v>1530413.879999999</v>
      </c>
      <c r="AB277" s="41">
        <f>Z277/D277</f>
        <v>0.73087395532179256</v>
      </c>
      <c r="AC277" s="34"/>
      <c r="AE277" s="179"/>
      <c r="AF277" s="180"/>
      <c r="AG277" s="179"/>
      <c r="AH277" s="180"/>
      <c r="AI277" s="180"/>
      <c r="AJ277" s="180"/>
      <c r="AK277" s="179"/>
      <c r="AL277" s="179"/>
      <c r="AM277" s="179"/>
    </row>
    <row r="278" spans="1:39"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9"/>
      <c r="AF278" s="180"/>
      <c r="AG278" s="179"/>
      <c r="AH278" s="180"/>
      <c r="AI278" s="180"/>
      <c r="AJ278" s="180"/>
      <c r="AK278" s="179"/>
      <c r="AL278" s="179"/>
      <c r="AM278" s="179"/>
    </row>
    <row r="279" spans="1:39"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79"/>
      <c r="AF279" s="180"/>
      <c r="AG279" s="179"/>
      <c r="AH279" s="180"/>
      <c r="AI279" s="180"/>
      <c r="AJ279" s="180"/>
      <c r="AK279" s="179"/>
      <c r="AL279" s="179"/>
      <c r="AM279" s="179"/>
    </row>
    <row r="280" spans="1:39" s="35" customFormat="1" ht="18" hidden="1" customHeight="1" x14ac:dyDescent="0.25">
      <c r="A280" s="42" t="s">
        <v>38</v>
      </c>
      <c r="B280" s="43">
        <f t="shared" ref="B280:AA280" si="160">SUM(B276:B279)</f>
        <v>5686606.3699999992</v>
      </c>
      <c r="C280" s="43">
        <f t="shared" si="160"/>
        <v>0</v>
      </c>
      <c r="D280" s="43">
        <f t="shared" si="160"/>
        <v>5686606.3699999992</v>
      </c>
      <c r="E280" s="43">
        <f t="shared" si="160"/>
        <v>979447</v>
      </c>
      <c r="F280" s="43">
        <f t="shared" si="160"/>
        <v>3083811.75</v>
      </c>
      <c r="G280" s="43">
        <f t="shared" si="160"/>
        <v>92933.739999999991</v>
      </c>
      <c r="H280" s="43">
        <f t="shared" si="160"/>
        <v>0</v>
      </c>
      <c r="I280" s="43">
        <f t="shared" si="160"/>
        <v>966514</v>
      </c>
      <c r="J280" s="43">
        <f t="shared" si="160"/>
        <v>3070798.85</v>
      </c>
      <c r="K280" s="43">
        <f t="shared" si="160"/>
        <v>90014.239999999991</v>
      </c>
      <c r="L280" s="43">
        <f t="shared" si="160"/>
        <v>0</v>
      </c>
      <c r="M280" s="43">
        <f t="shared" si="160"/>
        <v>4127327.09</v>
      </c>
      <c r="N280" s="43">
        <f t="shared" si="160"/>
        <v>0</v>
      </c>
      <c r="O280" s="43">
        <f t="shared" si="160"/>
        <v>5445</v>
      </c>
      <c r="P280" s="43">
        <f t="shared" si="160"/>
        <v>7488</v>
      </c>
      <c r="Q280" s="43">
        <f t="shared" si="160"/>
        <v>4558.7</v>
      </c>
      <c r="R280" s="43">
        <f t="shared" si="160"/>
        <v>2656</v>
      </c>
      <c r="S280" s="43">
        <f t="shared" si="160"/>
        <v>5798.2</v>
      </c>
      <c r="T280" s="43">
        <f t="shared" si="160"/>
        <v>2919.5</v>
      </c>
      <c r="U280" s="43">
        <f t="shared" si="160"/>
        <v>0</v>
      </c>
      <c r="V280" s="43">
        <f t="shared" si="160"/>
        <v>0</v>
      </c>
      <c r="W280" s="43">
        <f t="shared" si="160"/>
        <v>0</v>
      </c>
      <c r="X280" s="43">
        <f t="shared" si="160"/>
        <v>0</v>
      </c>
      <c r="Y280" s="43">
        <f t="shared" si="160"/>
        <v>0</v>
      </c>
      <c r="Z280" s="43">
        <f t="shared" si="160"/>
        <v>4156192.49</v>
      </c>
      <c r="AA280" s="43">
        <f t="shared" si="160"/>
        <v>1530413.879999999</v>
      </c>
      <c r="AB280" s="44">
        <f>Z280/D280</f>
        <v>0.73087395532179256</v>
      </c>
      <c r="AC280" s="34"/>
      <c r="AE280" s="179"/>
      <c r="AF280" s="180"/>
      <c r="AG280" s="179"/>
      <c r="AH280" s="180"/>
      <c r="AI280" s="180"/>
      <c r="AJ280" s="180"/>
      <c r="AK280" s="179"/>
      <c r="AL280" s="179"/>
      <c r="AM280" s="179"/>
    </row>
    <row r="281" spans="1:39"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79"/>
      <c r="AF281" s="180"/>
      <c r="AG281" s="179"/>
      <c r="AH281" s="180"/>
      <c r="AI281" s="180"/>
      <c r="AJ281" s="180"/>
      <c r="AK281" s="179"/>
      <c r="AL281" s="179"/>
      <c r="AM281" s="179"/>
    </row>
    <row r="282" spans="1:39" s="35" customFormat="1" ht="18" hidden="1" customHeight="1" x14ac:dyDescent="0.25">
      <c r="A282" s="42" t="s">
        <v>40</v>
      </c>
      <c r="B282" s="43">
        <f t="shared" ref="B282:AA282" si="162">B281+B280</f>
        <v>5686606.3699999992</v>
      </c>
      <c r="C282" s="43">
        <f t="shared" si="162"/>
        <v>0</v>
      </c>
      <c r="D282" s="43">
        <f t="shared" si="162"/>
        <v>5686606.3699999992</v>
      </c>
      <c r="E282" s="43">
        <f t="shared" si="162"/>
        <v>979447</v>
      </c>
      <c r="F282" s="43">
        <f t="shared" si="162"/>
        <v>3083811.75</v>
      </c>
      <c r="G282" s="43">
        <f t="shared" si="162"/>
        <v>92933.739999999991</v>
      </c>
      <c r="H282" s="43">
        <f t="shared" si="162"/>
        <v>0</v>
      </c>
      <c r="I282" s="43">
        <f t="shared" si="162"/>
        <v>966514</v>
      </c>
      <c r="J282" s="43">
        <f t="shared" si="162"/>
        <v>3070798.85</v>
      </c>
      <c r="K282" s="43">
        <f t="shared" si="162"/>
        <v>90014.239999999991</v>
      </c>
      <c r="L282" s="43">
        <f t="shared" si="162"/>
        <v>0</v>
      </c>
      <c r="M282" s="43">
        <f t="shared" si="162"/>
        <v>4127327.09</v>
      </c>
      <c r="N282" s="43">
        <f t="shared" si="162"/>
        <v>0</v>
      </c>
      <c r="O282" s="43">
        <f t="shared" si="162"/>
        <v>5445</v>
      </c>
      <c r="P282" s="43">
        <f t="shared" si="162"/>
        <v>7488</v>
      </c>
      <c r="Q282" s="43">
        <f t="shared" si="162"/>
        <v>4558.7</v>
      </c>
      <c r="R282" s="43">
        <f t="shared" si="162"/>
        <v>2656</v>
      </c>
      <c r="S282" s="43">
        <f t="shared" si="162"/>
        <v>5798.2</v>
      </c>
      <c r="T282" s="43">
        <f t="shared" si="162"/>
        <v>2919.5</v>
      </c>
      <c r="U282" s="43">
        <f t="shared" si="162"/>
        <v>0</v>
      </c>
      <c r="V282" s="43">
        <f t="shared" si="162"/>
        <v>0</v>
      </c>
      <c r="W282" s="43">
        <f t="shared" si="162"/>
        <v>0</v>
      </c>
      <c r="X282" s="43">
        <f t="shared" si="162"/>
        <v>0</v>
      </c>
      <c r="Y282" s="43">
        <f t="shared" si="162"/>
        <v>0</v>
      </c>
      <c r="Z282" s="43">
        <f t="shared" si="162"/>
        <v>4156192.49</v>
      </c>
      <c r="AA282" s="43">
        <f t="shared" si="162"/>
        <v>1530413.879999999</v>
      </c>
      <c r="AB282" s="44">
        <f>Z282/D282</f>
        <v>0.73087395532179256</v>
      </c>
      <c r="AC282" s="46"/>
      <c r="AE282" s="179"/>
      <c r="AF282" s="180"/>
      <c r="AG282" s="179"/>
      <c r="AH282" s="180"/>
      <c r="AI282" s="180"/>
      <c r="AJ282" s="180"/>
      <c r="AK282" s="179"/>
      <c r="AL282" s="179"/>
      <c r="AM282" s="179"/>
    </row>
    <row r="283" spans="1:39"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9"/>
      <c r="AF283" s="180"/>
      <c r="AG283" s="179"/>
      <c r="AH283" s="180"/>
      <c r="AI283" s="180"/>
      <c r="AJ283" s="180"/>
      <c r="AK283" s="179"/>
      <c r="AL283" s="179"/>
      <c r="AM283" s="179"/>
    </row>
    <row r="284" spans="1:39"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9"/>
      <c r="AF284" s="180"/>
      <c r="AG284" s="179"/>
      <c r="AH284" s="180"/>
      <c r="AI284" s="180"/>
      <c r="AJ284" s="180"/>
      <c r="AK284" s="179"/>
      <c r="AL284" s="179"/>
      <c r="AM284" s="179"/>
    </row>
    <row r="285" spans="1:39"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9"/>
      <c r="AF285" s="180"/>
      <c r="AG285" s="179"/>
      <c r="AH285" s="180"/>
      <c r="AI285" s="180"/>
      <c r="AJ285" s="180"/>
      <c r="AK285" s="179"/>
      <c r="AL285" s="179"/>
      <c r="AM285" s="179"/>
    </row>
    <row r="286" spans="1:39"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79"/>
      <c r="AF286" s="180"/>
      <c r="AG286" s="179"/>
      <c r="AH286" s="180"/>
      <c r="AI286" s="180"/>
      <c r="AJ286" s="180"/>
      <c r="AK286" s="179"/>
      <c r="AL286" s="179"/>
      <c r="AM286" s="179"/>
    </row>
    <row r="287" spans="1:39" s="35" customFormat="1" ht="18" hidden="1" customHeight="1" x14ac:dyDescent="0.2">
      <c r="A287" s="39" t="s">
        <v>35</v>
      </c>
      <c r="B287" s="33">
        <f>[1]consoCURRENT!E6152</f>
        <v>211031.64999999997</v>
      </c>
      <c r="C287" s="33">
        <f>[1]consoCURRENT!F6152</f>
        <v>0</v>
      </c>
      <c r="D287" s="33">
        <f>[1]consoCURRENT!G6152</f>
        <v>211031.65</v>
      </c>
      <c r="E287" s="33">
        <f>[1]consoCURRENT!H6152</f>
        <v>3327.12</v>
      </c>
      <c r="F287" s="33">
        <f>[1]consoCURRENT!I6152</f>
        <v>0</v>
      </c>
      <c r="G287" s="33">
        <f>[1]consoCURRENT!J6152</f>
        <v>65304.53</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65304.53</v>
      </c>
      <c r="U287" s="33">
        <f>[1]consoCURRENT!X6152</f>
        <v>0</v>
      </c>
      <c r="V287" s="33">
        <f>[1]consoCURRENT!Y6152</f>
        <v>0</v>
      </c>
      <c r="W287" s="33">
        <f>[1]consoCURRENT!Z6152</f>
        <v>0</v>
      </c>
      <c r="X287" s="33">
        <f>[1]consoCURRENT!AA6152</f>
        <v>0</v>
      </c>
      <c r="Y287" s="33">
        <f>[1]consoCURRENT!AB6152</f>
        <v>0</v>
      </c>
      <c r="Z287" s="33">
        <f t="shared" ref="Z287:Z289" si="163">SUM(M287:Y287)</f>
        <v>68631.649999999994</v>
      </c>
      <c r="AA287" s="33">
        <f>D287-Z287</f>
        <v>142400</v>
      </c>
      <c r="AB287" s="41">
        <f>Z287/D287</f>
        <v>0.32521970045725368</v>
      </c>
      <c r="AC287" s="34"/>
      <c r="AE287" s="179"/>
      <c r="AF287" s="180"/>
      <c r="AG287" s="179"/>
      <c r="AH287" s="180"/>
      <c r="AI287" s="180"/>
      <c r="AJ287" s="180"/>
      <c r="AK287" s="179"/>
      <c r="AL287" s="179"/>
      <c r="AM287" s="179"/>
    </row>
    <row r="288" spans="1:39"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9"/>
      <c r="AF288" s="180"/>
      <c r="AG288" s="179"/>
      <c r="AH288" s="180"/>
      <c r="AI288" s="180"/>
      <c r="AJ288" s="180"/>
      <c r="AK288" s="179"/>
      <c r="AL288" s="179"/>
      <c r="AM288" s="179"/>
    </row>
    <row r="289" spans="1:39"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79"/>
      <c r="AF289" s="180"/>
      <c r="AG289" s="179"/>
      <c r="AH289" s="180"/>
      <c r="AI289" s="180"/>
      <c r="AJ289" s="180"/>
      <c r="AK289" s="179"/>
      <c r="AL289" s="179"/>
      <c r="AM289" s="179"/>
    </row>
    <row r="290" spans="1:39" s="35" customFormat="1" ht="18" hidden="1" customHeight="1" x14ac:dyDescent="0.25">
      <c r="A290" s="42" t="s">
        <v>38</v>
      </c>
      <c r="B290" s="43">
        <f t="shared" ref="B290:AA290" si="164">SUM(B286:B289)</f>
        <v>211031.64999999997</v>
      </c>
      <c r="C290" s="43">
        <f t="shared" si="164"/>
        <v>0</v>
      </c>
      <c r="D290" s="43">
        <f t="shared" si="164"/>
        <v>211031.65</v>
      </c>
      <c r="E290" s="43">
        <f t="shared" si="164"/>
        <v>3327.12</v>
      </c>
      <c r="F290" s="43">
        <f t="shared" si="164"/>
        <v>0</v>
      </c>
      <c r="G290" s="43">
        <f t="shared" si="164"/>
        <v>65304.53</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65304.53</v>
      </c>
      <c r="U290" s="43">
        <f t="shared" si="164"/>
        <v>0</v>
      </c>
      <c r="V290" s="43">
        <f t="shared" si="164"/>
        <v>0</v>
      </c>
      <c r="W290" s="43">
        <f t="shared" si="164"/>
        <v>0</v>
      </c>
      <c r="X290" s="43">
        <f t="shared" si="164"/>
        <v>0</v>
      </c>
      <c r="Y290" s="43">
        <f t="shared" si="164"/>
        <v>0</v>
      </c>
      <c r="Z290" s="43">
        <f t="shared" si="164"/>
        <v>68631.649999999994</v>
      </c>
      <c r="AA290" s="43">
        <f t="shared" si="164"/>
        <v>142400</v>
      </c>
      <c r="AB290" s="44">
        <f>Z290/D290</f>
        <v>0.32521970045725368</v>
      </c>
      <c r="AC290" s="34"/>
      <c r="AE290" s="179"/>
      <c r="AF290" s="180"/>
      <c r="AG290" s="179"/>
      <c r="AH290" s="180"/>
      <c r="AI290" s="180"/>
      <c r="AJ290" s="180"/>
      <c r="AK290" s="179"/>
      <c r="AL290" s="179"/>
      <c r="AM290" s="179"/>
    </row>
    <row r="291" spans="1:39"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79"/>
      <c r="AF291" s="180"/>
      <c r="AG291" s="179"/>
      <c r="AH291" s="180"/>
      <c r="AI291" s="180"/>
      <c r="AJ291" s="180"/>
      <c r="AK291" s="179"/>
      <c r="AL291" s="179"/>
      <c r="AM291" s="179"/>
    </row>
    <row r="292" spans="1:39" s="35" customFormat="1" ht="18" hidden="1" customHeight="1" x14ac:dyDescent="0.25">
      <c r="A292" s="42" t="s">
        <v>40</v>
      </c>
      <c r="B292" s="43">
        <f t="shared" ref="B292:AA292" si="166">B291+B290</f>
        <v>211031.64999999997</v>
      </c>
      <c r="C292" s="43">
        <f t="shared" si="166"/>
        <v>0</v>
      </c>
      <c r="D292" s="43">
        <f t="shared" si="166"/>
        <v>211031.65</v>
      </c>
      <c r="E292" s="43">
        <f t="shared" si="166"/>
        <v>3327.12</v>
      </c>
      <c r="F292" s="43">
        <f t="shared" si="166"/>
        <v>0</v>
      </c>
      <c r="G292" s="43">
        <f t="shared" si="166"/>
        <v>65304.53</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65304.53</v>
      </c>
      <c r="U292" s="43">
        <f t="shared" si="166"/>
        <v>0</v>
      </c>
      <c r="V292" s="43">
        <f t="shared" si="166"/>
        <v>0</v>
      </c>
      <c r="W292" s="43">
        <f t="shared" si="166"/>
        <v>0</v>
      </c>
      <c r="X292" s="43">
        <f t="shared" si="166"/>
        <v>0</v>
      </c>
      <c r="Y292" s="43">
        <f t="shared" si="166"/>
        <v>0</v>
      </c>
      <c r="Z292" s="43">
        <f t="shared" si="166"/>
        <v>68631.649999999994</v>
      </c>
      <c r="AA292" s="43">
        <f t="shared" si="166"/>
        <v>142400</v>
      </c>
      <c r="AB292" s="44">
        <f>Z292/D292</f>
        <v>0.32521970045725368</v>
      </c>
      <c r="AC292" s="46"/>
      <c r="AE292" s="179"/>
      <c r="AF292" s="180"/>
      <c r="AG292" s="179"/>
      <c r="AH292" s="180"/>
      <c r="AI292" s="180"/>
      <c r="AJ292" s="180"/>
      <c r="AK292" s="179"/>
      <c r="AL292" s="179"/>
      <c r="AM292" s="179"/>
    </row>
    <row r="293" spans="1:39"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9"/>
      <c r="AF293" s="180"/>
      <c r="AG293" s="179"/>
      <c r="AH293" s="180"/>
      <c r="AI293" s="180"/>
      <c r="AJ293" s="180"/>
      <c r="AK293" s="179"/>
      <c r="AL293" s="179"/>
      <c r="AM293" s="179"/>
    </row>
    <row r="294" spans="1:39"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9"/>
      <c r="AF294" s="180"/>
      <c r="AG294" s="179"/>
      <c r="AH294" s="180"/>
      <c r="AI294" s="180"/>
      <c r="AJ294" s="180"/>
      <c r="AK294" s="179"/>
      <c r="AL294" s="179"/>
      <c r="AM294" s="179"/>
    </row>
    <row r="295" spans="1:39"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9"/>
      <c r="AF295" s="180"/>
      <c r="AG295" s="179"/>
      <c r="AH295" s="180"/>
      <c r="AI295" s="180"/>
      <c r="AJ295" s="180"/>
      <c r="AK295" s="179"/>
      <c r="AL295" s="179"/>
      <c r="AM295" s="179"/>
    </row>
    <row r="296" spans="1:39"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79"/>
      <c r="AF296" s="180"/>
      <c r="AG296" s="179"/>
      <c r="AH296" s="180"/>
      <c r="AI296" s="180"/>
      <c r="AJ296" s="180"/>
      <c r="AK296" s="179"/>
      <c r="AL296" s="179"/>
      <c r="AM296" s="179"/>
    </row>
    <row r="297" spans="1:39"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79"/>
      <c r="AF297" s="180"/>
      <c r="AG297" s="179"/>
      <c r="AH297" s="180"/>
      <c r="AI297" s="180"/>
      <c r="AJ297" s="180"/>
      <c r="AK297" s="179"/>
      <c r="AL297" s="179"/>
      <c r="AM297" s="179"/>
    </row>
    <row r="298" spans="1:39"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79"/>
      <c r="AF298" s="180"/>
      <c r="AG298" s="179"/>
      <c r="AH298" s="180"/>
      <c r="AI298" s="180"/>
      <c r="AJ298" s="180"/>
      <c r="AK298" s="179"/>
      <c r="AL298" s="179"/>
      <c r="AM298" s="179"/>
    </row>
    <row r="299" spans="1:39"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79"/>
      <c r="AF299" s="180"/>
      <c r="AG299" s="179"/>
      <c r="AH299" s="180"/>
      <c r="AI299" s="180"/>
      <c r="AJ299" s="180"/>
      <c r="AK299" s="179"/>
      <c r="AL299" s="179"/>
      <c r="AM299" s="179"/>
    </row>
    <row r="300" spans="1:39"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9"/>
      <c r="AF300" s="180"/>
      <c r="AG300" s="179"/>
      <c r="AH300" s="180"/>
      <c r="AI300" s="180"/>
      <c r="AJ300" s="180"/>
      <c r="AK300" s="179"/>
      <c r="AL300" s="179"/>
      <c r="AM300" s="179"/>
    </row>
    <row r="301" spans="1:39"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79"/>
      <c r="AF301" s="180"/>
      <c r="AG301" s="179"/>
      <c r="AH301" s="180"/>
      <c r="AI301" s="180"/>
      <c r="AJ301" s="180"/>
      <c r="AK301" s="179"/>
      <c r="AL301" s="179"/>
      <c r="AM301" s="179"/>
    </row>
    <row r="302" spans="1:39"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9"/>
      <c r="AF302" s="180"/>
      <c r="AG302" s="179"/>
      <c r="AH302" s="180"/>
      <c r="AI302" s="180"/>
      <c r="AJ302" s="180"/>
      <c r="AK302" s="179"/>
      <c r="AL302" s="179"/>
      <c r="AM302" s="179"/>
    </row>
    <row r="303" spans="1:39"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9"/>
      <c r="AF303" s="180"/>
      <c r="AG303" s="179"/>
      <c r="AH303" s="180"/>
      <c r="AI303" s="180"/>
      <c r="AJ303" s="180"/>
      <c r="AK303" s="179"/>
      <c r="AL303" s="179"/>
      <c r="AM303" s="179"/>
    </row>
    <row r="304" spans="1:39"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9"/>
      <c r="AF304" s="180"/>
      <c r="AG304" s="179"/>
      <c r="AH304" s="180"/>
      <c r="AI304" s="180"/>
      <c r="AJ304" s="180"/>
      <c r="AK304" s="179"/>
      <c r="AL304" s="179"/>
      <c r="AM304" s="179"/>
    </row>
    <row r="305" spans="1:39"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9"/>
      <c r="AF305" s="180"/>
      <c r="AG305" s="179"/>
      <c r="AH305" s="180"/>
      <c r="AI305" s="180"/>
      <c r="AJ305" s="180"/>
      <c r="AK305" s="179"/>
      <c r="AL305" s="179"/>
      <c r="AM305" s="179"/>
    </row>
    <row r="306" spans="1:39"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79"/>
      <c r="AF306" s="180"/>
      <c r="AG306" s="179"/>
      <c r="AH306" s="180"/>
      <c r="AI306" s="180"/>
      <c r="AJ306" s="180"/>
      <c r="AK306" s="179"/>
      <c r="AL306" s="179"/>
      <c r="AM306" s="179"/>
    </row>
    <row r="307" spans="1:39"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79"/>
      <c r="AF307" s="180"/>
      <c r="AG307" s="179"/>
      <c r="AH307" s="180"/>
      <c r="AI307" s="180"/>
      <c r="AJ307" s="180"/>
      <c r="AK307" s="179"/>
      <c r="AL307" s="179"/>
      <c r="AM307" s="179"/>
    </row>
    <row r="308" spans="1:39"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79"/>
      <c r="AF308" s="180"/>
      <c r="AG308" s="179"/>
      <c r="AH308" s="180"/>
      <c r="AI308" s="180"/>
      <c r="AJ308" s="180"/>
      <c r="AK308" s="179"/>
      <c r="AL308" s="179"/>
      <c r="AM308" s="179"/>
    </row>
    <row r="309" spans="1:39"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79"/>
      <c r="AF309" s="180"/>
      <c r="AG309" s="179"/>
      <c r="AH309" s="180"/>
      <c r="AI309" s="180"/>
      <c r="AJ309" s="180"/>
      <c r="AK309" s="179"/>
      <c r="AL309" s="179"/>
      <c r="AM309" s="179"/>
    </row>
    <row r="310" spans="1:39"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9"/>
      <c r="AF310" s="180"/>
      <c r="AG310" s="179"/>
      <c r="AH310" s="180"/>
      <c r="AI310" s="180"/>
      <c r="AJ310" s="180"/>
      <c r="AK310" s="179"/>
      <c r="AL310" s="179"/>
      <c r="AM310" s="179"/>
    </row>
    <row r="311" spans="1:39"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79"/>
      <c r="AF311" s="180"/>
      <c r="AG311" s="179"/>
      <c r="AH311" s="180"/>
      <c r="AI311" s="180"/>
      <c r="AJ311" s="180"/>
      <c r="AK311" s="179"/>
      <c r="AL311" s="179"/>
      <c r="AM311" s="179"/>
    </row>
    <row r="312" spans="1:39"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9"/>
      <c r="AF312" s="180"/>
      <c r="AG312" s="179"/>
      <c r="AH312" s="180"/>
      <c r="AI312" s="180"/>
      <c r="AJ312" s="180"/>
      <c r="AK312" s="179"/>
      <c r="AL312" s="179"/>
      <c r="AM312" s="179"/>
    </row>
    <row r="313" spans="1:39"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9"/>
      <c r="AF313" s="180"/>
      <c r="AG313" s="179"/>
      <c r="AH313" s="180"/>
      <c r="AI313" s="180"/>
      <c r="AJ313" s="180"/>
      <c r="AK313" s="179"/>
      <c r="AL313" s="179"/>
      <c r="AM313" s="179"/>
    </row>
    <row r="314" spans="1:39"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9"/>
      <c r="AF314" s="180"/>
      <c r="AG314" s="179"/>
      <c r="AH314" s="180"/>
      <c r="AI314" s="180"/>
      <c r="AJ314" s="180"/>
      <c r="AK314" s="179"/>
      <c r="AL314" s="179"/>
      <c r="AM314" s="179"/>
    </row>
    <row r="315" spans="1:39"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9"/>
      <c r="AF315" s="180"/>
      <c r="AG315" s="179"/>
      <c r="AH315" s="180"/>
      <c r="AI315" s="180"/>
      <c r="AJ315" s="180"/>
      <c r="AK315" s="179"/>
      <c r="AL315" s="179"/>
      <c r="AM315" s="179"/>
    </row>
    <row r="316" spans="1:39"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79"/>
      <c r="AF316" s="180"/>
      <c r="AG316" s="179"/>
      <c r="AH316" s="180"/>
      <c r="AI316" s="180"/>
      <c r="AJ316" s="180"/>
      <c r="AK316" s="179"/>
      <c r="AL316" s="179"/>
      <c r="AM316" s="179"/>
    </row>
    <row r="317" spans="1:39" s="35" customFormat="1" ht="18" hidden="1" customHeight="1" x14ac:dyDescent="0.2">
      <c r="A317" s="39" t="s">
        <v>35</v>
      </c>
      <c r="B317" s="33">
        <f>[1]consoCURRENT!E6791</f>
        <v>239778.79</v>
      </c>
      <c r="C317" s="33">
        <f>[1]consoCURRENT!F6791</f>
        <v>0</v>
      </c>
      <c r="D317" s="33">
        <f>[1]consoCURRENT!G6791</f>
        <v>239778.78999999998</v>
      </c>
      <c r="E317" s="33">
        <f>[1]consoCURRENT!H6791</f>
        <v>133331.75</v>
      </c>
      <c r="F317" s="33">
        <f>[1]consoCURRENT!I6791</f>
        <v>106447.03999999998</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22200</v>
      </c>
      <c r="R317" s="33">
        <f>[1]consoCURRENT!U6791</f>
        <v>50475</v>
      </c>
      <c r="S317" s="33">
        <f>[1]consoCURRENT!V6791</f>
        <v>33772.039999999979</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239778.78999999998</v>
      </c>
      <c r="AA317" s="33">
        <f>D317-Z317</f>
        <v>0</v>
      </c>
      <c r="AB317" s="41">
        <f>Z317/D317</f>
        <v>1</v>
      </c>
      <c r="AC317" s="34"/>
      <c r="AE317" s="179"/>
      <c r="AF317" s="180"/>
      <c r="AG317" s="179"/>
      <c r="AH317" s="180"/>
      <c r="AI317" s="180"/>
      <c r="AJ317" s="180"/>
      <c r="AK317" s="179"/>
      <c r="AL317" s="179"/>
      <c r="AM317" s="179"/>
    </row>
    <row r="318" spans="1:39"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79"/>
      <c r="AF318" s="180"/>
      <c r="AG318" s="179"/>
      <c r="AH318" s="180"/>
      <c r="AI318" s="180"/>
      <c r="AJ318" s="180"/>
      <c r="AK318" s="179"/>
      <c r="AL318" s="179"/>
      <c r="AM318" s="179"/>
    </row>
    <row r="319" spans="1:39"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79"/>
      <c r="AF319" s="180"/>
      <c r="AG319" s="179"/>
      <c r="AH319" s="180"/>
      <c r="AI319" s="180"/>
      <c r="AJ319" s="180"/>
      <c r="AK319" s="179"/>
      <c r="AL319" s="179"/>
      <c r="AM319" s="179"/>
    </row>
    <row r="320" spans="1:39" s="35" customFormat="1" ht="18" hidden="1" customHeight="1" x14ac:dyDescent="0.25">
      <c r="A320" s="42" t="s">
        <v>38</v>
      </c>
      <c r="B320" s="43">
        <f t="shared" ref="B320:AA320" si="176">SUM(B316:B319)</f>
        <v>239778.79</v>
      </c>
      <c r="C320" s="43">
        <f t="shared" si="176"/>
        <v>0</v>
      </c>
      <c r="D320" s="43">
        <f t="shared" si="176"/>
        <v>239778.78999999998</v>
      </c>
      <c r="E320" s="43">
        <f t="shared" si="176"/>
        <v>133331.75</v>
      </c>
      <c r="F320" s="43">
        <f t="shared" si="176"/>
        <v>106447.03999999998</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22200</v>
      </c>
      <c r="R320" s="43">
        <f t="shared" si="176"/>
        <v>50475</v>
      </c>
      <c r="S320" s="43">
        <f t="shared" si="176"/>
        <v>33772.039999999979</v>
      </c>
      <c r="T320" s="43">
        <f t="shared" si="176"/>
        <v>0</v>
      </c>
      <c r="U320" s="43">
        <f t="shared" si="176"/>
        <v>0</v>
      </c>
      <c r="V320" s="43">
        <f t="shared" si="176"/>
        <v>0</v>
      </c>
      <c r="W320" s="43">
        <f t="shared" si="176"/>
        <v>0</v>
      </c>
      <c r="X320" s="43">
        <f t="shared" si="176"/>
        <v>0</v>
      </c>
      <c r="Y320" s="43">
        <f t="shared" si="176"/>
        <v>0</v>
      </c>
      <c r="Z320" s="43">
        <f t="shared" si="176"/>
        <v>239778.78999999998</v>
      </c>
      <c r="AA320" s="43">
        <f t="shared" si="176"/>
        <v>0</v>
      </c>
      <c r="AB320" s="44">
        <f>Z320/D320</f>
        <v>1</v>
      </c>
      <c r="AC320" s="34"/>
      <c r="AE320" s="179"/>
      <c r="AF320" s="180"/>
      <c r="AG320" s="179"/>
      <c r="AH320" s="180"/>
      <c r="AI320" s="180"/>
      <c r="AJ320" s="180"/>
      <c r="AK320" s="179"/>
      <c r="AL320" s="179"/>
      <c r="AM320" s="179"/>
    </row>
    <row r="321" spans="1:39"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79"/>
      <c r="AF321" s="180"/>
      <c r="AG321" s="179"/>
      <c r="AH321" s="180"/>
      <c r="AI321" s="180"/>
      <c r="AJ321" s="180"/>
      <c r="AK321" s="179"/>
      <c r="AL321" s="179"/>
      <c r="AM321" s="179"/>
    </row>
    <row r="322" spans="1:39" s="35" customFormat="1" ht="18" hidden="1" customHeight="1" x14ac:dyDescent="0.25">
      <c r="A322" s="42" t="s">
        <v>40</v>
      </c>
      <c r="B322" s="43">
        <f t="shared" ref="B322:AA322" si="178">B321+B320</f>
        <v>239778.79</v>
      </c>
      <c r="C322" s="43">
        <f t="shared" si="178"/>
        <v>0</v>
      </c>
      <c r="D322" s="43">
        <f t="shared" si="178"/>
        <v>239778.78999999998</v>
      </c>
      <c r="E322" s="43">
        <f t="shared" si="178"/>
        <v>133331.75</v>
      </c>
      <c r="F322" s="43">
        <f t="shared" si="178"/>
        <v>106447.03999999998</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22200</v>
      </c>
      <c r="R322" s="43">
        <f t="shared" si="178"/>
        <v>50475</v>
      </c>
      <c r="S322" s="43">
        <f t="shared" si="178"/>
        <v>33772.039999999979</v>
      </c>
      <c r="T322" s="43">
        <f t="shared" si="178"/>
        <v>0</v>
      </c>
      <c r="U322" s="43">
        <f t="shared" si="178"/>
        <v>0</v>
      </c>
      <c r="V322" s="43">
        <f t="shared" si="178"/>
        <v>0</v>
      </c>
      <c r="W322" s="43">
        <f t="shared" si="178"/>
        <v>0</v>
      </c>
      <c r="X322" s="43">
        <f t="shared" si="178"/>
        <v>0</v>
      </c>
      <c r="Y322" s="43">
        <f t="shared" si="178"/>
        <v>0</v>
      </c>
      <c r="Z322" s="43">
        <f t="shared" si="178"/>
        <v>239778.78999999998</v>
      </c>
      <c r="AA322" s="43">
        <f t="shared" si="178"/>
        <v>0</v>
      </c>
      <c r="AB322" s="44">
        <f>Z322/D322</f>
        <v>1</v>
      </c>
      <c r="AC322" s="46"/>
      <c r="AE322" s="179"/>
      <c r="AF322" s="180"/>
      <c r="AG322" s="179"/>
      <c r="AH322" s="180"/>
      <c r="AI322" s="180"/>
      <c r="AJ322" s="180"/>
      <c r="AK322" s="179"/>
      <c r="AL322" s="179"/>
      <c r="AM322" s="179"/>
    </row>
    <row r="323" spans="1:39"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9"/>
      <c r="AF323" s="180"/>
      <c r="AG323" s="179"/>
      <c r="AH323" s="180"/>
      <c r="AI323" s="180"/>
      <c r="AJ323" s="180"/>
      <c r="AK323" s="179"/>
      <c r="AL323" s="179"/>
      <c r="AM323" s="179"/>
    </row>
    <row r="324" spans="1:39"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9"/>
      <c r="AF324" s="180"/>
      <c r="AG324" s="179"/>
      <c r="AH324" s="180"/>
      <c r="AI324" s="180"/>
      <c r="AJ324" s="180"/>
      <c r="AK324" s="179"/>
      <c r="AL324" s="179"/>
      <c r="AM324" s="179"/>
    </row>
    <row r="325" spans="1:39"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9"/>
      <c r="AF325" s="180"/>
      <c r="AG325" s="179"/>
      <c r="AH325" s="180"/>
      <c r="AI325" s="180"/>
      <c r="AJ325" s="180"/>
      <c r="AK325" s="179"/>
      <c r="AL325" s="179"/>
      <c r="AM325" s="179"/>
    </row>
    <row r="326" spans="1:39"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79"/>
      <c r="AF326" s="180"/>
      <c r="AG326" s="179"/>
      <c r="AH326" s="180"/>
      <c r="AI326" s="180"/>
      <c r="AJ326" s="180"/>
      <c r="AK326" s="179"/>
      <c r="AL326" s="179"/>
      <c r="AM326" s="179"/>
    </row>
    <row r="327" spans="1:39"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5197</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5197</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5197</v>
      </c>
      <c r="AA327" s="33">
        <f>D327-Z327</f>
        <v>315</v>
      </c>
      <c r="AB327" s="41">
        <f>Z327/D327</f>
        <v>0.94285195936139332</v>
      </c>
      <c r="AC327" s="34"/>
      <c r="AE327" s="179"/>
      <c r="AF327" s="180"/>
      <c r="AG327" s="179"/>
      <c r="AH327" s="180"/>
      <c r="AI327" s="180"/>
      <c r="AJ327" s="180"/>
      <c r="AK327" s="179"/>
      <c r="AL327" s="179"/>
      <c r="AM327" s="179"/>
    </row>
    <row r="328" spans="1:39"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79"/>
      <c r="AF328" s="180"/>
      <c r="AG328" s="179"/>
      <c r="AH328" s="180"/>
      <c r="AI328" s="180"/>
      <c r="AJ328" s="180"/>
      <c r="AK328" s="179"/>
      <c r="AL328" s="179"/>
      <c r="AM328" s="179"/>
    </row>
    <row r="329" spans="1:39"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79"/>
      <c r="AF329" s="180"/>
      <c r="AG329" s="179"/>
      <c r="AH329" s="180"/>
      <c r="AI329" s="180"/>
      <c r="AJ329" s="180"/>
      <c r="AK329" s="179"/>
      <c r="AL329" s="179"/>
      <c r="AM329" s="179"/>
    </row>
    <row r="330" spans="1:39"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5197</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5197</v>
      </c>
      <c r="T330" s="43">
        <f t="shared" si="180"/>
        <v>0</v>
      </c>
      <c r="U330" s="43">
        <f t="shared" si="180"/>
        <v>0</v>
      </c>
      <c r="V330" s="43">
        <f t="shared" si="180"/>
        <v>0</v>
      </c>
      <c r="W330" s="43">
        <f t="shared" si="180"/>
        <v>0</v>
      </c>
      <c r="X330" s="43">
        <f t="shared" si="180"/>
        <v>0</v>
      </c>
      <c r="Y330" s="43">
        <f t="shared" si="180"/>
        <v>0</v>
      </c>
      <c r="Z330" s="43">
        <f t="shared" si="180"/>
        <v>5197</v>
      </c>
      <c r="AA330" s="43">
        <f t="shared" si="180"/>
        <v>315</v>
      </c>
      <c r="AB330" s="44">
        <f>Z330/D330</f>
        <v>0.94285195936139332</v>
      </c>
      <c r="AC330" s="34"/>
      <c r="AE330" s="179"/>
      <c r="AF330" s="180"/>
      <c r="AG330" s="179"/>
      <c r="AH330" s="180"/>
      <c r="AI330" s="180"/>
      <c r="AJ330" s="180"/>
      <c r="AK330" s="179"/>
      <c r="AL330" s="179"/>
      <c r="AM330" s="179"/>
    </row>
    <row r="331" spans="1:39"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79"/>
      <c r="AF331" s="180"/>
      <c r="AG331" s="179"/>
      <c r="AH331" s="180"/>
      <c r="AI331" s="180"/>
      <c r="AJ331" s="180"/>
      <c r="AK331" s="179"/>
      <c r="AL331" s="179"/>
      <c r="AM331" s="179"/>
    </row>
    <row r="332" spans="1:39" s="35" customFormat="1" ht="18" hidden="1" customHeight="1" x14ac:dyDescent="0.25">
      <c r="A332" s="42" t="s">
        <v>40</v>
      </c>
      <c r="B332" s="43">
        <f t="shared" ref="B332:AA332" si="182">B331+B330</f>
        <v>5512</v>
      </c>
      <c r="C332" s="43">
        <f t="shared" si="182"/>
        <v>0</v>
      </c>
      <c r="D332" s="43">
        <f t="shared" si="182"/>
        <v>5512</v>
      </c>
      <c r="E332" s="43">
        <f t="shared" si="182"/>
        <v>0</v>
      </c>
      <c r="F332" s="43">
        <f t="shared" si="182"/>
        <v>5197</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5197</v>
      </c>
      <c r="T332" s="43">
        <f t="shared" si="182"/>
        <v>0</v>
      </c>
      <c r="U332" s="43">
        <f t="shared" si="182"/>
        <v>0</v>
      </c>
      <c r="V332" s="43">
        <f t="shared" si="182"/>
        <v>0</v>
      </c>
      <c r="W332" s="43">
        <f t="shared" si="182"/>
        <v>0</v>
      </c>
      <c r="X332" s="43">
        <f t="shared" si="182"/>
        <v>0</v>
      </c>
      <c r="Y332" s="43">
        <f t="shared" si="182"/>
        <v>0</v>
      </c>
      <c r="Z332" s="43">
        <f t="shared" si="182"/>
        <v>5197</v>
      </c>
      <c r="AA332" s="43">
        <f t="shared" si="182"/>
        <v>315</v>
      </c>
      <c r="AB332" s="44">
        <f>Z332/D332</f>
        <v>0.94285195936139332</v>
      </c>
      <c r="AC332" s="46"/>
      <c r="AE332" s="179"/>
      <c r="AF332" s="180"/>
      <c r="AG332" s="179"/>
      <c r="AH332" s="180"/>
      <c r="AI332" s="180"/>
      <c r="AJ332" s="180"/>
      <c r="AK332" s="179"/>
      <c r="AL332" s="179"/>
      <c r="AM332" s="179"/>
    </row>
    <row r="333" spans="1:39"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9"/>
      <c r="AF333" s="180"/>
      <c r="AG333" s="179"/>
      <c r="AH333" s="180"/>
      <c r="AI333" s="180"/>
      <c r="AJ333" s="180"/>
      <c r="AK333" s="179"/>
      <c r="AL333" s="179"/>
      <c r="AM333" s="179"/>
    </row>
    <row r="334" spans="1:39"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9"/>
      <c r="AF334" s="180"/>
      <c r="AG334" s="179"/>
      <c r="AH334" s="180"/>
      <c r="AI334" s="180"/>
      <c r="AJ334" s="180"/>
      <c r="AK334" s="179"/>
      <c r="AL334" s="179"/>
      <c r="AM334" s="179"/>
    </row>
    <row r="335" spans="1:39"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9"/>
      <c r="AF335" s="180"/>
      <c r="AG335" s="179"/>
      <c r="AH335" s="180"/>
      <c r="AI335" s="180"/>
      <c r="AJ335" s="180"/>
      <c r="AK335" s="179"/>
      <c r="AL335" s="179"/>
      <c r="AM335" s="179"/>
    </row>
    <row r="336" spans="1:39"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79"/>
      <c r="AF336" s="180"/>
      <c r="AG336" s="179"/>
      <c r="AH336" s="180"/>
      <c r="AI336" s="180"/>
      <c r="AJ336" s="180"/>
      <c r="AK336" s="179"/>
      <c r="AL336" s="179"/>
      <c r="AM336" s="179"/>
    </row>
    <row r="337" spans="1:39" s="35" customFormat="1" ht="18" hidden="1" customHeight="1" x14ac:dyDescent="0.2">
      <c r="A337" s="39" t="s">
        <v>35</v>
      </c>
      <c r="B337" s="33">
        <f>[1]consoCURRENT!E7217</f>
        <v>375461.97</v>
      </c>
      <c r="C337" s="33">
        <f>[1]consoCURRENT!F7217</f>
        <v>0</v>
      </c>
      <c r="D337" s="33">
        <f>[1]consoCURRENT!G7217</f>
        <v>375461.97000000003</v>
      </c>
      <c r="E337" s="33">
        <f>[1]consoCURRENT!H7217</f>
        <v>147575</v>
      </c>
      <c r="F337" s="33">
        <f>[1]consoCURRENT!I7217</f>
        <v>77831.040000000008</v>
      </c>
      <c r="G337" s="33">
        <f>[1]consoCURRENT!J7217</f>
        <v>30503.73</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63800.04</v>
      </c>
      <c r="S337" s="33">
        <f>[1]consoCURRENT!V7217</f>
        <v>14031</v>
      </c>
      <c r="T337" s="33">
        <f>[1]consoCURRENT!W7217</f>
        <v>30503.73</v>
      </c>
      <c r="U337" s="33">
        <f>[1]consoCURRENT!X7217</f>
        <v>0</v>
      </c>
      <c r="V337" s="33">
        <f>[1]consoCURRENT!Y7217</f>
        <v>0</v>
      </c>
      <c r="W337" s="33">
        <f>[1]consoCURRENT!Z7217</f>
        <v>0</v>
      </c>
      <c r="X337" s="33">
        <f>[1]consoCURRENT!AA7217</f>
        <v>0</v>
      </c>
      <c r="Y337" s="33">
        <f>[1]consoCURRENT!AB7217</f>
        <v>0</v>
      </c>
      <c r="Z337" s="33">
        <f t="shared" ref="Z337:Z339" si="183">SUM(M337:Y337)</f>
        <v>255909.77000000002</v>
      </c>
      <c r="AA337" s="33">
        <f>D337-Z337</f>
        <v>119552.20000000001</v>
      </c>
      <c r="AB337" s="41">
        <f>Z337/D337</f>
        <v>0.68158639342354699</v>
      </c>
      <c r="AC337" s="34"/>
      <c r="AE337" s="179"/>
      <c r="AF337" s="180"/>
      <c r="AG337" s="179"/>
      <c r="AH337" s="180"/>
      <c r="AI337" s="180"/>
      <c r="AJ337" s="180"/>
      <c r="AK337" s="179"/>
      <c r="AL337" s="179"/>
      <c r="AM337" s="179"/>
    </row>
    <row r="338" spans="1:39"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79"/>
      <c r="AF338" s="180"/>
      <c r="AG338" s="179"/>
      <c r="AH338" s="180"/>
      <c r="AI338" s="180"/>
      <c r="AJ338" s="180"/>
      <c r="AK338" s="179"/>
      <c r="AL338" s="179"/>
      <c r="AM338" s="179"/>
    </row>
    <row r="339" spans="1:39"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79"/>
      <c r="AF339" s="180"/>
      <c r="AG339" s="179"/>
      <c r="AH339" s="180"/>
      <c r="AI339" s="180"/>
      <c r="AJ339" s="180"/>
      <c r="AK339" s="179"/>
      <c r="AL339" s="179"/>
      <c r="AM339" s="179"/>
    </row>
    <row r="340" spans="1:39" s="35" customFormat="1" ht="18" hidden="1" customHeight="1" x14ac:dyDescent="0.25">
      <c r="A340" s="42" t="s">
        <v>38</v>
      </c>
      <c r="B340" s="43">
        <f t="shared" ref="B340:AA340" si="184">SUM(B336:B339)</f>
        <v>375461.97</v>
      </c>
      <c r="C340" s="43">
        <f t="shared" si="184"/>
        <v>0</v>
      </c>
      <c r="D340" s="43">
        <f t="shared" si="184"/>
        <v>375461.97000000003</v>
      </c>
      <c r="E340" s="43">
        <f t="shared" si="184"/>
        <v>147575</v>
      </c>
      <c r="F340" s="43">
        <f t="shared" si="184"/>
        <v>77831.040000000008</v>
      </c>
      <c r="G340" s="43">
        <f t="shared" si="184"/>
        <v>30503.73</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63800.04</v>
      </c>
      <c r="S340" s="43">
        <f t="shared" si="184"/>
        <v>14031</v>
      </c>
      <c r="T340" s="43">
        <f t="shared" si="184"/>
        <v>30503.73</v>
      </c>
      <c r="U340" s="43">
        <f t="shared" si="184"/>
        <v>0</v>
      </c>
      <c r="V340" s="43">
        <f t="shared" si="184"/>
        <v>0</v>
      </c>
      <c r="W340" s="43">
        <f t="shared" si="184"/>
        <v>0</v>
      </c>
      <c r="X340" s="43">
        <f t="shared" si="184"/>
        <v>0</v>
      </c>
      <c r="Y340" s="43">
        <f t="shared" si="184"/>
        <v>0</v>
      </c>
      <c r="Z340" s="43">
        <f t="shared" si="184"/>
        <v>255909.77000000002</v>
      </c>
      <c r="AA340" s="43">
        <f t="shared" si="184"/>
        <v>119552.20000000001</v>
      </c>
      <c r="AB340" s="44">
        <f>Z340/D340</f>
        <v>0.68158639342354699</v>
      </c>
      <c r="AC340" s="34"/>
      <c r="AE340" s="179"/>
      <c r="AF340" s="180"/>
      <c r="AG340" s="179"/>
      <c r="AH340" s="180"/>
      <c r="AI340" s="180"/>
      <c r="AJ340" s="180"/>
      <c r="AK340" s="179"/>
      <c r="AL340" s="179"/>
      <c r="AM340" s="179"/>
    </row>
    <row r="341" spans="1:39"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79"/>
      <c r="AF341" s="180"/>
      <c r="AG341" s="179"/>
      <c r="AH341" s="180"/>
      <c r="AI341" s="180"/>
      <c r="AJ341" s="180"/>
      <c r="AK341" s="179"/>
      <c r="AL341" s="179"/>
      <c r="AM341" s="179"/>
    </row>
    <row r="342" spans="1:39" s="35" customFormat="1" ht="18" hidden="1" customHeight="1" x14ac:dyDescent="0.25">
      <c r="A342" s="42" t="s">
        <v>40</v>
      </c>
      <c r="B342" s="43">
        <f t="shared" ref="B342:AA342" si="186">B341+B340</f>
        <v>375461.97</v>
      </c>
      <c r="C342" s="43">
        <f t="shared" si="186"/>
        <v>0</v>
      </c>
      <c r="D342" s="43">
        <f t="shared" si="186"/>
        <v>375461.97000000003</v>
      </c>
      <c r="E342" s="43">
        <f t="shared" si="186"/>
        <v>147575</v>
      </c>
      <c r="F342" s="43">
        <f t="shared" si="186"/>
        <v>77831.040000000008</v>
      </c>
      <c r="G342" s="43">
        <f t="shared" si="186"/>
        <v>30503.73</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63800.04</v>
      </c>
      <c r="S342" s="43">
        <f t="shared" si="186"/>
        <v>14031</v>
      </c>
      <c r="T342" s="43">
        <f t="shared" si="186"/>
        <v>30503.73</v>
      </c>
      <c r="U342" s="43">
        <f t="shared" si="186"/>
        <v>0</v>
      </c>
      <c r="V342" s="43">
        <f t="shared" si="186"/>
        <v>0</v>
      </c>
      <c r="W342" s="43">
        <f t="shared" si="186"/>
        <v>0</v>
      </c>
      <c r="X342" s="43">
        <f t="shared" si="186"/>
        <v>0</v>
      </c>
      <c r="Y342" s="43">
        <f t="shared" si="186"/>
        <v>0</v>
      </c>
      <c r="Z342" s="43">
        <f t="shared" si="186"/>
        <v>255909.77000000002</v>
      </c>
      <c r="AA342" s="43">
        <f t="shared" si="186"/>
        <v>119552.20000000001</v>
      </c>
      <c r="AB342" s="44">
        <f>Z342/D342</f>
        <v>0.68158639342354699</v>
      </c>
      <c r="AC342" s="46"/>
      <c r="AE342" s="179"/>
      <c r="AF342" s="180"/>
      <c r="AG342" s="179"/>
      <c r="AH342" s="180"/>
      <c r="AI342" s="180"/>
      <c r="AJ342" s="180"/>
      <c r="AK342" s="179"/>
      <c r="AL342" s="179"/>
      <c r="AM342" s="179"/>
    </row>
    <row r="343" spans="1:39"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9"/>
      <c r="AF343" s="180"/>
      <c r="AG343" s="179"/>
      <c r="AH343" s="180"/>
      <c r="AI343" s="180"/>
      <c r="AJ343" s="180"/>
      <c r="AK343" s="179"/>
      <c r="AL343" s="179"/>
      <c r="AM343" s="179"/>
    </row>
    <row r="344" spans="1:39"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9"/>
      <c r="AF344" s="180"/>
      <c r="AG344" s="179"/>
      <c r="AH344" s="180"/>
      <c r="AI344" s="180"/>
      <c r="AJ344" s="180"/>
      <c r="AK344" s="179"/>
      <c r="AL344" s="179"/>
      <c r="AM344" s="179"/>
    </row>
    <row r="345" spans="1:39"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9"/>
      <c r="AF345" s="180"/>
      <c r="AG345" s="179"/>
      <c r="AH345" s="180"/>
      <c r="AI345" s="180"/>
      <c r="AJ345" s="180"/>
      <c r="AK345" s="179"/>
      <c r="AL345" s="179"/>
      <c r="AM345" s="179"/>
    </row>
    <row r="346" spans="1:39"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79"/>
      <c r="AF346" s="180"/>
      <c r="AG346" s="179"/>
      <c r="AH346" s="180"/>
      <c r="AI346" s="180"/>
      <c r="AJ346" s="180"/>
      <c r="AK346" s="179"/>
      <c r="AL346" s="179"/>
      <c r="AM346" s="179"/>
    </row>
    <row r="347" spans="1:39"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108717.65</v>
      </c>
      <c r="G347" s="33">
        <f>[1]consoCURRENT!J7430</f>
        <v>-1622.66</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76760.26999999999</v>
      </c>
      <c r="R347" s="33">
        <f>[1]consoCURRENT!U7430</f>
        <v>31957.38</v>
      </c>
      <c r="S347" s="33">
        <f>[1]consoCURRENT!V7430</f>
        <v>0</v>
      </c>
      <c r="T347" s="33">
        <f>[1]consoCURRENT!W7430</f>
        <v>-1622.66</v>
      </c>
      <c r="U347" s="33">
        <f>[1]consoCURRENT!X7430</f>
        <v>0</v>
      </c>
      <c r="V347" s="33">
        <f>[1]consoCURRENT!Y7430</f>
        <v>0</v>
      </c>
      <c r="W347" s="33">
        <f>[1]consoCURRENT!Z7430</f>
        <v>0</v>
      </c>
      <c r="X347" s="33">
        <f>[1]consoCURRENT!AA7430</f>
        <v>0</v>
      </c>
      <c r="Y347" s="33">
        <f>[1]consoCURRENT!AB7430</f>
        <v>0</v>
      </c>
      <c r="Z347" s="33">
        <f t="shared" ref="Z347:Z349" si="187">SUM(M347:Y347)</f>
        <v>109124.85999999999</v>
      </c>
      <c r="AA347" s="33">
        <f>D347-Z347</f>
        <v>1622.6600000000326</v>
      </c>
      <c r="AB347" s="41">
        <f>Z347/D347</f>
        <v>0.98534811434152181</v>
      </c>
      <c r="AC347" s="34"/>
      <c r="AE347" s="179"/>
      <c r="AF347" s="180"/>
      <c r="AG347" s="179"/>
      <c r="AH347" s="180"/>
      <c r="AI347" s="180"/>
      <c r="AJ347" s="180"/>
      <c r="AK347" s="179"/>
      <c r="AL347" s="179"/>
      <c r="AM347" s="179"/>
    </row>
    <row r="348" spans="1:39"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79"/>
      <c r="AF348" s="180"/>
      <c r="AG348" s="179"/>
      <c r="AH348" s="180"/>
      <c r="AI348" s="180"/>
      <c r="AJ348" s="180"/>
      <c r="AK348" s="179"/>
      <c r="AL348" s="179"/>
      <c r="AM348" s="179"/>
    </row>
    <row r="349" spans="1:39"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79"/>
      <c r="AF349" s="180"/>
      <c r="AG349" s="179"/>
      <c r="AH349" s="180"/>
      <c r="AI349" s="180"/>
      <c r="AJ349" s="180"/>
      <c r="AK349" s="179"/>
      <c r="AL349" s="179"/>
      <c r="AM349" s="179"/>
    </row>
    <row r="350" spans="1:39"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108717.65</v>
      </c>
      <c r="G350" s="43">
        <f t="shared" si="188"/>
        <v>-1622.66</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76760.26999999999</v>
      </c>
      <c r="R350" s="43">
        <f t="shared" si="188"/>
        <v>31957.38</v>
      </c>
      <c r="S350" s="43">
        <f t="shared" si="188"/>
        <v>0</v>
      </c>
      <c r="T350" s="43">
        <f t="shared" si="188"/>
        <v>-1622.66</v>
      </c>
      <c r="U350" s="43">
        <f t="shared" si="188"/>
        <v>0</v>
      </c>
      <c r="V350" s="43">
        <f t="shared" si="188"/>
        <v>0</v>
      </c>
      <c r="W350" s="43">
        <f t="shared" si="188"/>
        <v>0</v>
      </c>
      <c r="X350" s="43">
        <f t="shared" si="188"/>
        <v>0</v>
      </c>
      <c r="Y350" s="43">
        <f t="shared" si="188"/>
        <v>0</v>
      </c>
      <c r="Z350" s="43">
        <f t="shared" si="188"/>
        <v>109124.85999999999</v>
      </c>
      <c r="AA350" s="43">
        <f t="shared" si="188"/>
        <v>1622.6600000000326</v>
      </c>
      <c r="AB350" s="44">
        <f>Z350/D350</f>
        <v>0.98534811434152181</v>
      </c>
      <c r="AC350" s="34"/>
      <c r="AE350" s="179"/>
      <c r="AF350" s="180"/>
      <c r="AG350" s="179"/>
      <c r="AH350" s="180"/>
      <c r="AI350" s="180"/>
      <c r="AJ350" s="180"/>
      <c r="AK350" s="179"/>
      <c r="AL350" s="179"/>
      <c r="AM350" s="179"/>
    </row>
    <row r="351" spans="1:39"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79"/>
      <c r="AF351" s="180"/>
      <c r="AG351" s="179"/>
      <c r="AH351" s="180"/>
      <c r="AI351" s="180"/>
      <c r="AJ351" s="180"/>
      <c r="AK351" s="179"/>
      <c r="AL351" s="179"/>
      <c r="AM351" s="179"/>
    </row>
    <row r="352" spans="1:39"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108717.65</v>
      </c>
      <c r="G352" s="43">
        <f t="shared" si="190"/>
        <v>-1622.66</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76760.26999999999</v>
      </c>
      <c r="R352" s="43">
        <f t="shared" si="190"/>
        <v>31957.38</v>
      </c>
      <c r="S352" s="43">
        <f t="shared" si="190"/>
        <v>0</v>
      </c>
      <c r="T352" s="43">
        <f t="shared" si="190"/>
        <v>-1622.66</v>
      </c>
      <c r="U352" s="43">
        <f t="shared" si="190"/>
        <v>0</v>
      </c>
      <c r="V352" s="43">
        <f t="shared" si="190"/>
        <v>0</v>
      </c>
      <c r="W352" s="43">
        <f t="shared" si="190"/>
        <v>0</v>
      </c>
      <c r="X352" s="43">
        <f t="shared" si="190"/>
        <v>0</v>
      </c>
      <c r="Y352" s="43">
        <f t="shared" si="190"/>
        <v>0</v>
      </c>
      <c r="Z352" s="43">
        <f t="shared" si="190"/>
        <v>109124.85999999999</v>
      </c>
      <c r="AA352" s="43">
        <f t="shared" si="190"/>
        <v>1622.6600000000326</v>
      </c>
      <c r="AB352" s="44">
        <f>Z352/D352</f>
        <v>0.98534811434152181</v>
      </c>
      <c r="AC352" s="46"/>
      <c r="AE352" s="179"/>
      <c r="AF352" s="180"/>
      <c r="AG352" s="179"/>
      <c r="AH352" s="180"/>
      <c r="AI352" s="180"/>
      <c r="AJ352" s="180"/>
      <c r="AK352" s="179"/>
      <c r="AL352" s="179"/>
      <c r="AM352" s="179"/>
    </row>
    <row r="353" spans="1:39"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9"/>
      <c r="AF353" s="180"/>
      <c r="AG353" s="179"/>
      <c r="AH353" s="180"/>
      <c r="AI353" s="180"/>
      <c r="AJ353" s="180"/>
      <c r="AK353" s="179"/>
      <c r="AL353" s="179"/>
      <c r="AM353" s="179"/>
    </row>
    <row r="354" spans="1:39"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9"/>
      <c r="AF354" s="180"/>
      <c r="AG354" s="179"/>
      <c r="AH354" s="180"/>
      <c r="AI354" s="180"/>
      <c r="AJ354" s="180"/>
      <c r="AK354" s="179"/>
      <c r="AL354" s="179"/>
      <c r="AM354" s="179"/>
    </row>
    <row r="355" spans="1:39"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9"/>
      <c r="AF355" s="180"/>
      <c r="AG355" s="179"/>
      <c r="AH355" s="180"/>
      <c r="AI355" s="180"/>
      <c r="AJ355" s="180"/>
      <c r="AK355" s="179"/>
      <c r="AL355" s="179"/>
      <c r="AM355" s="179"/>
    </row>
    <row r="356" spans="1:39"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79"/>
      <c r="AF356" s="180"/>
      <c r="AG356" s="179"/>
      <c r="AH356" s="180"/>
      <c r="AI356" s="180"/>
      <c r="AJ356" s="180"/>
      <c r="AK356" s="179"/>
      <c r="AL356" s="179"/>
      <c r="AM356" s="179"/>
    </row>
    <row r="357" spans="1:39"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79"/>
      <c r="AF357" s="180"/>
      <c r="AG357" s="179"/>
      <c r="AH357" s="180"/>
      <c r="AI357" s="180"/>
      <c r="AJ357" s="180"/>
      <c r="AK357" s="179"/>
      <c r="AL357" s="179"/>
      <c r="AM357" s="179"/>
    </row>
    <row r="358" spans="1:39"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79"/>
      <c r="AF358" s="180"/>
      <c r="AG358" s="179"/>
      <c r="AH358" s="180"/>
      <c r="AI358" s="180"/>
      <c r="AJ358" s="180"/>
      <c r="AK358" s="179"/>
      <c r="AL358" s="179"/>
      <c r="AM358" s="179"/>
    </row>
    <row r="359" spans="1:39"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79"/>
      <c r="AF359" s="180"/>
      <c r="AG359" s="179"/>
      <c r="AH359" s="180"/>
      <c r="AI359" s="180"/>
      <c r="AJ359" s="180"/>
      <c r="AK359" s="179"/>
      <c r="AL359" s="179"/>
      <c r="AM359" s="179"/>
    </row>
    <row r="360" spans="1:39"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79"/>
      <c r="AF360" s="180"/>
      <c r="AG360" s="179"/>
      <c r="AH360" s="180"/>
      <c r="AI360" s="180"/>
      <c r="AJ360" s="180"/>
      <c r="AK360" s="179"/>
      <c r="AL360" s="179"/>
      <c r="AM360" s="179"/>
    </row>
    <row r="361" spans="1:39"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79"/>
      <c r="AF361" s="180"/>
      <c r="AG361" s="179"/>
      <c r="AH361" s="180"/>
      <c r="AI361" s="180"/>
      <c r="AJ361" s="180"/>
      <c r="AK361" s="179"/>
      <c r="AL361" s="179"/>
      <c r="AM361" s="179"/>
    </row>
    <row r="362" spans="1:39"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79"/>
      <c r="AF362" s="180"/>
      <c r="AG362" s="179"/>
      <c r="AH362" s="180"/>
      <c r="AI362" s="180"/>
      <c r="AJ362" s="180"/>
      <c r="AK362" s="179"/>
      <c r="AL362" s="179"/>
      <c r="AM362" s="179"/>
    </row>
    <row r="363" spans="1:39"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9"/>
      <c r="AF363" s="180"/>
      <c r="AG363" s="179"/>
      <c r="AH363" s="180"/>
      <c r="AI363" s="180"/>
      <c r="AJ363" s="180"/>
      <c r="AK363" s="179"/>
      <c r="AL363" s="179"/>
      <c r="AM363" s="179"/>
    </row>
    <row r="364" spans="1:39"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9"/>
      <c r="AF364" s="180"/>
      <c r="AG364" s="179"/>
      <c r="AH364" s="180"/>
      <c r="AI364" s="180"/>
      <c r="AJ364" s="180"/>
      <c r="AK364" s="179"/>
      <c r="AL364" s="179"/>
      <c r="AM364" s="179"/>
    </row>
    <row r="365" spans="1:39"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9"/>
      <c r="AF365" s="180"/>
      <c r="AG365" s="179"/>
      <c r="AH365" s="180"/>
      <c r="AI365" s="180"/>
      <c r="AJ365" s="180"/>
      <c r="AK365" s="179"/>
      <c r="AL365" s="179"/>
      <c r="AM365" s="179"/>
    </row>
    <row r="366" spans="1:39"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79"/>
      <c r="AF366" s="180"/>
      <c r="AG366" s="179"/>
      <c r="AH366" s="180"/>
      <c r="AI366" s="180"/>
      <c r="AJ366" s="180"/>
      <c r="AK366" s="179"/>
      <c r="AL366" s="179"/>
      <c r="AM366" s="179"/>
    </row>
    <row r="367" spans="1:39"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79"/>
      <c r="AF367" s="180"/>
      <c r="AG367" s="179"/>
      <c r="AH367" s="180"/>
      <c r="AI367" s="180"/>
      <c r="AJ367" s="180"/>
      <c r="AK367" s="179"/>
      <c r="AL367" s="179"/>
      <c r="AM367" s="179"/>
    </row>
    <row r="368" spans="1:39"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79"/>
      <c r="AF368" s="180"/>
      <c r="AG368" s="179"/>
      <c r="AH368" s="180"/>
      <c r="AI368" s="180"/>
      <c r="AJ368" s="180"/>
      <c r="AK368" s="179"/>
      <c r="AL368" s="179"/>
      <c r="AM368" s="179"/>
    </row>
    <row r="369" spans="1:39"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79"/>
      <c r="AF369" s="180"/>
      <c r="AG369" s="179"/>
      <c r="AH369" s="180"/>
      <c r="AI369" s="180"/>
      <c r="AJ369" s="180"/>
      <c r="AK369" s="179"/>
      <c r="AL369" s="179"/>
      <c r="AM369" s="179"/>
    </row>
    <row r="370" spans="1:39"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9"/>
      <c r="AF370" s="180"/>
      <c r="AG370" s="179"/>
      <c r="AH370" s="180"/>
      <c r="AI370" s="180"/>
      <c r="AJ370" s="180"/>
      <c r="AK370" s="179"/>
      <c r="AL370" s="179"/>
      <c r="AM370" s="179"/>
    </row>
    <row r="371" spans="1:39"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79"/>
      <c r="AF371" s="180"/>
      <c r="AG371" s="179"/>
      <c r="AH371" s="180"/>
      <c r="AI371" s="180"/>
      <c r="AJ371" s="180"/>
      <c r="AK371" s="179"/>
      <c r="AL371" s="179"/>
      <c r="AM371" s="179"/>
    </row>
    <row r="372" spans="1:39"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9"/>
      <c r="AF372" s="180"/>
      <c r="AG372" s="179"/>
      <c r="AH372" s="180"/>
      <c r="AI372" s="180"/>
      <c r="AJ372" s="180"/>
      <c r="AK372" s="179"/>
      <c r="AL372" s="179"/>
      <c r="AM372" s="179"/>
    </row>
    <row r="373" spans="1:39"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9"/>
      <c r="AF373" s="180"/>
      <c r="AG373" s="179"/>
      <c r="AH373" s="180"/>
      <c r="AI373" s="180"/>
      <c r="AJ373" s="180"/>
      <c r="AK373" s="179"/>
      <c r="AL373" s="179"/>
      <c r="AM373" s="179"/>
    </row>
    <row r="374" spans="1:39"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9"/>
      <c r="AF374" s="180"/>
      <c r="AG374" s="179"/>
      <c r="AH374" s="180"/>
      <c r="AI374" s="180"/>
      <c r="AJ374" s="180"/>
      <c r="AK374" s="179"/>
      <c r="AL374" s="179"/>
      <c r="AM374" s="179"/>
    </row>
    <row r="375" spans="1:39"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9"/>
      <c r="AF375" s="180"/>
      <c r="AG375" s="179"/>
      <c r="AH375" s="180"/>
      <c r="AI375" s="180"/>
      <c r="AJ375" s="180"/>
      <c r="AK375" s="179"/>
      <c r="AL375" s="179"/>
      <c r="AM375" s="179"/>
    </row>
    <row r="376" spans="1:39"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79"/>
      <c r="AF376" s="180"/>
      <c r="AG376" s="179"/>
      <c r="AH376" s="180"/>
      <c r="AI376" s="180"/>
      <c r="AJ376" s="180"/>
      <c r="AK376" s="179"/>
      <c r="AL376" s="179"/>
      <c r="AM376" s="179"/>
    </row>
    <row r="377" spans="1:39"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79"/>
      <c r="AF377" s="180"/>
      <c r="AG377" s="179"/>
      <c r="AH377" s="180"/>
      <c r="AI377" s="180"/>
      <c r="AJ377" s="180"/>
      <c r="AK377" s="179"/>
      <c r="AL377" s="179"/>
      <c r="AM377" s="179"/>
    </row>
    <row r="378" spans="1:39"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79"/>
      <c r="AF378" s="180"/>
      <c r="AG378" s="179"/>
      <c r="AH378" s="180"/>
      <c r="AI378" s="180"/>
      <c r="AJ378" s="180"/>
      <c r="AK378" s="179"/>
      <c r="AL378" s="179"/>
      <c r="AM378" s="179"/>
    </row>
    <row r="379" spans="1:39"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79"/>
      <c r="AF379" s="180"/>
      <c r="AG379" s="179"/>
      <c r="AH379" s="180"/>
      <c r="AI379" s="180"/>
      <c r="AJ379" s="180"/>
      <c r="AK379" s="179"/>
      <c r="AL379" s="179"/>
      <c r="AM379" s="179"/>
    </row>
    <row r="380" spans="1:39"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9"/>
      <c r="AF380" s="180"/>
      <c r="AG380" s="179"/>
      <c r="AH380" s="180"/>
      <c r="AI380" s="180"/>
      <c r="AJ380" s="180"/>
      <c r="AK380" s="179"/>
      <c r="AL380" s="179"/>
      <c r="AM380" s="179"/>
    </row>
    <row r="381" spans="1:39"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79"/>
      <c r="AF381" s="180"/>
      <c r="AG381" s="179"/>
      <c r="AH381" s="180"/>
      <c r="AI381" s="180"/>
      <c r="AJ381" s="180"/>
      <c r="AK381" s="179"/>
      <c r="AL381" s="179"/>
      <c r="AM381" s="179"/>
    </row>
    <row r="382" spans="1:39"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9"/>
      <c r="AF382" s="180"/>
      <c r="AG382" s="179"/>
      <c r="AH382" s="180"/>
      <c r="AI382" s="180"/>
      <c r="AJ382" s="180"/>
      <c r="AK382" s="179"/>
      <c r="AL382" s="179"/>
      <c r="AM382" s="179"/>
    </row>
    <row r="383" spans="1:39"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9"/>
      <c r="AF383" s="180"/>
      <c r="AG383" s="179"/>
      <c r="AH383" s="180"/>
      <c r="AI383" s="180"/>
      <c r="AJ383" s="180"/>
      <c r="AK383" s="179"/>
      <c r="AL383" s="179"/>
      <c r="AM383" s="179"/>
    </row>
    <row r="384" spans="1:39"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9"/>
      <c r="AF384" s="180"/>
      <c r="AG384" s="179"/>
      <c r="AH384" s="180"/>
      <c r="AI384" s="180"/>
      <c r="AJ384" s="180"/>
      <c r="AK384" s="179"/>
      <c r="AL384" s="179"/>
      <c r="AM384" s="179"/>
    </row>
    <row r="385" spans="1:39"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9"/>
      <c r="AF385" s="180"/>
      <c r="AG385" s="179"/>
      <c r="AH385" s="180"/>
      <c r="AI385" s="180"/>
      <c r="AJ385" s="180"/>
      <c r="AK385" s="179"/>
      <c r="AL385" s="179"/>
      <c r="AM385" s="179"/>
    </row>
    <row r="386" spans="1:39"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79"/>
      <c r="AF386" s="180"/>
      <c r="AG386" s="179"/>
      <c r="AH386" s="180"/>
      <c r="AI386" s="180"/>
      <c r="AJ386" s="180"/>
      <c r="AK386" s="179"/>
      <c r="AL386" s="179"/>
      <c r="AM386" s="179"/>
    </row>
    <row r="387" spans="1:39" s="35" customFormat="1" ht="18" hidden="1" customHeight="1" x14ac:dyDescent="0.2">
      <c r="A387" s="39" t="s">
        <v>35</v>
      </c>
      <c r="B387" s="33">
        <f>[1]consoCURRENT!E8282</f>
        <v>204115.25</v>
      </c>
      <c r="C387" s="33">
        <f>[1]consoCURRENT!F8282</f>
        <v>5.6843418860808015E-14</v>
      </c>
      <c r="D387" s="33">
        <f>[1]consoCURRENT!G8282</f>
        <v>204115.25</v>
      </c>
      <c r="E387" s="33">
        <f>[1]consoCURRENT!H8282</f>
        <v>5433</v>
      </c>
      <c r="F387" s="33">
        <f>[1]consoCURRENT!I8282</f>
        <v>122167.21</v>
      </c>
      <c r="G387" s="33">
        <f>[1]consoCURRENT!J8282</f>
        <v>12077</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99500</v>
      </c>
      <c r="S387" s="33">
        <f>[1]consoCURRENT!V8282</f>
        <v>22667.21</v>
      </c>
      <c r="T387" s="33">
        <f>[1]consoCURRENT!W8282</f>
        <v>12077</v>
      </c>
      <c r="U387" s="33">
        <f>[1]consoCURRENT!X8282</f>
        <v>0</v>
      </c>
      <c r="V387" s="33">
        <f>[1]consoCURRENT!Y8282</f>
        <v>0</v>
      </c>
      <c r="W387" s="33">
        <f>[1]consoCURRENT!Z8282</f>
        <v>0</v>
      </c>
      <c r="X387" s="33">
        <f>[1]consoCURRENT!AA8282</f>
        <v>0</v>
      </c>
      <c r="Y387" s="33">
        <f>[1]consoCURRENT!AB8282</f>
        <v>0</v>
      </c>
      <c r="Z387" s="33">
        <f t="shared" ref="Z387:Z389" si="203">SUM(M387:Y387)</f>
        <v>139677.21</v>
      </c>
      <c r="AA387" s="33">
        <f>D387-Z387</f>
        <v>64438.040000000008</v>
      </c>
      <c r="AB387" s="41">
        <f>Z387/D387</f>
        <v>0.6843056067589266</v>
      </c>
      <c r="AC387" s="34"/>
      <c r="AE387" s="179"/>
      <c r="AF387" s="180"/>
      <c r="AG387" s="179"/>
      <c r="AH387" s="180"/>
      <c r="AI387" s="180"/>
      <c r="AJ387" s="180"/>
      <c r="AK387" s="179"/>
      <c r="AL387" s="179"/>
      <c r="AM387" s="179"/>
    </row>
    <row r="388" spans="1:39"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79"/>
      <c r="AF388" s="180"/>
      <c r="AG388" s="179"/>
      <c r="AH388" s="180"/>
      <c r="AI388" s="180"/>
      <c r="AJ388" s="180"/>
      <c r="AK388" s="179"/>
      <c r="AL388" s="179"/>
      <c r="AM388" s="179"/>
    </row>
    <row r="389" spans="1:39"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79"/>
      <c r="AF389" s="180"/>
      <c r="AG389" s="179"/>
      <c r="AH389" s="180"/>
      <c r="AI389" s="180"/>
      <c r="AJ389" s="180"/>
      <c r="AK389" s="179"/>
      <c r="AL389" s="179"/>
      <c r="AM389" s="179"/>
    </row>
    <row r="390" spans="1:39" s="35" customFormat="1" ht="18" hidden="1" customHeight="1" x14ac:dyDescent="0.25">
      <c r="A390" s="42" t="s">
        <v>38</v>
      </c>
      <c r="B390" s="43">
        <f t="shared" ref="B390:AA390" si="204">SUM(B386:B389)</f>
        <v>204115.25</v>
      </c>
      <c r="C390" s="43">
        <f t="shared" si="204"/>
        <v>5.6843418860808015E-14</v>
      </c>
      <c r="D390" s="43">
        <f t="shared" si="204"/>
        <v>204115.25</v>
      </c>
      <c r="E390" s="43">
        <f t="shared" si="204"/>
        <v>5433</v>
      </c>
      <c r="F390" s="43">
        <f t="shared" si="204"/>
        <v>122167.21</v>
      </c>
      <c r="G390" s="43">
        <f t="shared" si="204"/>
        <v>12077</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99500</v>
      </c>
      <c r="S390" s="43">
        <f t="shared" si="204"/>
        <v>22667.21</v>
      </c>
      <c r="T390" s="43">
        <f t="shared" si="204"/>
        <v>12077</v>
      </c>
      <c r="U390" s="43">
        <f t="shared" si="204"/>
        <v>0</v>
      </c>
      <c r="V390" s="43">
        <f t="shared" si="204"/>
        <v>0</v>
      </c>
      <c r="W390" s="43">
        <f t="shared" si="204"/>
        <v>0</v>
      </c>
      <c r="X390" s="43">
        <f t="shared" si="204"/>
        <v>0</v>
      </c>
      <c r="Y390" s="43">
        <f t="shared" si="204"/>
        <v>0</v>
      </c>
      <c r="Z390" s="43">
        <f t="shared" si="204"/>
        <v>139677.21</v>
      </c>
      <c r="AA390" s="43">
        <f t="shared" si="204"/>
        <v>64438.040000000008</v>
      </c>
      <c r="AB390" s="44">
        <f>Z390/D390</f>
        <v>0.6843056067589266</v>
      </c>
      <c r="AC390" s="34"/>
      <c r="AE390" s="179"/>
      <c r="AF390" s="180"/>
      <c r="AG390" s="179"/>
      <c r="AH390" s="180"/>
      <c r="AI390" s="180"/>
      <c r="AJ390" s="180"/>
      <c r="AK390" s="179"/>
      <c r="AL390" s="179"/>
      <c r="AM390" s="179"/>
    </row>
    <row r="391" spans="1:39"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79"/>
      <c r="AF391" s="180"/>
      <c r="AG391" s="179"/>
      <c r="AH391" s="180"/>
      <c r="AI391" s="180"/>
      <c r="AJ391" s="180"/>
      <c r="AK391" s="179"/>
      <c r="AL391" s="179"/>
      <c r="AM391" s="179"/>
    </row>
    <row r="392" spans="1:39" s="35" customFormat="1" ht="18" hidden="1" customHeight="1" x14ac:dyDescent="0.25">
      <c r="A392" s="42" t="s">
        <v>40</v>
      </c>
      <c r="B392" s="43">
        <f t="shared" ref="B392:AA392" si="206">B391+B390</f>
        <v>204115.25</v>
      </c>
      <c r="C392" s="43">
        <f t="shared" si="206"/>
        <v>5.6843418860808015E-14</v>
      </c>
      <c r="D392" s="43">
        <f t="shared" si="206"/>
        <v>204115.25</v>
      </c>
      <c r="E392" s="43">
        <f t="shared" si="206"/>
        <v>5433</v>
      </c>
      <c r="F392" s="43">
        <f t="shared" si="206"/>
        <v>122167.21</v>
      </c>
      <c r="G392" s="43">
        <f t="shared" si="206"/>
        <v>12077</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99500</v>
      </c>
      <c r="S392" s="43">
        <f t="shared" si="206"/>
        <v>22667.21</v>
      </c>
      <c r="T392" s="43">
        <f t="shared" si="206"/>
        <v>12077</v>
      </c>
      <c r="U392" s="43">
        <f t="shared" si="206"/>
        <v>0</v>
      </c>
      <c r="V392" s="43">
        <f t="shared" si="206"/>
        <v>0</v>
      </c>
      <c r="W392" s="43">
        <f t="shared" si="206"/>
        <v>0</v>
      </c>
      <c r="X392" s="43">
        <f t="shared" si="206"/>
        <v>0</v>
      </c>
      <c r="Y392" s="43">
        <f t="shared" si="206"/>
        <v>0</v>
      </c>
      <c r="Z392" s="43">
        <f t="shared" si="206"/>
        <v>139677.21</v>
      </c>
      <c r="AA392" s="43">
        <f t="shared" si="206"/>
        <v>64438.040000000008</v>
      </c>
      <c r="AB392" s="44">
        <f>Z392/D392</f>
        <v>0.6843056067589266</v>
      </c>
      <c r="AC392" s="46"/>
      <c r="AE392" s="179"/>
      <c r="AF392" s="180"/>
      <c r="AG392" s="179"/>
      <c r="AH392" s="180"/>
      <c r="AI392" s="180"/>
      <c r="AJ392" s="180"/>
      <c r="AK392" s="179"/>
      <c r="AL392" s="179"/>
      <c r="AM392" s="179"/>
    </row>
    <row r="393" spans="1:39"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9"/>
      <c r="AF393" s="180"/>
      <c r="AG393" s="179"/>
      <c r="AH393" s="180"/>
      <c r="AI393" s="180"/>
      <c r="AJ393" s="180"/>
      <c r="AK393" s="179"/>
      <c r="AL393" s="179"/>
      <c r="AM393" s="179"/>
    </row>
    <row r="394" spans="1:39"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9"/>
      <c r="AF394" s="180"/>
      <c r="AG394" s="179"/>
      <c r="AH394" s="180"/>
      <c r="AI394" s="180"/>
      <c r="AJ394" s="180"/>
      <c r="AK394" s="179"/>
      <c r="AL394" s="179"/>
      <c r="AM394" s="179"/>
    </row>
    <row r="395" spans="1:39"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9"/>
      <c r="AF395" s="180"/>
      <c r="AG395" s="179"/>
      <c r="AH395" s="180"/>
      <c r="AI395" s="180"/>
      <c r="AJ395" s="180"/>
      <c r="AK395" s="179"/>
      <c r="AL395" s="179"/>
      <c r="AM395" s="179"/>
    </row>
    <row r="396" spans="1:39"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79"/>
      <c r="AF396" s="180"/>
      <c r="AG396" s="179"/>
      <c r="AH396" s="180"/>
      <c r="AI396" s="180"/>
      <c r="AJ396" s="180"/>
      <c r="AK396" s="179"/>
      <c r="AL396" s="179"/>
      <c r="AM396" s="179"/>
    </row>
    <row r="397" spans="1:39" s="35" customFormat="1" ht="18" hidden="1" customHeight="1" x14ac:dyDescent="0.2">
      <c r="A397" s="39" t="s">
        <v>35</v>
      </c>
      <c r="B397" s="33">
        <f>[1]consoCURRENT!E8495</f>
        <v>81843.390000000014</v>
      </c>
      <c r="C397" s="33">
        <f>[1]consoCURRENT!F8495</f>
        <v>0</v>
      </c>
      <c r="D397" s="33">
        <f>[1]consoCURRENT!G8495</f>
        <v>81843.39</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1</v>
      </c>
      <c r="AC397" s="34"/>
      <c r="AE397" s="179"/>
      <c r="AF397" s="180"/>
      <c r="AG397" s="179"/>
      <c r="AH397" s="180"/>
      <c r="AI397" s="180"/>
      <c r="AJ397" s="180"/>
      <c r="AK397" s="179"/>
      <c r="AL397" s="179"/>
      <c r="AM397" s="179"/>
    </row>
    <row r="398" spans="1:39"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79"/>
      <c r="AF398" s="180"/>
      <c r="AG398" s="179"/>
      <c r="AH398" s="180"/>
      <c r="AI398" s="180"/>
      <c r="AJ398" s="180"/>
      <c r="AK398" s="179"/>
      <c r="AL398" s="179"/>
      <c r="AM398" s="179"/>
    </row>
    <row r="399" spans="1:39"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79"/>
      <c r="AF399" s="180"/>
      <c r="AG399" s="179"/>
      <c r="AH399" s="180"/>
      <c r="AI399" s="180"/>
      <c r="AJ399" s="180"/>
      <c r="AK399" s="179"/>
      <c r="AL399" s="179"/>
      <c r="AM399" s="179"/>
    </row>
    <row r="400" spans="1:39" s="35" customFormat="1" ht="18" hidden="1" customHeight="1" x14ac:dyDescent="0.25">
      <c r="A400" s="42" t="s">
        <v>38</v>
      </c>
      <c r="B400" s="43">
        <f t="shared" ref="B400:AA400" si="208">SUM(B396:B399)</f>
        <v>81843.390000000014</v>
      </c>
      <c r="C400" s="43">
        <f t="shared" si="208"/>
        <v>0</v>
      </c>
      <c r="D400" s="43">
        <f t="shared" si="208"/>
        <v>81843.39</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1</v>
      </c>
      <c r="AC400" s="34"/>
      <c r="AE400" s="179"/>
      <c r="AF400" s="180"/>
      <c r="AG400" s="179"/>
      <c r="AH400" s="180"/>
      <c r="AI400" s="180"/>
      <c r="AJ400" s="180"/>
      <c r="AK400" s="179"/>
      <c r="AL400" s="179"/>
      <c r="AM400" s="179"/>
    </row>
    <row r="401" spans="1:39"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79"/>
      <c r="AF401" s="180"/>
      <c r="AG401" s="179"/>
      <c r="AH401" s="180"/>
      <c r="AI401" s="180"/>
      <c r="AJ401" s="180"/>
      <c r="AK401" s="179"/>
      <c r="AL401" s="179"/>
      <c r="AM401" s="179"/>
    </row>
    <row r="402" spans="1:39" s="35" customFormat="1" ht="18" hidden="1" customHeight="1" x14ac:dyDescent="0.25">
      <c r="A402" s="42" t="s">
        <v>40</v>
      </c>
      <c r="B402" s="43">
        <f t="shared" ref="B402:AA402" si="210">B401+B400</f>
        <v>81843.390000000014</v>
      </c>
      <c r="C402" s="43">
        <f t="shared" si="210"/>
        <v>0</v>
      </c>
      <c r="D402" s="43">
        <f t="shared" si="210"/>
        <v>81843.39</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1</v>
      </c>
      <c r="AC402" s="46"/>
      <c r="AE402" s="179"/>
      <c r="AF402" s="180"/>
      <c r="AG402" s="179"/>
      <c r="AH402" s="180"/>
      <c r="AI402" s="180"/>
      <c r="AJ402" s="180"/>
      <c r="AK402" s="179"/>
      <c r="AL402" s="179"/>
      <c r="AM402" s="179"/>
    </row>
    <row r="403" spans="1:39"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9"/>
      <c r="AF403" s="180"/>
      <c r="AG403" s="179"/>
      <c r="AH403" s="180"/>
      <c r="AI403" s="180"/>
      <c r="AJ403" s="180"/>
      <c r="AK403" s="179"/>
      <c r="AL403" s="179"/>
      <c r="AM403" s="179"/>
    </row>
    <row r="404" spans="1:39"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9"/>
      <c r="AF404" s="180"/>
      <c r="AG404" s="179"/>
      <c r="AH404" s="180"/>
      <c r="AI404" s="180"/>
      <c r="AJ404" s="180"/>
      <c r="AK404" s="179"/>
      <c r="AL404" s="179"/>
      <c r="AM404" s="179"/>
    </row>
    <row r="405" spans="1:39"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9"/>
      <c r="AF405" s="180"/>
      <c r="AG405" s="179"/>
      <c r="AH405" s="180"/>
      <c r="AI405" s="180"/>
      <c r="AJ405" s="180"/>
      <c r="AK405" s="179"/>
      <c r="AL405" s="179"/>
      <c r="AM405" s="179"/>
    </row>
    <row r="406" spans="1:39"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79"/>
      <c r="AF406" s="180"/>
      <c r="AG406" s="179"/>
      <c r="AH406" s="180"/>
      <c r="AI406" s="180"/>
      <c r="AJ406" s="180"/>
      <c r="AK406" s="179"/>
      <c r="AL406" s="179"/>
      <c r="AM406" s="179"/>
    </row>
    <row r="407" spans="1:39"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9693</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9693</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15093</v>
      </c>
      <c r="AA407" s="33">
        <f>D407-Z407</f>
        <v>0</v>
      </c>
      <c r="AB407" s="41">
        <f>Z407/D407</f>
        <v>1</v>
      </c>
      <c r="AC407" s="34"/>
      <c r="AE407" s="179"/>
      <c r="AF407" s="180"/>
      <c r="AG407" s="179"/>
      <c r="AH407" s="180"/>
      <c r="AI407" s="180"/>
      <c r="AJ407" s="180"/>
      <c r="AK407" s="179"/>
      <c r="AL407" s="179"/>
      <c r="AM407" s="179"/>
    </row>
    <row r="408" spans="1:39"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79"/>
      <c r="AF408" s="180"/>
      <c r="AG408" s="179"/>
      <c r="AH408" s="180"/>
      <c r="AI408" s="180"/>
      <c r="AJ408" s="180"/>
      <c r="AK408" s="179"/>
      <c r="AL408" s="179"/>
      <c r="AM408" s="179"/>
    </row>
    <row r="409" spans="1:39"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79"/>
      <c r="AF409" s="180"/>
      <c r="AG409" s="179"/>
      <c r="AH409" s="180"/>
      <c r="AI409" s="180"/>
      <c r="AJ409" s="180"/>
      <c r="AK409" s="179"/>
      <c r="AL409" s="179"/>
      <c r="AM409" s="179"/>
    </row>
    <row r="410" spans="1:39"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9693</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9693</v>
      </c>
      <c r="S410" s="43">
        <f t="shared" si="212"/>
        <v>0</v>
      </c>
      <c r="T410" s="43">
        <f t="shared" si="212"/>
        <v>0</v>
      </c>
      <c r="U410" s="43">
        <f t="shared" si="212"/>
        <v>0</v>
      </c>
      <c r="V410" s="43">
        <f t="shared" si="212"/>
        <v>0</v>
      </c>
      <c r="W410" s="43">
        <f t="shared" si="212"/>
        <v>0</v>
      </c>
      <c r="X410" s="43">
        <f t="shared" si="212"/>
        <v>0</v>
      </c>
      <c r="Y410" s="43">
        <f t="shared" si="212"/>
        <v>0</v>
      </c>
      <c r="Z410" s="43">
        <f t="shared" si="212"/>
        <v>15093</v>
      </c>
      <c r="AA410" s="43">
        <f t="shared" si="212"/>
        <v>0</v>
      </c>
      <c r="AB410" s="44">
        <f>Z410/D410</f>
        <v>1</v>
      </c>
      <c r="AC410" s="34"/>
      <c r="AE410" s="179"/>
      <c r="AF410" s="180"/>
      <c r="AG410" s="179"/>
      <c r="AH410" s="180"/>
      <c r="AI410" s="180"/>
      <c r="AJ410" s="180"/>
      <c r="AK410" s="179"/>
      <c r="AL410" s="179"/>
      <c r="AM410" s="179"/>
    </row>
    <row r="411" spans="1:39"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79"/>
      <c r="AF411" s="180"/>
      <c r="AG411" s="179"/>
      <c r="AH411" s="180"/>
      <c r="AI411" s="180"/>
      <c r="AJ411" s="180"/>
      <c r="AK411" s="179"/>
      <c r="AL411" s="179"/>
      <c r="AM411" s="179"/>
    </row>
    <row r="412" spans="1:39"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9693</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9693</v>
      </c>
      <c r="S412" s="43">
        <f t="shared" si="214"/>
        <v>0</v>
      </c>
      <c r="T412" s="43">
        <f t="shared" si="214"/>
        <v>0</v>
      </c>
      <c r="U412" s="43">
        <f t="shared" si="214"/>
        <v>0</v>
      </c>
      <c r="V412" s="43">
        <f t="shared" si="214"/>
        <v>0</v>
      </c>
      <c r="W412" s="43">
        <f t="shared" si="214"/>
        <v>0</v>
      </c>
      <c r="X412" s="43">
        <f t="shared" si="214"/>
        <v>0</v>
      </c>
      <c r="Y412" s="43">
        <f t="shared" si="214"/>
        <v>0</v>
      </c>
      <c r="Z412" s="43">
        <f t="shared" si="214"/>
        <v>15093</v>
      </c>
      <c r="AA412" s="43">
        <f t="shared" si="214"/>
        <v>0</v>
      </c>
      <c r="AB412" s="44">
        <f>Z412/D412</f>
        <v>1</v>
      </c>
      <c r="AC412" s="46"/>
      <c r="AE412" s="179"/>
      <c r="AF412" s="180"/>
      <c r="AG412" s="179"/>
      <c r="AH412" s="180"/>
      <c r="AI412" s="180"/>
      <c r="AJ412" s="180"/>
      <c r="AK412" s="179"/>
      <c r="AL412" s="179"/>
      <c r="AM412" s="179"/>
    </row>
    <row r="413" spans="1:39"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9"/>
      <c r="AF413" s="180"/>
      <c r="AG413" s="179"/>
      <c r="AH413" s="180"/>
      <c r="AI413" s="180"/>
      <c r="AJ413" s="180"/>
      <c r="AK413" s="179"/>
      <c r="AL413" s="179"/>
      <c r="AM413" s="179"/>
    </row>
    <row r="414" spans="1:39"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9"/>
      <c r="AF414" s="180"/>
      <c r="AG414" s="179"/>
      <c r="AH414" s="180"/>
      <c r="AI414" s="180"/>
      <c r="AJ414" s="180"/>
      <c r="AK414" s="179"/>
      <c r="AL414" s="179"/>
      <c r="AM414" s="179"/>
    </row>
    <row r="415" spans="1:39"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9"/>
      <c r="AF415" s="180"/>
      <c r="AG415" s="179"/>
      <c r="AH415" s="180"/>
      <c r="AI415" s="180"/>
      <c r="AJ415" s="180"/>
      <c r="AK415" s="179"/>
      <c r="AL415" s="179"/>
      <c r="AM415" s="179"/>
    </row>
    <row r="416" spans="1:39"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79"/>
      <c r="AF416" s="180"/>
      <c r="AG416" s="179"/>
      <c r="AH416" s="180"/>
      <c r="AI416" s="180"/>
      <c r="AJ416" s="180"/>
      <c r="AK416" s="179"/>
      <c r="AL416" s="179"/>
      <c r="AM416" s="179"/>
    </row>
    <row r="417" spans="1:39"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79"/>
      <c r="AF417" s="180"/>
      <c r="AG417" s="179"/>
      <c r="AH417" s="180"/>
      <c r="AI417" s="180"/>
      <c r="AJ417" s="180"/>
      <c r="AK417" s="179"/>
      <c r="AL417" s="179"/>
      <c r="AM417" s="179"/>
    </row>
    <row r="418" spans="1:39"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79"/>
      <c r="AF418" s="180"/>
      <c r="AG418" s="179"/>
      <c r="AH418" s="180"/>
      <c r="AI418" s="180"/>
      <c r="AJ418" s="180"/>
      <c r="AK418" s="179"/>
      <c r="AL418" s="179"/>
      <c r="AM418" s="179"/>
    </row>
    <row r="419" spans="1:39"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79"/>
      <c r="AF419" s="180"/>
      <c r="AG419" s="179"/>
      <c r="AH419" s="180"/>
      <c r="AI419" s="180"/>
      <c r="AJ419" s="180"/>
      <c r="AK419" s="179"/>
      <c r="AL419" s="179"/>
      <c r="AM419" s="179"/>
    </row>
    <row r="420" spans="1:39"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9"/>
      <c r="AF420" s="180"/>
      <c r="AG420" s="179"/>
      <c r="AH420" s="180"/>
      <c r="AI420" s="180"/>
      <c r="AJ420" s="180"/>
      <c r="AK420" s="179"/>
      <c r="AL420" s="179"/>
      <c r="AM420" s="179"/>
    </row>
    <row r="421" spans="1:39"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79"/>
      <c r="AF421" s="180"/>
      <c r="AG421" s="179"/>
      <c r="AH421" s="180"/>
      <c r="AI421" s="180"/>
      <c r="AJ421" s="180"/>
      <c r="AK421" s="179"/>
      <c r="AL421" s="179"/>
      <c r="AM421" s="179"/>
    </row>
    <row r="422" spans="1:39"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9"/>
      <c r="AF422" s="180"/>
      <c r="AG422" s="179"/>
      <c r="AH422" s="180"/>
      <c r="AI422" s="180"/>
      <c r="AJ422" s="180"/>
      <c r="AK422" s="179"/>
      <c r="AL422" s="179"/>
      <c r="AM422" s="179"/>
    </row>
    <row r="423" spans="1:39"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9"/>
      <c r="AF423" s="180"/>
      <c r="AG423" s="179"/>
      <c r="AH423" s="180"/>
      <c r="AI423" s="180"/>
      <c r="AJ423" s="180"/>
      <c r="AK423" s="179"/>
      <c r="AL423" s="179"/>
      <c r="AM423" s="179"/>
    </row>
    <row r="424" spans="1:39"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9"/>
      <c r="AF424" s="180"/>
      <c r="AG424" s="179"/>
      <c r="AH424" s="180"/>
      <c r="AI424" s="180"/>
      <c r="AJ424" s="180"/>
      <c r="AK424" s="179"/>
      <c r="AL424" s="179"/>
      <c r="AM424" s="179"/>
    </row>
    <row r="425" spans="1:39"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9"/>
      <c r="AF425" s="180"/>
      <c r="AG425" s="179"/>
      <c r="AH425" s="180"/>
      <c r="AI425" s="180"/>
      <c r="AJ425" s="180"/>
      <c r="AK425" s="179"/>
      <c r="AL425" s="179"/>
      <c r="AM425" s="179"/>
    </row>
    <row r="426" spans="1:39"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79"/>
      <c r="AF426" s="180"/>
      <c r="AG426" s="179"/>
      <c r="AH426" s="180"/>
      <c r="AI426" s="180"/>
      <c r="AJ426" s="180"/>
      <c r="AK426" s="179"/>
      <c r="AL426" s="179"/>
      <c r="AM426" s="179"/>
    </row>
    <row r="427" spans="1:39"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28944.799999999996</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13819.2</v>
      </c>
      <c r="R427" s="33">
        <f>[1]consoCURRENT!U9134</f>
        <v>13150.119999999999</v>
      </c>
      <c r="S427" s="33">
        <f>[1]consoCURRENT!V9134</f>
        <v>1975.4799999999959</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47650.39</v>
      </c>
      <c r="AA427" s="33">
        <f>D427-Z427</f>
        <v>0</v>
      </c>
      <c r="AB427" s="41">
        <f>Z427/D427</f>
        <v>0.99999999999999967</v>
      </c>
      <c r="AC427" s="34"/>
      <c r="AE427" s="179"/>
      <c r="AF427" s="180"/>
      <c r="AG427" s="179"/>
      <c r="AH427" s="180"/>
      <c r="AI427" s="180"/>
      <c r="AJ427" s="180"/>
      <c r="AK427" s="179"/>
      <c r="AL427" s="179"/>
      <c r="AM427" s="179"/>
    </row>
    <row r="428" spans="1:39"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79"/>
      <c r="AF428" s="180"/>
      <c r="AG428" s="179"/>
      <c r="AH428" s="180"/>
      <c r="AI428" s="180"/>
      <c r="AJ428" s="180"/>
      <c r="AK428" s="179"/>
      <c r="AL428" s="179"/>
      <c r="AM428" s="179"/>
    </row>
    <row r="429" spans="1:39"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79"/>
      <c r="AF429" s="180"/>
      <c r="AG429" s="179"/>
      <c r="AH429" s="180"/>
      <c r="AI429" s="180"/>
      <c r="AJ429" s="180"/>
      <c r="AK429" s="179"/>
      <c r="AL429" s="179"/>
      <c r="AM429" s="179"/>
    </row>
    <row r="430" spans="1:39"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28944.799999999996</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13819.2</v>
      </c>
      <c r="R430" s="43">
        <f t="shared" si="220"/>
        <v>13150.119999999999</v>
      </c>
      <c r="S430" s="43">
        <f t="shared" si="220"/>
        <v>1975.4799999999959</v>
      </c>
      <c r="T430" s="43">
        <f t="shared" si="220"/>
        <v>0</v>
      </c>
      <c r="U430" s="43">
        <f t="shared" si="220"/>
        <v>0</v>
      </c>
      <c r="V430" s="43">
        <f t="shared" si="220"/>
        <v>0</v>
      </c>
      <c r="W430" s="43">
        <f t="shared" si="220"/>
        <v>0</v>
      </c>
      <c r="X430" s="43">
        <f t="shared" si="220"/>
        <v>0</v>
      </c>
      <c r="Y430" s="43">
        <f t="shared" si="220"/>
        <v>0</v>
      </c>
      <c r="Z430" s="43">
        <f t="shared" si="220"/>
        <v>47650.39</v>
      </c>
      <c r="AA430" s="43">
        <f t="shared" si="220"/>
        <v>0</v>
      </c>
      <c r="AB430" s="44">
        <f>Z430/D430</f>
        <v>0.99999999999999967</v>
      </c>
      <c r="AC430" s="34"/>
      <c r="AE430" s="179"/>
      <c r="AF430" s="180"/>
      <c r="AG430" s="179"/>
      <c r="AH430" s="180"/>
      <c r="AI430" s="180"/>
      <c r="AJ430" s="180"/>
      <c r="AK430" s="179"/>
      <c r="AL430" s="179"/>
      <c r="AM430" s="179"/>
    </row>
    <row r="431" spans="1:39"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79"/>
      <c r="AF431" s="180"/>
      <c r="AG431" s="179"/>
      <c r="AH431" s="180"/>
      <c r="AI431" s="180"/>
      <c r="AJ431" s="180"/>
      <c r="AK431" s="179"/>
      <c r="AL431" s="179"/>
      <c r="AM431" s="179"/>
    </row>
    <row r="432" spans="1:39"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28944.799999999996</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13819.2</v>
      </c>
      <c r="R432" s="43">
        <f t="shared" si="222"/>
        <v>13150.119999999999</v>
      </c>
      <c r="S432" s="43">
        <f t="shared" si="222"/>
        <v>1975.4799999999959</v>
      </c>
      <c r="T432" s="43">
        <f t="shared" si="222"/>
        <v>0</v>
      </c>
      <c r="U432" s="43">
        <f t="shared" si="222"/>
        <v>0</v>
      </c>
      <c r="V432" s="43">
        <f t="shared" si="222"/>
        <v>0</v>
      </c>
      <c r="W432" s="43">
        <f t="shared" si="222"/>
        <v>0</v>
      </c>
      <c r="X432" s="43">
        <f t="shared" si="222"/>
        <v>0</v>
      </c>
      <c r="Y432" s="43">
        <f t="shared" si="222"/>
        <v>0</v>
      </c>
      <c r="Z432" s="43">
        <f t="shared" si="222"/>
        <v>47650.39</v>
      </c>
      <c r="AA432" s="43">
        <f t="shared" si="222"/>
        <v>0</v>
      </c>
      <c r="AB432" s="44">
        <f>Z432/D432</f>
        <v>0.99999999999999967</v>
      </c>
      <c r="AC432" s="46"/>
      <c r="AE432" s="179"/>
      <c r="AF432" s="180"/>
      <c r="AG432" s="179"/>
      <c r="AH432" s="180"/>
      <c r="AI432" s="180"/>
      <c r="AJ432" s="180"/>
      <c r="AK432" s="179"/>
      <c r="AL432" s="179"/>
      <c r="AM432" s="179"/>
    </row>
    <row r="433" spans="1:39"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9"/>
      <c r="AF433" s="180"/>
      <c r="AG433" s="179"/>
      <c r="AH433" s="180"/>
      <c r="AI433" s="180"/>
      <c r="AJ433" s="180"/>
      <c r="AK433" s="179"/>
      <c r="AL433" s="179"/>
      <c r="AM433" s="179"/>
    </row>
    <row r="434" spans="1:39"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9"/>
      <c r="AF434" s="180"/>
      <c r="AG434" s="179"/>
      <c r="AH434" s="180"/>
      <c r="AI434" s="180"/>
      <c r="AJ434" s="180"/>
      <c r="AK434" s="179"/>
      <c r="AL434" s="179"/>
      <c r="AM434" s="179"/>
    </row>
    <row r="435" spans="1:39"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9"/>
      <c r="AF435" s="180"/>
      <c r="AG435" s="179"/>
      <c r="AH435" s="180"/>
      <c r="AI435" s="180"/>
      <c r="AJ435" s="180"/>
      <c r="AK435" s="179"/>
      <c r="AL435" s="179"/>
      <c r="AM435" s="179"/>
    </row>
    <row r="436" spans="1:39"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79"/>
      <c r="AF436" s="180"/>
      <c r="AG436" s="179"/>
      <c r="AH436" s="180"/>
      <c r="AI436" s="180"/>
      <c r="AJ436" s="180"/>
      <c r="AK436" s="179"/>
      <c r="AL436" s="179"/>
      <c r="AM436" s="179"/>
    </row>
    <row r="437" spans="1:39"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79"/>
      <c r="AF437" s="180"/>
      <c r="AG437" s="179"/>
      <c r="AH437" s="180"/>
      <c r="AI437" s="180"/>
      <c r="AJ437" s="180"/>
      <c r="AK437" s="179"/>
      <c r="AL437" s="179"/>
      <c r="AM437" s="179"/>
    </row>
    <row r="438" spans="1:39"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79"/>
      <c r="AF438" s="180"/>
      <c r="AG438" s="179"/>
      <c r="AH438" s="180"/>
      <c r="AI438" s="180"/>
      <c r="AJ438" s="180"/>
      <c r="AK438" s="179"/>
      <c r="AL438" s="179"/>
      <c r="AM438" s="179"/>
    </row>
    <row r="439" spans="1:39"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79"/>
      <c r="AF439" s="180"/>
      <c r="AG439" s="179"/>
      <c r="AH439" s="180"/>
      <c r="AI439" s="180"/>
      <c r="AJ439" s="180"/>
      <c r="AK439" s="179"/>
      <c r="AL439" s="179"/>
      <c r="AM439" s="179"/>
    </row>
    <row r="440" spans="1:39"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9"/>
      <c r="AF440" s="180"/>
      <c r="AG440" s="179"/>
      <c r="AH440" s="180"/>
      <c r="AI440" s="180"/>
      <c r="AJ440" s="180"/>
      <c r="AK440" s="179"/>
      <c r="AL440" s="179"/>
      <c r="AM440" s="179"/>
    </row>
    <row r="441" spans="1:39"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79"/>
      <c r="AF441" s="180"/>
      <c r="AG441" s="179"/>
      <c r="AH441" s="180"/>
      <c r="AI441" s="180"/>
      <c r="AJ441" s="180"/>
      <c r="AK441" s="179"/>
      <c r="AL441" s="179"/>
      <c r="AM441" s="179"/>
    </row>
    <row r="442" spans="1:39"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9"/>
      <c r="AF442" s="180"/>
      <c r="AG442" s="179"/>
      <c r="AH442" s="180"/>
      <c r="AI442" s="180"/>
      <c r="AJ442" s="180"/>
      <c r="AK442" s="179"/>
      <c r="AL442" s="179"/>
      <c r="AM442" s="179"/>
    </row>
    <row r="443" spans="1:39"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9"/>
      <c r="AF443" s="180"/>
      <c r="AG443" s="179"/>
      <c r="AH443" s="180"/>
      <c r="AI443" s="180"/>
      <c r="AJ443" s="180"/>
      <c r="AK443" s="179"/>
      <c r="AL443" s="179"/>
      <c r="AM443" s="179"/>
    </row>
    <row r="444" spans="1:39"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9"/>
      <c r="AF444" s="180"/>
      <c r="AG444" s="179"/>
      <c r="AH444" s="180"/>
      <c r="AI444" s="180"/>
      <c r="AJ444" s="180"/>
      <c r="AK444" s="179"/>
      <c r="AL444" s="179"/>
      <c r="AM444" s="179"/>
    </row>
    <row r="445" spans="1:39"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9"/>
      <c r="AF445" s="180"/>
      <c r="AG445" s="179"/>
      <c r="AH445" s="180"/>
      <c r="AI445" s="180"/>
      <c r="AJ445" s="180"/>
      <c r="AK445" s="179"/>
      <c r="AL445" s="179"/>
      <c r="AM445" s="179"/>
    </row>
    <row r="446" spans="1:39"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9"/>
      <c r="AF446" s="180"/>
      <c r="AG446" s="179"/>
      <c r="AH446" s="180"/>
      <c r="AI446" s="180"/>
      <c r="AJ446" s="180"/>
      <c r="AK446" s="179"/>
      <c r="AL446" s="179"/>
      <c r="AM446" s="179"/>
    </row>
    <row r="447" spans="1:39" s="35" customFormat="1" ht="18" customHeight="1" x14ac:dyDescent="0.2">
      <c r="A447" s="39" t="s">
        <v>35</v>
      </c>
      <c r="B447" s="33">
        <f t="shared" ref="B447:B449" si="229">B267+B257+B247+B237+B227+B217</f>
        <v>350605848.17999983</v>
      </c>
      <c r="C447" s="33">
        <f t="shared" si="227"/>
        <v>-2.5145652671199059E-8</v>
      </c>
      <c r="D447" s="33">
        <f t="shared" ref="D447:S451" si="230">D267+D257+D247+D237+D227+D217</f>
        <v>350605848.17999989</v>
      </c>
      <c r="E447" s="33">
        <f t="shared" si="230"/>
        <v>91096169.399999976</v>
      </c>
      <c r="F447" s="33">
        <f t="shared" si="230"/>
        <v>42176070.850000001</v>
      </c>
      <c r="G447" s="33">
        <f t="shared" si="230"/>
        <v>3540711.09</v>
      </c>
      <c r="H447" s="33">
        <f t="shared" si="230"/>
        <v>0</v>
      </c>
      <c r="I447" s="33">
        <f t="shared" si="230"/>
        <v>14522314.869999997</v>
      </c>
      <c r="J447" s="33">
        <f t="shared" si="230"/>
        <v>31777273.030000001</v>
      </c>
      <c r="K447" s="33">
        <f t="shared" si="230"/>
        <v>1051952.5799999998</v>
      </c>
      <c r="L447" s="33">
        <f t="shared" si="230"/>
        <v>0</v>
      </c>
      <c r="M447" s="33">
        <f t="shared" si="230"/>
        <v>47351540.479999989</v>
      </c>
      <c r="N447" s="33">
        <f t="shared" si="230"/>
        <v>76401603.100000009</v>
      </c>
      <c r="O447" s="33">
        <f t="shared" si="230"/>
        <v>855082.14</v>
      </c>
      <c r="P447" s="33">
        <f t="shared" si="230"/>
        <v>-682830.71000000008</v>
      </c>
      <c r="Q447" s="33">
        <f t="shared" si="230"/>
        <v>6212758.6299999999</v>
      </c>
      <c r="R447" s="33">
        <f t="shared" si="230"/>
        <v>1524048.29</v>
      </c>
      <c r="S447" s="33">
        <f t="shared" si="230"/>
        <v>2661990.9</v>
      </c>
      <c r="T447" s="33">
        <f t="shared" si="228"/>
        <v>2488758.5099999998</v>
      </c>
      <c r="U447" s="33">
        <f t="shared" si="228"/>
        <v>0</v>
      </c>
      <c r="V447" s="33">
        <f t="shared" si="228"/>
        <v>0</v>
      </c>
      <c r="W447" s="33">
        <f t="shared" si="228"/>
        <v>0</v>
      </c>
      <c r="X447" s="33">
        <f t="shared" si="228"/>
        <v>0</v>
      </c>
      <c r="Y447" s="33">
        <f t="shared" si="228"/>
        <v>0</v>
      </c>
      <c r="Z447" s="33">
        <f t="shared" ref="Z447:Z449" si="231">SUM(M447:Y447)</f>
        <v>136812951.34</v>
      </c>
      <c r="AA447" s="33">
        <f>D447-Z447</f>
        <v>213792896.83999988</v>
      </c>
      <c r="AB447" s="41">
        <f>Z447/D447</f>
        <v>0.39021868017946093</v>
      </c>
      <c r="AC447" s="34"/>
      <c r="AE447" s="179"/>
      <c r="AF447" s="180"/>
      <c r="AG447" s="179"/>
      <c r="AH447" s="180"/>
      <c r="AI447" s="180"/>
      <c r="AJ447" s="180"/>
      <c r="AK447" s="179"/>
      <c r="AL447" s="179"/>
      <c r="AM447" s="179"/>
    </row>
    <row r="448" spans="1:39"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9"/>
      <c r="AF448" s="180"/>
      <c r="AG448" s="179"/>
      <c r="AH448" s="180"/>
      <c r="AI448" s="180"/>
      <c r="AJ448" s="180"/>
      <c r="AK448" s="179"/>
      <c r="AL448" s="179"/>
      <c r="AM448" s="179"/>
    </row>
    <row r="449" spans="1:39" s="35" customFormat="1" ht="18" customHeight="1" x14ac:dyDescent="0.2">
      <c r="A449" s="39" t="s">
        <v>37</v>
      </c>
      <c r="B449" s="33">
        <f t="shared" si="229"/>
        <v>433858777.30000001</v>
      </c>
      <c r="C449" s="33">
        <f t="shared" si="227"/>
        <v>0</v>
      </c>
      <c r="D449" s="33">
        <f t="shared" si="230"/>
        <v>433858777.30000001</v>
      </c>
      <c r="E449" s="33">
        <f t="shared" si="228"/>
        <v>104559184.78</v>
      </c>
      <c r="F449" s="33">
        <f t="shared" si="228"/>
        <v>148279987.13999999</v>
      </c>
      <c r="G449" s="33">
        <f t="shared" si="228"/>
        <v>886521.00000000012</v>
      </c>
      <c r="H449" s="33">
        <f t="shared" si="228"/>
        <v>0</v>
      </c>
      <c r="I449" s="33">
        <f t="shared" si="228"/>
        <v>1356900</v>
      </c>
      <c r="J449" s="33">
        <f t="shared" si="228"/>
        <v>6578161.1400000006</v>
      </c>
      <c r="K449" s="33">
        <f t="shared" si="228"/>
        <v>886521.00000000012</v>
      </c>
      <c r="L449" s="33">
        <f t="shared" si="228"/>
        <v>0</v>
      </c>
      <c r="M449" s="33">
        <f t="shared" si="228"/>
        <v>8821582.1400000006</v>
      </c>
      <c r="N449" s="33">
        <f t="shared" si="228"/>
        <v>0</v>
      </c>
      <c r="O449" s="33">
        <f t="shared" si="228"/>
        <v>0</v>
      </c>
      <c r="P449" s="33">
        <f t="shared" si="228"/>
        <v>103202284.78</v>
      </c>
      <c r="Q449" s="33">
        <f t="shared" si="228"/>
        <v>140577547</v>
      </c>
      <c r="R449" s="33">
        <f t="shared" si="228"/>
        <v>233399</v>
      </c>
      <c r="S449" s="33">
        <f t="shared" si="228"/>
        <v>890880</v>
      </c>
      <c r="T449" s="33">
        <f t="shared" si="228"/>
        <v>0</v>
      </c>
      <c r="U449" s="33">
        <f t="shared" si="228"/>
        <v>0</v>
      </c>
      <c r="V449" s="33">
        <f t="shared" si="228"/>
        <v>0</v>
      </c>
      <c r="W449" s="33">
        <f t="shared" si="228"/>
        <v>0</v>
      </c>
      <c r="X449" s="33">
        <f t="shared" si="228"/>
        <v>0</v>
      </c>
      <c r="Y449" s="33">
        <f t="shared" si="228"/>
        <v>0</v>
      </c>
      <c r="Z449" s="33">
        <f t="shared" si="231"/>
        <v>253725692.92000002</v>
      </c>
      <c r="AA449" s="33">
        <f>D449-Z449</f>
        <v>180133084.38</v>
      </c>
      <c r="AB449" s="41">
        <f>Z449/D449</f>
        <v>0.58481170877535682</v>
      </c>
      <c r="AC449" s="34"/>
      <c r="AE449" s="179"/>
      <c r="AF449" s="180"/>
      <c r="AG449" s="179"/>
      <c r="AH449" s="180"/>
      <c r="AI449" s="180"/>
      <c r="AJ449" s="180"/>
      <c r="AK449" s="179"/>
      <c r="AL449" s="179"/>
      <c r="AM449" s="179"/>
    </row>
    <row r="450" spans="1:39" s="35" customFormat="1" ht="18" hidden="1" customHeight="1" x14ac:dyDescent="0.25">
      <c r="A450" s="42" t="s">
        <v>38</v>
      </c>
      <c r="B450" s="43">
        <f t="shared" ref="B450" si="232">SUM(B446:B449)</f>
        <v>784464625.47999978</v>
      </c>
      <c r="C450" s="43">
        <f t="shared" ref="C450:AA450" si="233">SUM(C446:C449)</f>
        <v>-2.5145652671199059E-8</v>
      </c>
      <c r="D450" s="43">
        <f t="shared" si="233"/>
        <v>784464625.4799999</v>
      </c>
      <c r="E450" s="43">
        <f t="shared" si="233"/>
        <v>195655354.17999998</v>
      </c>
      <c r="F450" s="43">
        <f t="shared" si="233"/>
        <v>190456057.98999998</v>
      </c>
      <c r="G450" s="43">
        <f t="shared" si="233"/>
        <v>4427232.09</v>
      </c>
      <c r="H450" s="43">
        <f t="shared" si="233"/>
        <v>0</v>
      </c>
      <c r="I450" s="43">
        <f t="shared" si="233"/>
        <v>15879214.869999997</v>
      </c>
      <c r="J450" s="43">
        <f t="shared" si="233"/>
        <v>38355434.170000002</v>
      </c>
      <c r="K450" s="43">
        <f t="shared" si="233"/>
        <v>1938473.58</v>
      </c>
      <c r="L450" s="43">
        <f t="shared" si="233"/>
        <v>0</v>
      </c>
      <c r="M450" s="43">
        <f t="shared" si="233"/>
        <v>56173122.61999999</v>
      </c>
      <c r="N450" s="43">
        <f t="shared" si="233"/>
        <v>76401603.100000009</v>
      </c>
      <c r="O450" s="43">
        <f t="shared" si="233"/>
        <v>855082.14</v>
      </c>
      <c r="P450" s="43">
        <f t="shared" si="233"/>
        <v>102519454.07000001</v>
      </c>
      <c r="Q450" s="43">
        <f t="shared" si="233"/>
        <v>146790305.63</v>
      </c>
      <c r="R450" s="43">
        <f t="shared" si="233"/>
        <v>1757447.29</v>
      </c>
      <c r="S450" s="43">
        <f t="shared" si="233"/>
        <v>3552870.9</v>
      </c>
      <c r="T450" s="43">
        <f t="shared" si="233"/>
        <v>2488758.5099999998</v>
      </c>
      <c r="U450" s="43">
        <f t="shared" si="233"/>
        <v>0</v>
      </c>
      <c r="V450" s="43">
        <f t="shared" si="233"/>
        <v>0</v>
      </c>
      <c r="W450" s="43">
        <f t="shared" si="233"/>
        <v>0</v>
      </c>
      <c r="X450" s="43">
        <f t="shared" si="233"/>
        <v>0</v>
      </c>
      <c r="Y450" s="43">
        <f t="shared" si="233"/>
        <v>0</v>
      </c>
      <c r="Z450" s="43">
        <f t="shared" si="233"/>
        <v>390538644.25999999</v>
      </c>
      <c r="AA450" s="43">
        <f t="shared" si="233"/>
        <v>393925981.21999991</v>
      </c>
      <c r="AB450" s="44">
        <f>Z450/D450</f>
        <v>0.49784098807646854</v>
      </c>
      <c r="AC450" s="34"/>
      <c r="AE450" s="179"/>
      <c r="AF450" s="180"/>
      <c r="AG450" s="179"/>
      <c r="AH450" s="180"/>
      <c r="AI450" s="180"/>
      <c r="AJ450" s="180"/>
      <c r="AK450" s="179"/>
      <c r="AL450" s="179"/>
      <c r="AM450" s="179"/>
    </row>
    <row r="451" spans="1:39"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9"/>
      <c r="AF451" s="180"/>
      <c r="AG451" s="179"/>
      <c r="AH451" s="180"/>
      <c r="AI451" s="180"/>
      <c r="AJ451" s="180"/>
      <c r="AK451" s="179"/>
      <c r="AL451" s="179"/>
      <c r="AM451" s="179"/>
    </row>
    <row r="452" spans="1:39" s="35" customFormat="1" ht="18" customHeight="1" x14ac:dyDescent="0.25">
      <c r="A452" s="42" t="s">
        <v>40</v>
      </c>
      <c r="B452" s="43">
        <f t="shared" ref="B452:AA452" si="236">B451+B450</f>
        <v>784464625.47999978</v>
      </c>
      <c r="C452" s="43">
        <f t="shared" si="236"/>
        <v>-2.5145652671199059E-8</v>
      </c>
      <c r="D452" s="43">
        <f t="shared" si="236"/>
        <v>784464625.4799999</v>
      </c>
      <c r="E452" s="43">
        <f t="shared" si="236"/>
        <v>195655354.17999998</v>
      </c>
      <c r="F452" s="43">
        <f t="shared" si="236"/>
        <v>190456057.98999998</v>
      </c>
      <c r="G452" s="43">
        <f t="shared" si="236"/>
        <v>4427232.09</v>
      </c>
      <c r="H452" s="43">
        <f t="shared" si="236"/>
        <v>0</v>
      </c>
      <c r="I452" s="43">
        <f t="shared" si="236"/>
        <v>15879214.869999997</v>
      </c>
      <c r="J452" s="43">
        <f t="shared" si="236"/>
        <v>38355434.170000002</v>
      </c>
      <c r="K452" s="43">
        <f t="shared" si="236"/>
        <v>1938473.58</v>
      </c>
      <c r="L452" s="43">
        <f t="shared" si="236"/>
        <v>0</v>
      </c>
      <c r="M452" s="43">
        <f t="shared" si="236"/>
        <v>56173122.61999999</v>
      </c>
      <c r="N452" s="43">
        <f t="shared" si="236"/>
        <v>76401603.100000009</v>
      </c>
      <c r="O452" s="43">
        <f t="shared" si="236"/>
        <v>855082.14</v>
      </c>
      <c r="P452" s="43">
        <f t="shared" si="236"/>
        <v>102519454.07000001</v>
      </c>
      <c r="Q452" s="43">
        <f t="shared" si="236"/>
        <v>146790305.63</v>
      </c>
      <c r="R452" s="43">
        <f t="shared" si="236"/>
        <v>1757447.29</v>
      </c>
      <c r="S452" s="43">
        <f t="shared" si="236"/>
        <v>3552870.9</v>
      </c>
      <c r="T452" s="43">
        <f t="shared" si="236"/>
        <v>2488758.5099999998</v>
      </c>
      <c r="U452" s="43">
        <f t="shared" si="236"/>
        <v>0</v>
      </c>
      <c r="V452" s="43">
        <f t="shared" si="236"/>
        <v>0</v>
      </c>
      <c r="W452" s="43">
        <f t="shared" si="236"/>
        <v>0</v>
      </c>
      <c r="X452" s="43">
        <f t="shared" si="236"/>
        <v>0</v>
      </c>
      <c r="Y452" s="43">
        <f t="shared" si="236"/>
        <v>0</v>
      </c>
      <c r="Z452" s="43">
        <f t="shared" si="236"/>
        <v>390538644.25999999</v>
      </c>
      <c r="AA452" s="43">
        <f t="shared" si="236"/>
        <v>393925981.21999991</v>
      </c>
      <c r="AB452" s="44">
        <f>Z452/D452</f>
        <v>0.49784098807646854</v>
      </c>
      <c r="AC452" s="46"/>
      <c r="AE452" s="179"/>
      <c r="AF452" s="180"/>
      <c r="AG452" s="179"/>
      <c r="AH452" s="180"/>
      <c r="AI452" s="180"/>
      <c r="AJ452" s="180"/>
      <c r="AK452" s="179"/>
      <c r="AL452" s="179"/>
      <c r="AM452" s="179"/>
    </row>
    <row r="453" spans="1:39"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9"/>
      <c r="AF453" s="180"/>
      <c r="AG453" s="179"/>
      <c r="AH453" s="180"/>
      <c r="AI453" s="180"/>
      <c r="AJ453" s="180"/>
      <c r="AK453" s="179"/>
      <c r="AL453" s="179"/>
      <c r="AM453" s="179"/>
    </row>
    <row r="454" spans="1:39"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9"/>
      <c r="AF454" s="180"/>
      <c r="AG454" s="179"/>
      <c r="AH454" s="180"/>
      <c r="AI454" s="180"/>
      <c r="AJ454" s="180"/>
      <c r="AK454" s="179"/>
      <c r="AL454" s="179"/>
      <c r="AM454" s="179"/>
    </row>
    <row r="455" spans="1:39"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9"/>
      <c r="AF455" s="180"/>
      <c r="AG455" s="179"/>
      <c r="AH455" s="180"/>
      <c r="AI455" s="180"/>
      <c r="AJ455" s="180"/>
      <c r="AK455" s="179"/>
      <c r="AL455" s="179"/>
      <c r="AM455" s="179"/>
    </row>
    <row r="456" spans="1:39"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9"/>
      <c r="AF456" s="180"/>
      <c r="AG456" s="179"/>
      <c r="AH456" s="180"/>
      <c r="AI456" s="180"/>
      <c r="AJ456" s="180"/>
      <c r="AK456" s="179"/>
      <c r="AL456" s="179"/>
      <c r="AM456" s="179"/>
    </row>
    <row r="457" spans="1:39"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9"/>
      <c r="AF457" s="180"/>
      <c r="AG457" s="179"/>
      <c r="AH457" s="180"/>
      <c r="AI457" s="180"/>
      <c r="AJ457" s="180"/>
      <c r="AK457" s="179"/>
      <c r="AL457" s="179"/>
      <c r="AM457" s="179"/>
    </row>
    <row r="458" spans="1:39"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9"/>
      <c r="AF458" s="180"/>
      <c r="AG458" s="179"/>
      <c r="AH458" s="180"/>
      <c r="AI458" s="180"/>
      <c r="AJ458" s="180"/>
      <c r="AK458" s="179"/>
      <c r="AL458" s="179"/>
      <c r="AM458" s="179"/>
    </row>
    <row r="459" spans="1:39" s="35" customFormat="1" ht="18" customHeight="1" x14ac:dyDescent="0.2">
      <c r="A459" s="39" t="s">
        <v>35</v>
      </c>
      <c r="B459" s="33">
        <f t="shared" ref="B459:Q463" si="238">B469</f>
        <v>9310374213.8799973</v>
      </c>
      <c r="C459" s="33">
        <f t="shared" si="237"/>
        <v>1.7462298274040222E-10</v>
      </c>
      <c r="D459" s="33">
        <f t="shared" si="237"/>
        <v>9310374213.8799953</v>
      </c>
      <c r="E459" s="33">
        <f t="shared" si="237"/>
        <v>4700057290.9899988</v>
      </c>
      <c r="F459" s="33">
        <f t="shared" si="237"/>
        <v>4035928068.1099997</v>
      </c>
      <c r="G459" s="33">
        <f t="shared" si="237"/>
        <v>71497749.210000008</v>
      </c>
      <c r="H459" s="33">
        <f t="shared" si="237"/>
        <v>0</v>
      </c>
      <c r="I459" s="33">
        <f t="shared" si="237"/>
        <v>96834642.639999986</v>
      </c>
      <c r="J459" s="33">
        <f t="shared" si="237"/>
        <v>219828821.20999998</v>
      </c>
      <c r="K459" s="33">
        <f t="shared" si="237"/>
        <v>71063638.99000001</v>
      </c>
      <c r="L459" s="33">
        <f t="shared" si="237"/>
        <v>0</v>
      </c>
      <c r="M459" s="33">
        <f t="shared" si="237"/>
        <v>387727102.84000003</v>
      </c>
      <c r="N459" s="33">
        <f t="shared" si="237"/>
        <v>10319343.060000001</v>
      </c>
      <c r="O459" s="33">
        <f t="shared" si="237"/>
        <v>17537049.959999997</v>
      </c>
      <c r="P459" s="33">
        <f t="shared" si="237"/>
        <v>4575366255.3299999</v>
      </c>
      <c r="Q459" s="33">
        <f t="shared" si="237"/>
        <v>9122342.0199999996</v>
      </c>
      <c r="R459" s="33">
        <f t="shared" si="237"/>
        <v>500033745.13</v>
      </c>
      <c r="S459" s="33">
        <f t="shared" si="237"/>
        <v>3306943159.75</v>
      </c>
      <c r="T459" s="33">
        <f t="shared" si="237"/>
        <v>434110.22</v>
      </c>
      <c r="U459" s="33">
        <f t="shared" si="237"/>
        <v>0</v>
      </c>
      <c r="V459" s="33">
        <f t="shared" si="237"/>
        <v>0</v>
      </c>
      <c r="W459" s="33">
        <f t="shared" si="237"/>
        <v>0</v>
      </c>
      <c r="X459" s="33">
        <f t="shared" si="237"/>
        <v>0</v>
      </c>
      <c r="Y459" s="33">
        <f t="shared" si="237"/>
        <v>0</v>
      </c>
      <c r="Z459" s="33">
        <f t="shared" ref="Z459:Z461" si="239">SUM(M459:Y459)</f>
        <v>8807483108.3099995</v>
      </c>
      <c r="AA459" s="33">
        <f>D459-Z459</f>
        <v>502891105.56999588</v>
      </c>
      <c r="AB459" s="41">
        <f>Z459/D459</f>
        <v>0.94598594062736152</v>
      </c>
      <c r="AC459" s="34"/>
      <c r="AE459" s="179"/>
      <c r="AF459" s="180"/>
      <c r="AG459" s="179"/>
      <c r="AH459" s="180"/>
      <c r="AI459" s="180"/>
      <c r="AJ459" s="180"/>
      <c r="AK459" s="179"/>
      <c r="AL459" s="179"/>
      <c r="AM459" s="179"/>
    </row>
    <row r="460" spans="1:39"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9"/>
      <c r="AF460" s="180"/>
      <c r="AG460" s="179"/>
      <c r="AH460" s="180"/>
      <c r="AI460" s="180"/>
      <c r="AJ460" s="180"/>
      <c r="AK460" s="179"/>
      <c r="AL460" s="179"/>
      <c r="AM460" s="179"/>
    </row>
    <row r="461" spans="1:39"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9"/>
      <c r="AF461" s="180"/>
      <c r="AG461" s="179"/>
      <c r="AH461" s="180"/>
      <c r="AI461" s="180"/>
      <c r="AJ461" s="180"/>
      <c r="AK461" s="179"/>
      <c r="AL461" s="179"/>
      <c r="AM461" s="179"/>
    </row>
    <row r="462" spans="1:39" s="35" customFormat="1" ht="18" hidden="1" customHeight="1" x14ac:dyDescent="0.25">
      <c r="A462" s="42" t="s">
        <v>38</v>
      </c>
      <c r="B462" s="43">
        <f t="shared" ref="B462:AA462" si="240">SUM(B458:B461)</f>
        <v>9310374213.8799973</v>
      </c>
      <c r="C462" s="43">
        <f t="shared" si="240"/>
        <v>1.7462298274040222E-10</v>
      </c>
      <c r="D462" s="43">
        <f t="shared" si="240"/>
        <v>9310374213.8799953</v>
      </c>
      <c r="E462" s="43">
        <f t="shared" si="240"/>
        <v>4700057290.9899988</v>
      </c>
      <c r="F462" s="43">
        <f t="shared" si="240"/>
        <v>4035928068.1099997</v>
      </c>
      <c r="G462" s="43">
        <f t="shared" si="240"/>
        <v>71497749.210000008</v>
      </c>
      <c r="H462" s="43">
        <f t="shared" si="240"/>
        <v>0</v>
      </c>
      <c r="I462" s="43">
        <f t="shared" si="240"/>
        <v>96834642.639999986</v>
      </c>
      <c r="J462" s="43">
        <f t="shared" si="240"/>
        <v>219828821.20999998</v>
      </c>
      <c r="K462" s="43">
        <f t="shared" si="240"/>
        <v>71063638.99000001</v>
      </c>
      <c r="L462" s="43">
        <f t="shared" si="240"/>
        <v>0</v>
      </c>
      <c r="M462" s="43">
        <f t="shared" si="240"/>
        <v>387727102.84000003</v>
      </c>
      <c r="N462" s="43">
        <f t="shared" si="240"/>
        <v>10319343.060000001</v>
      </c>
      <c r="O462" s="43">
        <f t="shared" si="240"/>
        <v>17537049.959999997</v>
      </c>
      <c r="P462" s="43">
        <f t="shared" si="240"/>
        <v>4575366255.3299999</v>
      </c>
      <c r="Q462" s="43">
        <f t="shared" si="240"/>
        <v>9122342.0199999996</v>
      </c>
      <c r="R462" s="43">
        <f t="shared" si="240"/>
        <v>500033745.13</v>
      </c>
      <c r="S462" s="43">
        <f t="shared" si="240"/>
        <v>3306943159.75</v>
      </c>
      <c r="T462" s="43">
        <f t="shared" si="240"/>
        <v>434110.22</v>
      </c>
      <c r="U462" s="43">
        <f t="shared" si="240"/>
        <v>0</v>
      </c>
      <c r="V462" s="43">
        <f t="shared" si="240"/>
        <v>0</v>
      </c>
      <c r="W462" s="43">
        <f t="shared" si="240"/>
        <v>0</v>
      </c>
      <c r="X462" s="43">
        <f t="shared" si="240"/>
        <v>0</v>
      </c>
      <c r="Y462" s="43">
        <f t="shared" si="240"/>
        <v>0</v>
      </c>
      <c r="Z462" s="43">
        <f t="shared" si="240"/>
        <v>8807483108.3099995</v>
      </c>
      <c r="AA462" s="43">
        <f t="shared" si="240"/>
        <v>502891105.56999588</v>
      </c>
      <c r="AB462" s="44">
        <f>Z462/D462</f>
        <v>0.94598594062736152</v>
      </c>
      <c r="AC462" s="34"/>
      <c r="AE462" s="179"/>
      <c r="AF462" s="180"/>
      <c r="AG462" s="179"/>
      <c r="AH462" s="180"/>
      <c r="AI462" s="180"/>
      <c r="AJ462" s="180"/>
      <c r="AK462" s="179"/>
      <c r="AL462" s="179"/>
      <c r="AM462" s="179"/>
    </row>
    <row r="463" spans="1:39"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9"/>
      <c r="AF463" s="180"/>
      <c r="AG463" s="179"/>
      <c r="AH463" s="180"/>
      <c r="AI463" s="180"/>
      <c r="AJ463" s="180"/>
      <c r="AK463" s="179"/>
      <c r="AL463" s="179"/>
      <c r="AM463" s="179"/>
    </row>
    <row r="464" spans="1:39" s="35" customFormat="1" ht="18" customHeight="1" x14ac:dyDescent="0.25">
      <c r="A464" s="42" t="s">
        <v>40</v>
      </c>
      <c r="B464" s="43">
        <f t="shared" ref="B464:AA464" si="243">B463+B462</f>
        <v>9310374213.8799973</v>
      </c>
      <c r="C464" s="43">
        <f t="shared" si="243"/>
        <v>1.7462298274040222E-10</v>
      </c>
      <c r="D464" s="43">
        <f t="shared" si="243"/>
        <v>9310374213.8799953</v>
      </c>
      <c r="E464" s="43">
        <f t="shared" si="243"/>
        <v>4700057290.9899988</v>
      </c>
      <c r="F464" s="43">
        <f t="shared" si="243"/>
        <v>4035928068.1099997</v>
      </c>
      <c r="G464" s="43">
        <f t="shared" si="243"/>
        <v>71497749.210000008</v>
      </c>
      <c r="H464" s="43">
        <f t="shared" si="243"/>
        <v>0</v>
      </c>
      <c r="I464" s="43">
        <f t="shared" si="243"/>
        <v>96834642.639999986</v>
      </c>
      <c r="J464" s="43">
        <f t="shared" si="243"/>
        <v>219828821.20999998</v>
      </c>
      <c r="K464" s="43">
        <f t="shared" si="243"/>
        <v>71063638.99000001</v>
      </c>
      <c r="L464" s="43">
        <f t="shared" si="243"/>
        <v>0</v>
      </c>
      <c r="M464" s="43">
        <f t="shared" si="243"/>
        <v>387727102.84000003</v>
      </c>
      <c r="N464" s="43">
        <f t="shared" si="243"/>
        <v>10319343.060000001</v>
      </c>
      <c r="O464" s="43">
        <f t="shared" si="243"/>
        <v>17537049.959999997</v>
      </c>
      <c r="P464" s="43">
        <f t="shared" si="243"/>
        <v>4575366255.3299999</v>
      </c>
      <c r="Q464" s="43">
        <f t="shared" si="243"/>
        <v>9122342.0199999996</v>
      </c>
      <c r="R464" s="43">
        <f t="shared" si="243"/>
        <v>500033745.13</v>
      </c>
      <c r="S464" s="43">
        <f t="shared" si="243"/>
        <v>3306943159.75</v>
      </c>
      <c r="T464" s="43">
        <f t="shared" si="243"/>
        <v>434110.22</v>
      </c>
      <c r="U464" s="43">
        <f t="shared" si="243"/>
        <v>0</v>
      </c>
      <c r="V464" s="43">
        <f t="shared" si="243"/>
        <v>0</v>
      </c>
      <c r="W464" s="43">
        <f t="shared" si="243"/>
        <v>0</v>
      </c>
      <c r="X464" s="43">
        <f t="shared" si="243"/>
        <v>0</v>
      </c>
      <c r="Y464" s="43">
        <f t="shared" si="243"/>
        <v>0</v>
      </c>
      <c r="Z464" s="43">
        <f t="shared" si="243"/>
        <v>8807483108.3099995</v>
      </c>
      <c r="AA464" s="43">
        <f t="shared" si="243"/>
        <v>502891105.56999588</v>
      </c>
      <c r="AB464" s="44">
        <f>Z464/D464</f>
        <v>0.94598594062736152</v>
      </c>
      <c r="AC464" s="46"/>
      <c r="AE464" s="179"/>
      <c r="AF464" s="180"/>
      <c r="AG464" s="179"/>
      <c r="AH464" s="180"/>
      <c r="AI464" s="180"/>
      <c r="AJ464" s="180"/>
      <c r="AK464" s="179"/>
      <c r="AL464" s="179"/>
      <c r="AM464" s="179"/>
    </row>
    <row r="465" spans="1:39"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9"/>
      <c r="AF465" s="180"/>
      <c r="AG465" s="179"/>
      <c r="AH465" s="180"/>
      <c r="AI465" s="180"/>
      <c r="AJ465" s="180"/>
      <c r="AK465" s="179"/>
      <c r="AL465" s="179"/>
      <c r="AM465" s="179"/>
    </row>
    <row r="466" spans="1:39"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9"/>
      <c r="AF466" s="180"/>
      <c r="AG466" s="179"/>
      <c r="AH466" s="180"/>
      <c r="AI466" s="180"/>
      <c r="AJ466" s="180"/>
      <c r="AK466" s="179"/>
      <c r="AL466" s="179"/>
      <c r="AM466" s="179"/>
    </row>
    <row r="467" spans="1:39"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9"/>
      <c r="AF467" s="180"/>
      <c r="AG467" s="179"/>
      <c r="AH467" s="180"/>
      <c r="AI467" s="180"/>
      <c r="AJ467" s="180"/>
      <c r="AK467" s="179"/>
      <c r="AL467" s="179"/>
      <c r="AM467" s="179"/>
    </row>
    <row r="468" spans="1:39"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9"/>
      <c r="AF468" s="180"/>
      <c r="AG468" s="179"/>
      <c r="AH468" s="180"/>
      <c r="AI468" s="180"/>
      <c r="AJ468" s="180"/>
      <c r="AK468" s="179"/>
      <c r="AL468" s="179"/>
      <c r="AM468" s="179"/>
    </row>
    <row r="469" spans="1:39" s="35" customFormat="1" ht="18" customHeight="1" x14ac:dyDescent="0.2">
      <c r="A469" s="39" t="s">
        <v>35</v>
      </c>
      <c r="B469" s="33">
        <f t="shared" ref="B469:Q473" si="245">B479+B489+B672+B685</f>
        <v>9310374213.8799973</v>
      </c>
      <c r="C469" s="33">
        <f t="shared" si="245"/>
        <v>1.7462298274040222E-10</v>
      </c>
      <c r="D469" s="33">
        <f t="shared" si="245"/>
        <v>9310374213.8799953</v>
      </c>
      <c r="E469" s="33">
        <f t="shared" si="245"/>
        <v>4700057290.9899988</v>
      </c>
      <c r="F469" s="33">
        <f t="shared" si="245"/>
        <v>4035928068.1099997</v>
      </c>
      <c r="G469" s="33">
        <f t="shared" si="245"/>
        <v>71497749.210000008</v>
      </c>
      <c r="H469" s="33">
        <f t="shared" si="245"/>
        <v>0</v>
      </c>
      <c r="I469" s="33">
        <f t="shared" si="245"/>
        <v>96834642.639999986</v>
      </c>
      <c r="J469" s="33">
        <f t="shared" si="245"/>
        <v>219828821.20999998</v>
      </c>
      <c r="K469" s="33">
        <f t="shared" si="245"/>
        <v>71063638.99000001</v>
      </c>
      <c r="L469" s="33">
        <f t="shared" si="245"/>
        <v>0</v>
      </c>
      <c r="M469" s="33">
        <f t="shared" si="245"/>
        <v>387727102.84000003</v>
      </c>
      <c r="N469" s="33">
        <f t="shared" si="245"/>
        <v>10319343.060000001</v>
      </c>
      <c r="O469" s="33">
        <f t="shared" si="245"/>
        <v>17537049.959999997</v>
      </c>
      <c r="P469" s="33">
        <f t="shared" si="245"/>
        <v>4575366255.3299999</v>
      </c>
      <c r="Q469" s="33">
        <f t="shared" si="245"/>
        <v>9122342.0199999996</v>
      </c>
      <c r="R469" s="33">
        <f t="shared" si="244"/>
        <v>500033745.13</v>
      </c>
      <c r="S469" s="33">
        <f t="shared" si="244"/>
        <v>3306943159.75</v>
      </c>
      <c r="T469" s="33">
        <f t="shared" si="244"/>
        <v>434110.22</v>
      </c>
      <c r="U469" s="33">
        <f t="shared" si="244"/>
        <v>0</v>
      </c>
      <c r="V469" s="33">
        <f t="shared" si="244"/>
        <v>0</v>
      </c>
      <c r="W469" s="33">
        <f t="shared" si="244"/>
        <v>0</v>
      </c>
      <c r="X469" s="33">
        <f t="shared" si="244"/>
        <v>0</v>
      </c>
      <c r="Y469" s="33">
        <f t="shared" si="244"/>
        <v>0</v>
      </c>
      <c r="Z469" s="33">
        <f t="shared" ref="Z469:Z471" si="246">SUM(M469:Y469)</f>
        <v>8807483108.3099995</v>
      </c>
      <c r="AA469" s="33">
        <f>D469-Z469</f>
        <v>502891105.56999588</v>
      </c>
      <c r="AB469" s="41">
        <f>Z469/D469</f>
        <v>0.94598594062736152</v>
      </c>
      <c r="AC469" s="34"/>
      <c r="AE469" s="179"/>
      <c r="AF469" s="180"/>
      <c r="AG469" s="179"/>
      <c r="AH469" s="180"/>
      <c r="AI469" s="180"/>
      <c r="AJ469" s="180"/>
      <c r="AK469" s="179"/>
      <c r="AL469" s="179"/>
      <c r="AM469" s="179"/>
    </row>
    <row r="470" spans="1:39"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9"/>
      <c r="AF470" s="180"/>
      <c r="AG470" s="179"/>
      <c r="AH470" s="180"/>
      <c r="AI470" s="180"/>
      <c r="AJ470" s="180"/>
      <c r="AK470" s="179"/>
      <c r="AL470" s="179"/>
      <c r="AM470" s="179"/>
    </row>
    <row r="471" spans="1:39"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9"/>
      <c r="AF471" s="180"/>
      <c r="AG471" s="179"/>
      <c r="AH471" s="180"/>
      <c r="AI471" s="180"/>
      <c r="AJ471" s="180"/>
      <c r="AK471" s="179"/>
      <c r="AL471" s="179"/>
      <c r="AM471" s="179"/>
    </row>
    <row r="472" spans="1:39" s="35" customFormat="1" ht="18" hidden="1" customHeight="1" x14ac:dyDescent="0.25">
      <c r="A472" s="42" t="s">
        <v>38</v>
      </c>
      <c r="B472" s="43">
        <f t="shared" ref="B472:AA472" si="247">SUM(B468:B471)</f>
        <v>9310374213.8799973</v>
      </c>
      <c r="C472" s="43">
        <f t="shared" si="247"/>
        <v>1.7462298274040222E-10</v>
      </c>
      <c r="D472" s="43">
        <f t="shared" si="247"/>
        <v>9310374213.8799953</v>
      </c>
      <c r="E472" s="43">
        <f t="shared" si="247"/>
        <v>4700057290.9899988</v>
      </c>
      <c r="F472" s="43">
        <f t="shared" si="247"/>
        <v>4035928068.1099997</v>
      </c>
      <c r="G472" s="43">
        <f t="shared" si="247"/>
        <v>71497749.210000008</v>
      </c>
      <c r="H472" s="43">
        <f t="shared" si="247"/>
        <v>0</v>
      </c>
      <c r="I472" s="43">
        <f t="shared" si="247"/>
        <v>96834642.639999986</v>
      </c>
      <c r="J472" s="43">
        <f t="shared" si="247"/>
        <v>219828821.20999998</v>
      </c>
      <c r="K472" s="43">
        <f t="shared" si="247"/>
        <v>71063638.99000001</v>
      </c>
      <c r="L472" s="43">
        <f t="shared" si="247"/>
        <v>0</v>
      </c>
      <c r="M472" s="43">
        <f t="shared" si="247"/>
        <v>387727102.84000003</v>
      </c>
      <c r="N472" s="43">
        <f t="shared" si="247"/>
        <v>10319343.060000001</v>
      </c>
      <c r="O472" s="43">
        <f t="shared" si="247"/>
        <v>17537049.959999997</v>
      </c>
      <c r="P472" s="43">
        <f t="shared" si="247"/>
        <v>4575366255.3299999</v>
      </c>
      <c r="Q472" s="43">
        <f t="shared" si="247"/>
        <v>9122342.0199999996</v>
      </c>
      <c r="R472" s="43">
        <f t="shared" si="247"/>
        <v>500033745.13</v>
      </c>
      <c r="S472" s="43">
        <f t="shared" si="247"/>
        <v>3306943159.75</v>
      </c>
      <c r="T472" s="43">
        <f t="shared" si="247"/>
        <v>434110.22</v>
      </c>
      <c r="U472" s="43">
        <f t="shared" si="247"/>
        <v>0</v>
      </c>
      <c r="V472" s="43">
        <f t="shared" si="247"/>
        <v>0</v>
      </c>
      <c r="W472" s="43">
        <f t="shared" si="247"/>
        <v>0</v>
      </c>
      <c r="X472" s="43">
        <f t="shared" si="247"/>
        <v>0</v>
      </c>
      <c r="Y472" s="43">
        <f t="shared" si="247"/>
        <v>0</v>
      </c>
      <c r="Z472" s="43">
        <f t="shared" si="247"/>
        <v>8807483108.3099995</v>
      </c>
      <c r="AA472" s="43">
        <f t="shared" si="247"/>
        <v>502891105.56999588</v>
      </c>
      <c r="AB472" s="44">
        <f>Z472/D472</f>
        <v>0.94598594062736152</v>
      </c>
      <c r="AC472" s="34"/>
      <c r="AE472" s="179"/>
      <c r="AF472" s="180"/>
      <c r="AG472" s="179"/>
      <c r="AH472" s="180"/>
      <c r="AI472" s="180"/>
      <c r="AJ472" s="180"/>
      <c r="AK472" s="179"/>
      <c r="AL472" s="179"/>
      <c r="AM472" s="179"/>
    </row>
    <row r="473" spans="1:39"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9"/>
      <c r="AF473" s="180"/>
      <c r="AG473" s="179"/>
      <c r="AH473" s="180"/>
      <c r="AI473" s="180"/>
      <c r="AJ473" s="180"/>
      <c r="AK473" s="179"/>
      <c r="AL473" s="179"/>
      <c r="AM473" s="179"/>
    </row>
    <row r="474" spans="1:39" s="35" customFormat="1" ht="18" customHeight="1" x14ac:dyDescent="0.25">
      <c r="A474" s="42" t="s">
        <v>40</v>
      </c>
      <c r="B474" s="43">
        <f t="shared" ref="B474:AA474" si="249">B473+B472</f>
        <v>9310374213.8799973</v>
      </c>
      <c r="C474" s="43">
        <f t="shared" si="249"/>
        <v>1.7462298274040222E-10</v>
      </c>
      <c r="D474" s="43">
        <f t="shared" si="249"/>
        <v>9310374213.8799953</v>
      </c>
      <c r="E474" s="43">
        <f t="shared" si="249"/>
        <v>4700057290.9899988</v>
      </c>
      <c r="F474" s="43">
        <f t="shared" si="249"/>
        <v>4035928068.1099997</v>
      </c>
      <c r="G474" s="43">
        <f t="shared" si="249"/>
        <v>71497749.210000008</v>
      </c>
      <c r="H474" s="43">
        <f t="shared" si="249"/>
        <v>0</v>
      </c>
      <c r="I474" s="43">
        <f t="shared" si="249"/>
        <v>96834642.639999986</v>
      </c>
      <c r="J474" s="43">
        <f t="shared" si="249"/>
        <v>219828821.20999998</v>
      </c>
      <c r="K474" s="43">
        <f t="shared" si="249"/>
        <v>71063638.99000001</v>
      </c>
      <c r="L474" s="43">
        <f t="shared" si="249"/>
        <v>0</v>
      </c>
      <c r="M474" s="43">
        <f t="shared" si="249"/>
        <v>387727102.84000003</v>
      </c>
      <c r="N474" s="43">
        <f t="shared" si="249"/>
        <v>10319343.060000001</v>
      </c>
      <c r="O474" s="43">
        <f t="shared" si="249"/>
        <v>17537049.959999997</v>
      </c>
      <c r="P474" s="43">
        <f t="shared" si="249"/>
        <v>4575366255.3299999</v>
      </c>
      <c r="Q474" s="43">
        <f t="shared" si="249"/>
        <v>9122342.0199999996</v>
      </c>
      <c r="R474" s="43">
        <f t="shared" si="249"/>
        <v>500033745.13</v>
      </c>
      <c r="S474" s="43">
        <f t="shared" si="249"/>
        <v>3306943159.75</v>
      </c>
      <c r="T474" s="43">
        <f t="shared" si="249"/>
        <v>434110.22</v>
      </c>
      <c r="U474" s="43">
        <f t="shared" si="249"/>
        <v>0</v>
      </c>
      <c r="V474" s="43">
        <f t="shared" si="249"/>
        <v>0</v>
      </c>
      <c r="W474" s="43">
        <f t="shared" si="249"/>
        <v>0</v>
      </c>
      <c r="X474" s="43">
        <f t="shared" si="249"/>
        <v>0</v>
      </c>
      <c r="Y474" s="43">
        <f t="shared" si="249"/>
        <v>0</v>
      </c>
      <c r="Z474" s="43">
        <f t="shared" si="249"/>
        <v>8807483108.3099995</v>
      </c>
      <c r="AA474" s="43">
        <f t="shared" si="249"/>
        <v>502891105.56999588</v>
      </c>
      <c r="AB474" s="44">
        <f>Z474/D474</f>
        <v>0.94598594062736152</v>
      </c>
      <c r="AC474" s="46"/>
      <c r="AE474" s="179"/>
      <c r="AF474" s="180"/>
      <c r="AG474" s="179"/>
      <c r="AH474" s="180"/>
      <c r="AI474" s="180"/>
      <c r="AJ474" s="180"/>
      <c r="AK474" s="179"/>
      <c r="AL474" s="179"/>
      <c r="AM474" s="179"/>
    </row>
    <row r="475" spans="1:39"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9"/>
      <c r="AF475" s="180"/>
      <c r="AG475" s="179"/>
      <c r="AH475" s="180"/>
      <c r="AI475" s="180"/>
      <c r="AJ475" s="180"/>
      <c r="AK475" s="179"/>
      <c r="AL475" s="179"/>
      <c r="AM475" s="179"/>
    </row>
    <row r="476" spans="1:39"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9"/>
      <c r="AF476" s="180"/>
      <c r="AG476" s="179"/>
      <c r="AH476" s="180"/>
      <c r="AI476" s="180"/>
      <c r="AJ476" s="180"/>
      <c r="AK476" s="179"/>
      <c r="AL476" s="179"/>
      <c r="AM476" s="179"/>
    </row>
    <row r="477" spans="1:39"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9"/>
      <c r="AF477" s="180"/>
      <c r="AG477" s="179"/>
      <c r="AH477" s="180"/>
      <c r="AI477" s="180"/>
      <c r="AJ477" s="180"/>
      <c r="AK477" s="179"/>
      <c r="AL477" s="179"/>
      <c r="AM477" s="179"/>
    </row>
    <row r="478" spans="1:39"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79"/>
      <c r="AF478" s="180"/>
      <c r="AG478" s="179"/>
      <c r="AH478" s="180"/>
      <c r="AI478" s="180"/>
      <c r="AJ478" s="180"/>
      <c r="AK478" s="179"/>
      <c r="AL478" s="179"/>
      <c r="AM478" s="179"/>
    </row>
    <row r="479" spans="1:39" s="35" customFormat="1" ht="18" customHeight="1" x14ac:dyDescent="0.2">
      <c r="A479" s="39" t="s">
        <v>35</v>
      </c>
      <c r="B479" s="33">
        <f>[1]consoCURRENT!E9992</f>
        <v>8388510016.4599972</v>
      </c>
      <c r="C479" s="33">
        <f>[1]consoCURRENT!F9992</f>
        <v>0</v>
      </c>
      <c r="D479" s="33">
        <f>[1]consoCURRENT!G9992</f>
        <v>8388510016.4599962</v>
      </c>
      <c r="E479" s="33">
        <f>[1]consoCURRENT!H9992</f>
        <v>4599784067.6099997</v>
      </c>
      <c r="F479" s="33">
        <f>[1]consoCURRENT!I9992</f>
        <v>3784221759.6399999</v>
      </c>
      <c r="G479" s="33">
        <f>[1]consoCURRENT!J9992</f>
        <v>619878.14</v>
      </c>
      <c r="H479" s="33">
        <f>[1]consoCURRENT!K9992</f>
        <v>0</v>
      </c>
      <c r="I479" s="33">
        <f>[1]consoCURRENT!L9992</f>
        <v>44246262.609999985</v>
      </c>
      <c r="J479" s="33">
        <f>[1]consoCURRENT!M9992</f>
        <v>20334019.379999999</v>
      </c>
      <c r="K479" s="33">
        <f>[1]consoCURRENT!N9992</f>
        <v>622315.14</v>
      </c>
      <c r="L479" s="33">
        <f>[1]consoCURRENT!O9992</f>
        <v>0</v>
      </c>
      <c r="M479" s="33">
        <f>[1]consoCURRENT!P9992</f>
        <v>65202597.13000001</v>
      </c>
      <c r="N479" s="33">
        <f>[1]consoCURRENT!Q9992</f>
        <v>0</v>
      </c>
      <c r="O479" s="33">
        <f>[1]consoCURRENT!R9992</f>
        <v>185305</v>
      </c>
      <c r="P479" s="33">
        <f>[1]consoCURRENT!S9992</f>
        <v>4555352500</v>
      </c>
      <c r="Q479" s="33">
        <f>[1]consoCURRENT!T9992</f>
        <v>0</v>
      </c>
      <c r="R479" s="33">
        <f>[1]consoCURRENT!U9992</f>
        <v>472841938</v>
      </c>
      <c r="S479" s="33">
        <f>[1]consoCURRENT!V9992</f>
        <v>3291045802.2600002</v>
      </c>
      <c r="T479" s="33">
        <f>[1]consoCURRENT!W9992</f>
        <v>-2437</v>
      </c>
      <c r="U479" s="33">
        <f>[1]consoCURRENT!X9992</f>
        <v>0</v>
      </c>
      <c r="V479" s="33">
        <f>[1]consoCURRENT!Y9992</f>
        <v>0</v>
      </c>
      <c r="W479" s="33">
        <f>[1]consoCURRENT!Z9992</f>
        <v>0</v>
      </c>
      <c r="X479" s="33">
        <f>[1]consoCURRENT!AA9992</f>
        <v>0</v>
      </c>
      <c r="Y479" s="33">
        <f>[1]consoCURRENT!AB9992</f>
        <v>0</v>
      </c>
      <c r="Z479" s="33">
        <f t="shared" ref="Z479:Z481" si="250">SUM(M479:Y479)</f>
        <v>8384625705.3900003</v>
      </c>
      <c r="AA479" s="33">
        <f>D479-Z479</f>
        <v>3884311.0699958801</v>
      </c>
      <c r="AB479" s="41">
        <f>Z479/D479</f>
        <v>0.9995369486282577</v>
      </c>
      <c r="AC479" s="34"/>
      <c r="AE479" s="179"/>
      <c r="AF479" s="180"/>
      <c r="AG479" s="179"/>
      <c r="AH479" s="180"/>
      <c r="AI479" s="180"/>
      <c r="AJ479" s="180"/>
      <c r="AK479" s="179"/>
      <c r="AL479" s="179"/>
      <c r="AM479" s="179"/>
    </row>
    <row r="480" spans="1:39"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79"/>
      <c r="AF480" s="180"/>
      <c r="AG480" s="179"/>
      <c r="AH480" s="180"/>
      <c r="AI480" s="180"/>
      <c r="AJ480" s="180"/>
      <c r="AK480" s="179"/>
      <c r="AL480" s="179"/>
      <c r="AM480" s="179"/>
    </row>
    <row r="481" spans="1:39"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79"/>
      <c r="AF481" s="180"/>
      <c r="AG481" s="179"/>
      <c r="AH481" s="180"/>
      <c r="AI481" s="180"/>
      <c r="AJ481" s="180"/>
      <c r="AK481" s="179"/>
      <c r="AL481" s="179"/>
      <c r="AM481" s="179"/>
    </row>
    <row r="482" spans="1:39" s="35" customFormat="1" ht="18" hidden="1" customHeight="1" x14ac:dyDescent="0.25">
      <c r="A482" s="42" t="s">
        <v>38</v>
      </c>
      <c r="B482" s="43">
        <f t="shared" ref="B482:AA482" si="251">SUM(B478:B481)</f>
        <v>8388510016.4599972</v>
      </c>
      <c r="C482" s="43">
        <f t="shared" si="251"/>
        <v>0</v>
      </c>
      <c r="D482" s="43">
        <f t="shared" si="251"/>
        <v>8388510016.4599962</v>
      </c>
      <c r="E482" s="43">
        <f t="shared" si="251"/>
        <v>4599784067.6099997</v>
      </c>
      <c r="F482" s="43">
        <f t="shared" si="251"/>
        <v>3784221759.6399999</v>
      </c>
      <c r="G482" s="43">
        <f t="shared" si="251"/>
        <v>619878.14</v>
      </c>
      <c r="H482" s="43">
        <f t="shared" si="251"/>
        <v>0</v>
      </c>
      <c r="I482" s="43">
        <f t="shared" si="251"/>
        <v>44246262.609999985</v>
      </c>
      <c r="J482" s="43">
        <f t="shared" si="251"/>
        <v>20334019.379999999</v>
      </c>
      <c r="K482" s="43">
        <f t="shared" si="251"/>
        <v>622315.14</v>
      </c>
      <c r="L482" s="43">
        <f t="shared" si="251"/>
        <v>0</v>
      </c>
      <c r="M482" s="43">
        <f t="shared" si="251"/>
        <v>65202597.13000001</v>
      </c>
      <c r="N482" s="43">
        <f t="shared" si="251"/>
        <v>0</v>
      </c>
      <c r="O482" s="43">
        <f t="shared" si="251"/>
        <v>185305</v>
      </c>
      <c r="P482" s="43">
        <f t="shared" si="251"/>
        <v>4555352500</v>
      </c>
      <c r="Q482" s="43">
        <f t="shared" si="251"/>
        <v>0</v>
      </c>
      <c r="R482" s="43">
        <f t="shared" si="251"/>
        <v>472841938</v>
      </c>
      <c r="S482" s="43">
        <f t="shared" si="251"/>
        <v>3291045802.2600002</v>
      </c>
      <c r="T482" s="43">
        <f t="shared" si="251"/>
        <v>-2437</v>
      </c>
      <c r="U482" s="43">
        <f t="shared" si="251"/>
        <v>0</v>
      </c>
      <c r="V482" s="43">
        <f t="shared" si="251"/>
        <v>0</v>
      </c>
      <c r="W482" s="43">
        <f t="shared" si="251"/>
        <v>0</v>
      </c>
      <c r="X482" s="43">
        <f t="shared" si="251"/>
        <v>0</v>
      </c>
      <c r="Y482" s="43">
        <f t="shared" si="251"/>
        <v>0</v>
      </c>
      <c r="Z482" s="43">
        <f t="shared" si="251"/>
        <v>8384625705.3900003</v>
      </c>
      <c r="AA482" s="43">
        <f t="shared" si="251"/>
        <v>3884311.0699958801</v>
      </c>
      <c r="AB482" s="44">
        <f>Z482/D482</f>
        <v>0.9995369486282577</v>
      </c>
      <c r="AC482" s="34"/>
      <c r="AE482" s="179"/>
      <c r="AF482" s="180"/>
      <c r="AG482" s="179"/>
      <c r="AH482" s="180"/>
      <c r="AI482" s="180"/>
      <c r="AJ482" s="180"/>
      <c r="AK482" s="179"/>
      <c r="AL482" s="179"/>
      <c r="AM482" s="179"/>
    </row>
    <row r="483" spans="1:39"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79"/>
      <c r="AF483" s="180"/>
      <c r="AG483" s="179"/>
      <c r="AH483" s="180"/>
      <c r="AI483" s="180"/>
      <c r="AJ483" s="180"/>
      <c r="AK483" s="179"/>
      <c r="AL483" s="179"/>
      <c r="AM483" s="179"/>
    </row>
    <row r="484" spans="1:39" s="35" customFormat="1" ht="18" customHeight="1" x14ac:dyDescent="0.25">
      <c r="A484" s="42" t="s">
        <v>40</v>
      </c>
      <c r="B484" s="43">
        <f t="shared" ref="B484:AA484" si="253">B483+B482</f>
        <v>8388510016.4599972</v>
      </c>
      <c r="C484" s="43">
        <f t="shared" si="253"/>
        <v>0</v>
      </c>
      <c r="D484" s="43">
        <f t="shared" si="253"/>
        <v>8388510016.4599962</v>
      </c>
      <c r="E484" s="43">
        <f t="shared" si="253"/>
        <v>4599784067.6099997</v>
      </c>
      <c r="F484" s="43">
        <f t="shared" si="253"/>
        <v>3784221759.6399999</v>
      </c>
      <c r="G484" s="43">
        <f t="shared" si="253"/>
        <v>619878.14</v>
      </c>
      <c r="H484" s="43">
        <f t="shared" si="253"/>
        <v>0</v>
      </c>
      <c r="I484" s="43">
        <f t="shared" si="253"/>
        <v>44246262.609999985</v>
      </c>
      <c r="J484" s="43">
        <f t="shared" si="253"/>
        <v>20334019.379999999</v>
      </c>
      <c r="K484" s="43">
        <f t="shared" si="253"/>
        <v>622315.14</v>
      </c>
      <c r="L484" s="43">
        <f t="shared" si="253"/>
        <v>0</v>
      </c>
      <c r="M484" s="43">
        <f t="shared" si="253"/>
        <v>65202597.13000001</v>
      </c>
      <c r="N484" s="43">
        <f t="shared" si="253"/>
        <v>0</v>
      </c>
      <c r="O484" s="43">
        <f t="shared" si="253"/>
        <v>185305</v>
      </c>
      <c r="P484" s="43">
        <f t="shared" si="253"/>
        <v>4555352500</v>
      </c>
      <c r="Q484" s="43">
        <f t="shared" si="253"/>
        <v>0</v>
      </c>
      <c r="R484" s="43">
        <f t="shared" si="253"/>
        <v>472841938</v>
      </c>
      <c r="S484" s="43">
        <f t="shared" si="253"/>
        <v>3291045802.2600002</v>
      </c>
      <c r="T484" s="43">
        <f t="shared" si="253"/>
        <v>-2437</v>
      </c>
      <c r="U484" s="43">
        <f t="shared" si="253"/>
        <v>0</v>
      </c>
      <c r="V484" s="43">
        <f t="shared" si="253"/>
        <v>0</v>
      </c>
      <c r="W484" s="43">
        <f t="shared" si="253"/>
        <v>0</v>
      </c>
      <c r="X484" s="43">
        <f t="shared" si="253"/>
        <v>0</v>
      </c>
      <c r="Y484" s="43">
        <f t="shared" si="253"/>
        <v>0</v>
      </c>
      <c r="Z484" s="43">
        <f t="shared" si="253"/>
        <v>8384625705.3900003</v>
      </c>
      <c r="AA484" s="43">
        <f t="shared" si="253"/>
        <v>3884311.0699958801</v>
      </c>
      <c r="AB484" s="44">
        <f>Z484/D484</f>
        <v>0.9995369486282577</v>
      </c>
      <c r="AC484" s="46"/>
      <c r="AE484" s="179"/>
      <c r="AF484" s="180"/>
      <c r="AG484" s="179"/>
      <c r="AH484" s="180"/>
      <c r="AI484" s="180"/>
      <c r="AJ484" s="180"/>
      <c r="AK484" s="179"/>
      <c r="AL484" s="179"/>
      <c r="AM484" s="179"/>
    </row>
    <row r="485" spans="1:39"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9"/>
      <c r="AF485" s="180"/>
      <c r="AG485" s="179"/>
      <c r="AH485" s="180"/>
      <c r="AI485" s="180"/>
      <c r="AJ485" s="180"/>
      <c r="AK485" s="179"/>
      <c r="AL485" s="179"/>
      <c r="AM485" s="179"/>
    </row>
    <row r="486" spans="1:39"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9"/>
      <c r="AF486" s="180"/>
      <c r="AG486" s="179"/>
      <c r="AH486" s="180"/>
      <c r="AI486" s="180"/>
      <c r="AJ486" s="180"/>
      <c r="AK486" s="179"/>
      <c r="AL486" s="179"/>
      <c r="AM486" s="179"/>
    </row>
    <row r="487" spans="1:39"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9"/>
      <c r="AF487" s="180"/>
      <c r="AG487" s="179"/>
      <c r="AH487" s="180"/>
      <c r="AI487" s="180"/>
      <c r="AJ487" s="180"/>
      <c r="AK487" s="179"/>
      <c r="AL487" s="179"/>
      <c r="AM487" s="179"/>
    </row>
    <row r="488" spans="1:39"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9"/>
      <c r="AF488" s="180"/>
      <c r="AG488" s="179"/>
      <c r="AH488" s="180"/>
      <c r="AI488" s="180"/>
      <c r="AJ488" s="180"/>
      <c r="AK488" s="179"/>
      <c r="AL488" s="179"/>
      <c r="AM488" s="179"/>
    </row>
    <row r="489" spans="1:39" s="35" customFormat="1" ht="18" customHeight="1" x14ac:dyDescent="0.2">
      <c r="A489" s="39" t="s">
        <v>35</v>
      </c>
      <c r="B489" s="33">
        <f t="shared" si="254"/>
        <v>110603646.78999996</v>
      </c>
      <c r="C489" s="33">
        <f t="shared" si="254"/>
        <v>1.7462298274040222E-10</v>
      </c>
      <c r="D489" s="33">
        <f t="shared" si="254"/>
        <v>110603646.78999996</v>
      </c>
      <c r="E489" s="33">
        <f t="shared" si="254"/>
        <v>48713087.690000005</v>
      </c>
      <c r="F489" s="33">
        <f t="shared" si="254"/>
        <v>58049839.710000001</v>
      </c>
      <c r="G489" s="33">
        <f t="shared" si="254"/>
        <v>277361.61999999994</v>
      </c>
      <c r="H489" s="33">
        <f t="shared" si="254"/>
        <v>0</v>
      </c>
      <c r="I489" s="33">
        <f t="shared" si="254"/>
        <v>1905744.34</v>
      </c>
      <c r="J489" s="33">
        <f t="shared" si="254"/>
        <v>6626023.0700000003</v>
      </c>
      <c r="K489" s="33">
        <f t="shared" si="254"/>
        <v>0</v>
      </c>
      <c r="L489" s="33">
        <f t="shared" si="254"/>
        <v>0</v>
      </c>
      <c r="M489" s="33">
        <f t="shared" si="254"/>
        <v>8531767.4100000001</v>
      </c>
      <c r="N489" s="33">
        <f t="shared" si="254"/>
        <v>9441843.0600000005</v>
      </c>
      <c r="O489" s="33">
        <f t="shared" si="254"/>
        <v>17351744.959999997</v>
      </c>
      <c r="P489" s="33">
        <f t="shared" si="254"/>
        <v>20013755.330000002</v>
      </c>
      <c r="Q489" s="33">
        <f t="shared" si="254"/>
        <v>8738342.0199999996</v>
      </c>
      <c r="R489" s="33">
        <f t="shared" si="255"/>
        <v>26788117.129999999</v>
      </c>
      <c r="S489" s="33">
        <f t="shared" si="255"/>
        <v>15897357.49</v>
      </c>
      <c r="T489" s="33">
        <f t="shared" si="255"/>
        <v>277361.61999999994</v>
      </c>
      <c r="U489" s="33">
        <f t="shared" si="255"/>
        <v>0</v>
      </c>
      <c r="V489" s="33">
        <f t="shared" si="255"/>
        <v>0</v>
      </c>
      <c r="W489" s="33">
        <f t="shared" si="255"/>
        <v>0</v>
      </c>
      <c r="X489" s="33">
        <f t="shared" si="255"/>
        <v>0</v>
      </c>
      <c r="Y489" s="33">
        <f t="shared" si="255"/>
        <v>0</v>
      </c>
      <c r="Z489" s="33">
        <f t="shared" ref="Z489:Z491" si="256">SUM(M489:Y489)</f>
        <v>107040289.01999998</v>
      </c>
      <c r="AA489" s="33">
        <f>D489-Z489</f>
        <v>3563357.7699999809</v>
      </c>
      <c r="AB489" s="41">
        <f>Z489/D489</f>
        <v>0.96778263761261296</v>
      </c>
      <c r="AC489" s="34"/>
      <c r="AE489" s="179"/>
      <c r="AF489" s="180"/>
      <c r="AG489" s="179"/>
      <c r="AH489" s="180"/>
      <c r="AI489" s="180"/>
      <c r="AJ489" s="180"/>
      <c r="AK489" s="179"/>
      <c r="AL489" s="179"/>
      <c r="AM489" s="179"/>
    </row>
    <row r="490" spans="1:39"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9"/>
      <c r="AF490" s="180"/>
      <c r="AG490" s="179"/>
      <c r="AH490" s="180"/>
      <c r="AI490" s="180"/>
      <c r="AJ490" s="180"/>
      <c r="AK490" s="179"/>
      <c r="AL490" s="179"/>
      <c r="AM490" s="179"/>
    </row>
    <row r="491" spans="1:39"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9"/>
      <c r="AF491" s="180"/>
      <c r="AG491" s="179"/>
      <c r="AH491" s="180"/>
      <c r="AI491" s="180"/>
      <c r="AJ491" s="180"/>
      <c r="AK491" s="179"/>
      <c r="AL491" s="179"/>
      <c r="AM491" s="179"/>
    </row>
    <row r="492" spans="1:39" s="35" customFormat="1" ht="18" hidden="1" customHeight="1" x14ac:dyDescent="0.25">
      <c r="A492" s="42" t="s">
        <v>38</v>
      </c>
      <c r="B492" s="43">
        <f t="shared" ref="B492" si="257">SUM(B488:B491)</f>
        <v>110603646.78999996</v>
      </c>
      <c r="C492" s="43">
        <f t="shared" ref="C492" si="258">SUM(C488:C491)</f>
        <v>1.7462298274040222E-10</v>
      </c>
      <c r="D492" s="43">
        <f>SUM(D488:D491)</f>
        <v>110603646.78999996</v>
      </c>
      <c r="E492" s="43">
        <f t="shared" ref="E492:AA492" si="259">SUM(E488:E491)</f>
        <v>48713087.690000005</v>
      </c>
      <c r="F492" s="43">
        <f t="shared" si="259"/>
        <v>58049839.710000001</v>
      </c>
      <c r="G492" s="43">
        <f t="shared" si="259"/>
        <v>277361.61999999994</v>
      </c>
      <c r="H492" s="43">
        <f t="shared" si="259"/>
        <v>0</v>
      </c>
      <c r="I492" s="43">
        <f t="shared" si="259"/>
        <v>1905744.34</v>
      </c>
      <c r="J492" s="43">
        <f t="shared" si="259"/>
        <v>6626023.0700000003</v>
      </c>
      <c r="K492" s="43">
        <f t="shared" si="259"/>
        <v>0</v>
      </c>
      <c r="L492" s="43">
        <f t="shared" si="259"/>
        <v>0</v>
      </c>
      <c r="M492" s="43">
        <f t="shared" si="259"/>
        <v>8531767.4100000001</v>
      </c>
      <c r="N492" s="43">
        <f t="shared" si="259"/>
        <v>9441843.0600000005</v>
      </c>
      <c r="O492" s="43">
        <f t="shared" si="259"/>
        <v>17351744.959999997</v>
      </c>
      <c r="P492" s="43">
        <f t="shared" si="259"/>
        <v>20013755.330000002</v>
      </c>
      <c r="Q492" s="43">
        <f t="shared" si="259"/>
        <v>8738342.0199999996</v>
      </c>
      <c r="R492" s="43">
        <f t="shared" si="259"/>
        <v>26788117.129999999</v>
      </c>
      <c r="S492" s="43">
        <f t="shared" si="259"/>
        <v>15897357.49</v>
      </c>
      <c r="T492" s="43">
        <f t="shared" si="259"/>
        <v>277361.61999999994</v>
      </c>
      <c r="U492" s="43">
        <f t="shared" si="259"/>
        <v>0</v>
      </c>
      <c r="V492" s="43">
        <f t="shared" si="259"/>
        <v>0</v>
      </c>
      <c r="W492" s="43">
        <f t="shared" si="259"/>
        <v>0</v>
      </c>
      <c r="X492" s="43">
        <f t="shared" si="259"/>
        <v>0</v>
      </c>
      <c r="Y492" s="43">
        <f t="shared" si="259"/>
        <v>0</v>
      </c>
      <c r="Z492" s="43">
        <f t="shared" si="259"/>
        <v>107040289.01999998</v>
      </c>
      <c r="AA492" s="43">
        <f t="shared" si="259"/>
        <v>3563357.7699999809</v>
      </c>
      <c r="AB492" s="44">
        <f>Z492/D492</f>
        <v>0.96778263761261296</v>
      </c>
      <c r="AC492" s="34"/>
      <c r="AE492" s="179"/>
      <c r="AF492" s="180"/>
      <c r="AG492" s="179"/>
      <c r="AH492" s="180"/>
      <c r="AI492" s="180"/>
      <c r="AJ492" s="180"/>
      <c r="AK492" s="179"/>
      <c r="AL492" s="179"/>
      <c r="AM492" s="179"/>
    </row>
    <row r="493" spans="1:39"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9"/>
      <c r="AF493" s="180"/>
      <c r="AG493" s="179"/>
      <c r="AH493" s="180"/>
      <c r="AI493" s="180"/>
      <c r="AJ493" s="180"/>
      <c r="AK493" s="179"/>
      <c r="AL493" s="179"/>
      <c r="AM493" s="179"/>
    </row>
    <row r="494" spans="1:39" s="35" customFormat="1" ht="18" customHeight="1" x14ac:dyDescent="0.25">
      <c r="A494" s="42" t="s">
        <v>40</v>
      </c>
      <c r="B494" s="43">
        <f t="shared" ref="B494:C494" si="262">B493+B492</f>
        <v>110603646.78999996</v>
      </c>
      <c r="C494" s="43">
        <f t="shared" si="262"/>
        <v>1.7462298274040222E-10</v>
      </c>
      <c r="D494" s="43">
        <f>D493+D492</f>
        <v>110603646.78999996</v>
      </c>
      <c r="E494" s="43">
        <f t="shared" ref="E494:AA494" si="263">E493+E492</f>
        <v>48713087.690000005</v>
      </c>
      <c r="F494" s="43">
        <f t="shared" si="263"/>
        <v>58049839.710000001</v>
      </c>
      <c r="G494" s="43">
        <f t="shared" si="263"/>
        <v>277361.61999999994</v>
      </c>
      <c r="H494" s="43">
        <f t="shared" si="263"/>
        <v>0</v>
      </c>
      <c r="I494" s="43">
        <f t="shared" si="263"/>
        <v>1905744.34</v>
      </c>
      <c r="J494" s="43">
        <f t="shared" si="263"/>
        <v>6626023.0700000003</v>
      </c>
      <c r="K494" s="43">
        <f t="shared" si="263"/>
        <v>0</v>
      </c>
      <c r="L494" s="43">
        <f t="shared" si="263"/>
        <v>0</v>
      </c>
      <c r="M494" s="43">
        <f t="shared" si="263"/>
        <v>8531767.4100000001</v>
      </c>
      <c r="N494" s="43">
        <f t="shared" si="263"/>
        <v>9441843.0600000005</v>
      </c>
      <c r="O494" s="43">
        <f t="shared" si="263"/>
        <v>17351744.959999997</v>
      </c>
      <c r="P494" s="43">
        <f t="shared" si="263"/>
        <v>20013755.330000002</v>
      </c>
      <c r="Q494" s="43">
        <f t="shared" si="263"/>
        <v>8738342.0199999996</v>
      </c>
      <c r="R494" s="43">
        <f t="shared" si="263"/>
        <v>26788117.129999999</v>
      </c>
      <c r="S494" s="43">
        <f t="shared" si="263"/>
        <v>15897357.49</v>
      </c>
      <c r="T494" s="43">
        <f t="shared" si="263"/>
        <v>277361.61999999994</v>
      </c>
      <c r="U494" s="43">
        <f t="shared" si="263"/>
        <v>0</v>
      </c>
      <c r="V494" s="43">
        <f t="shared" si="263"/>
        <v>0</v>
      </c>
      <c r="W494" s="43">
        <f t="shared" si="263"/>
        <v>0</v>
      </c>
      <c r="X494" s="43">
        <f t="shared" si="263"/>
        <v>0</v>
      </c>
      <c r="Y494" s="43">
        <f t="shared" si="263"/>
        <v>0</v>
      </c>
      <c r="Z494" s="43">
        <f t="shared" si="263"/>
        <v>107040289.01999998</v>
      </c>
      <c r="AA494" s="43">
        <f t="shared" si="263"/>
        <v>3563357.7699999809</v>
      </c>
      <c r="AB494" s="44">
        <f>Z494/D494</f>
        <v>0.96778263761261296</v>
      </c>
      <c r="AC494" s="46"/>
      <c r="AE494" s="179"/>
      <c r="AF494" s="180"/>
      <c r="AG494" s="179"/>
      <c r="AH494" s="180"/>
      <c r="AI494" s="180"/>
      <c r="AJ494" s="180"/>
      <c r="AK494" s="179"/>
      <c r="AL494" s="179"/>
      <c r="AM494" s="179"/>
    </row>
    <row r="495" spans="1:39"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9"/>
      <c r="AF495" s="180"/>
      <c r="AG495" s="179"/>
      <c r="AH495" s="180"/>
      <c r="AI495" s="180"/>
      <c r="AJ495" s="180"/>
      <c r="AK495" s="179"/>
      <c r="AL495" s="179"/>
      <c r="AM495" s="179"/>
    </row>
    <row r="496" spans="1:39"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9"/>
      <c r="AF496" s="180"/>
      <c r="AG496" s="179"/>
      <c r="AH496" s="180"/>
      <c r="AI496" s="180"/>
      <c r="AJ496" s="180"/>
      <c r="AK496" s="179"/>
      <c r="AL496" s="179"/>
      <c r="AM496" s="179"/>
    </row>
    <row r="497" spans="1:39"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9"/>
      <c r="AF497" s="180"/>
      <c r="AG497" s="179"/>
      <c r="AH497" s="180"/>
      <c r="AI497" s="180"/>
      <c r="AJ497" s="180"/>
      <c r="AK497" s="179"/>
      <c r="AL497" s="179"/>
      <c r="AM497" s="179"/>
    </row>
    <row r="498" spans="1:39"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79"/>
      <c r="AF498" s="180"/>
      <c r="AG498" s="179"/>
      <c r="AH498" s="180"/>
      <c r="AI498" s="180"/>
      <c r="AJ498" s="180"/>
      <c r="AK498" s="179"/>
      <c r="AL498" s="179"/>
      <c r="AM498" s="179"/>
    </row>
    <row r="499" spans="1:39" s="35" customFormat="1" ht="18" hidden="1" customHeight="1" x14ac:dyDescent="0.2">
      <c r="A499" s="39" t="s">
        <v>35</v>
      </c>
      <c r="B499" s="33">
        <f>[1]consoCURRENT!E10418</f>
        <v>22825261.849999975</v>
      </c>
      <c r="C499" s="33">
        <f>[1]consoCURRENT!F10418</f>
        <v>0</v>
      </c>
      <c r="D499" s="33">
        <f>[1]consoCURRENT!G10418</f>
        <v>22825261.849999972</v>
      </c>
      <c r="E499" s="33">
        <f>[1]consoCURRENT!H10418</f>
        <v>11800176.629999999</v>
      </c>
      <c r="F499" s="33">
        <f>[1]consoCURRENT!I10418</f>
        <v>10013099.83</v>
      </c>
      <c r="G499" s="33">
        <f>[1]consoCURRENT!J10418</f>
        <v>271680.45999999996</v>
      </c>
      <c r="H499" s="33">
        <f>[1]consoCURRENT!K10418</f>
        <v>0</v>
      </c>
      <c r="I499" s="33">
        <f>[1]consoCURRENT!L10418</f>
        <v>1905744.34</v>
      </c>
      <c r="J499" s="33">
        <f>[1]consoCURRENT!M10418</f>
        <v>6626023.0700000003</v>
      </c>
      <c r="K499" s="33">
        <f>[1]consoCURRENT!N10418</f>
        <v>0</v>
      </c>
      <c r="L499" s="33">
        <f>[1]consoCURRENT!O10418</f>
        <v>0</v>
      </c>
      <c r="M499" s="33">
        <f>[1]consoCURRENT!P10418</f>
        <v>8531767.4100000001</v>
      </c>
      <c r="N499" s="33">
        <f>[1]consoCURRENT!Q10418</f>
        <v>8529537.9000000004</v>
      </c>
      <c r="O499" s="33">
        <f>[1]consoCURRENT!R10418</f>
        <v>926549.15999999992</v>
      </c>
      <c r="P499" s="33">
        <f>[1]consoCURRENT!S10418</f>
        <v>438345.23</v>
      </c>
      <c r="Q499" s="33">
        <f>[1]consoCURRENT!T10418</f>
        <v>323481.45</v>
      </c>
      <c r="R499" s="33">
        <f>[1]consoCURRENT!U10418</f>
        <v>2227731.1799999997</v>
      </c>
      <c r="S499" s="33">
        <f>[1]consoCURRENT!V10418</f>
        <v>835864.13</v>
      </c>
      <c r="T499" s="33">
        <f>[1]consoCURRENT!W10418</f>
        <v>271680.45999999996</v>
      </c>
      <c r="U499" s="33">
        <f>[1]consoCURRENT!X10418</f>
        <v>0</v>
      </c>
      <c r="V499" s="33">
        <f>[1]consoCURRENT!Y10418</f>
        <v>0</v>
      </c>
      <c r="W499" s="33">
        <f>[1]consoCURRENT!Z10418</f>
        <v>0</v>
      </c>
      <c r="X499" s="33">
        <f>[1]consoCURRENT!AA10418</f>
        <v>0</v>
      </c>
      <c r="Y499" s="33">
        <f>[1]consoCURRENT!AB10418</f>
        <v>0</v>
      </c>
      <c r="Z499" s="33">
        <f t="shared" ref="Z499:Z501" si="264">SUM(M499:Y499)</f>
        <v>22084956.920000002</v>
      </c>
      <c r="AA499" s="33">
        <f>D499-Z499</f>
        <v>740304.9299999699</v>
      </c>
      <c r="AB499" s="41">
        <f>Z499/D499</f>
        <v>0.9675664211492947</v>
      </c>
      <c r="AC499" s="34"/>
      <c r="AE499" s="179"/>
      <c r="AF499" s="180"/>
      <c r="AG499" s="179"/>
      <c r="AH499" s="180"/>
      <c r="AI499" s="180"/>
      <c r="AJ499" s="180"/>
      <c r="AK499" s="179"/>
      <c r="AL499" s="179"/>
      <c r="AM499" s="179"/>
    </row>
    <row r="500" spans="1:39"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9"/>
      <c r="AF500" s="180"/>
      <c r="AG500" s="179"/>
      <c r="AH500" s="180"/>
      <c r="AI500" s="180"/>
      <c r="AJ500" s="180"/>
      <c r="AK500" s="179"/>
      <c r="AL500" s="179"/>
      <c r="AM500" s="179"/>
    </row>
    <row r="501" spans="1:39"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79"/>
      <c r="AF501" s="180"/>
      <c r="AG501" s="179"/>
      <c r="AH501" s="180"/>
      <c r="AI501" s="180"/>
      <c r="AJ501" s="180"/>
      <c r="AK501" s="179"/>
      <c r="AL501" s="179"/>
      <c r="AM501" s="179"/>
    </row>
    <row r="502" spans="1:39" s="35" customFormat="1" ht="18" hidden="1" customHeight="1" x14ac:dyDescent="0.25">
      <c r="A502" s="42" t="s">
        <v>38</v>
      </c>
      <c r="B502" s="43">
        <f t="shared" ref="B502:AA502" si="265">SUM(B498:B501)</f>
        <v>22825261.849999975</v>
      </c>
      <c r="C502" s="43">
        <f t="shared" si="265"/>
        <v>0</v>
      </c>
      <c r="D502" s="43">
        <f t="shared" si="265"/>
        <v>22825261.849999972</v>
      </c>
      <c r="E502" s="43">
        <f t="shared" si="265"/>
        <v>11800176.629999999</v>
      </c>
      <c r="F502" s="43">
        <f t="shared" si="265"/>
        <v>10013099.83</v>
      </c>
      <c r="G502" s="43">
        <f t="shared" si="265"/>
        <v>271680.45999999996</v>
      </c>
      <c r="H502" s="43">
        <f t="shared" si="265"/>
        <v>0</v>
      </c>
      <c r="I502" s="43">
        <f t="shared" si="265"/>
        <v>1905744.34</v>
      </c>
      <c r="J502" s="43">
        <f t="shared" si="265"/>
        <v>6626023.0700000003</v>
      </c>
      <c r="K502" s="43">
        <f t="shared" si="265"/>
        <v>0</v>
      </c>
      <c r="L502" s="43">
        <f t="shared" si="265"/>
        <v>0</v>
      </c>
      <c r="M502" s="43">
        <f t="shared" si="265"/>
        <v>8531767.4100000001</v>
      </c>
      <c r="N502" s="43">
        <f t="shared" si="265"/>
        <v>8529537.9000000004</v>
      </c>
      <c r="O502" s="43">
        <f t="shared" si="265"/>
        <v>926549.15999999992</v>
      </c>
      <c r="P502" s="43">
        <f t="shared" si="265"/>
        <v>438345.23</v>
      </c>
      <c r="Q502" s="43">
        <f t="shared" si="265"/>
        <v>323481.45</v>
      </c>
      <c r="R502" s="43">
        <f t="shared" si="265"/>
        <v>2227731.1799999997</v>
      </c>
      <c r="S502" s="43">
        <f t="shared" si="265"/>
        <v>835864.13</v>
      </c>
      <c r="T502" s="43">
        <f t="shared" si="265"/>
        <v>271680.45999999996</v>
      </c>
      <c r="U502" s="43">
        <f t="shared" si="265"/>
        <v>0</v>
      </c>
      <c r="V502" s="43">
        <f t="shared" si="265"/>
        <v>0</v>
      </c>
      <c r="W502" s="43">
        <f t="shared" si="265"/>
        <v>0</v>
      </c>
      <c r="X502" s="43">
        <f t="shared" si="265"/>
        <v>0</v>
      </c>
      <c r="Y502" s="43">
        <f t="shared" si="265"/>
        <v>0</v>
      </c>
      <c r="Z502" s="43">
        <f t="shared" si="265"/>
        <v>22084956.920000002</v>
      </c>
      <c r="AA502" s="43">
        <f t="shared" si="265"/>
        <v>740304.9299999699</v>
      </c>
      <c r="AB502" s="44">
        <f>Z502/D502</f>
        <v>0.9675664211492947</v>
      </c>
      <c r="AC502" s="34"/>
      <c r="AE502" s="179"/>
      <c r="AF502" s="180"/>
      <c r="AG502" s="179"/>
      <c r="AH502" s="180"/>
      <c r="AI502" s="180"/>
      <c r="AJ502" s="180"/>
      <c r="AK502" s="179"/>
      <c r="AL502" s="179"/>
      <c r="AM502" s="179"/>
    </row>
    <row r="503" spans="1:39"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79"/>
      <c r="AF503" s="180"/>
      <c r="AG503" s="179"/>
      <c r="AH503" s="180"/>
      <c r="AI503" s="180"/>
      <c r="AJ503" s="180"/>
      <c r="AK503" s="179"/>
      <c r="AL503" s="179"/>
      <c r="AM503" s="179"/>
    </row>
    <row r="504" spans="1:39" s="35" customFormat="1" ht="18" hidden="1" customHeight="1" x14ac:dyDescent="0.25">
      <c r="A504" s="42" t="s">
        <v>40</v>
      </c>
      <c r="B504" s="43">
        <f t="shared" ref="B504:AA504" si="267">B503+B502</f>
        <v>22825261.849999975</v>
      </c>
      <c r="C504" s="43">
        <f t="shared" si="267"/>
        <v>0</v>
      </c>
      <c r="D504" s="43">
        <f t="shared" si="267"/>
        <v>22825261.849999972</v>
      </c>
      <c r="E504" s="43">
        <f t="shared" si="267"/>
        <v>11800176.629999999</v>
      </c>
      <c r="F504" s="43">
        <f t="shared" si="267"/>
        <v>10013099.83</v>
      </c>
      <c r="G504" s="43">
        <f t="shared" si="267"/>
        <v>271680.45999999996</v>
      </c>
      <c r="H504" s="43">
        <f t="shared" si="267"/>
        <v>0</v>
      </c>
      <c r="I504" s="43">
        <f t="shared" si="267"/>
        <v>1905744.34</v>
      </c>
      <c r="J504" s="43">
        <f t="shared" si="267"/>
        <v>6626023.0700000003</v>
      </c>
      <c r="K504" s="43">
        <f t="shared" si="267"/>
        <v>0</v>
      </c>
      <c r="L504" s="43">
        <f t="shared" si="267"/>
        <v>0</v>
      </c>
      <c r="M504" s="43">
        <f t="shared" si="267"/>
        <v>8531767.4100000001</v>
      </c>
      <c r="N504" s="43">
        <f t="shared" si="267"/>
        <v>8529537.9000000004</v>
      </c>
      <c r="O504" s="43">
        <f t="shared" si="267"/>
        <v>926549.15999999992</v>
      </c>
      <c r="P504" s="43">
        <f t="shared" si="267"/>
        <v>438345.23</v>
      </c>
      <c r="Q504" s="43">
        <f t="shared" si="267"/>
        <v>323481.45</v>
      </c>
      <c r="R504" s="43">
        <f t="shared" si="267"/>
        <v>2227731.1799999997</v>
      </c>
      <c r="S504" s="43">
        <f t="shared" si="267"/>
        <v>835864.13</v>
      </c>
      <c r="T504" s="43">
        <f t="shared" si="267"/>
        <v>271680.45999999996</v>
      </c>
      <c r="U504" s="43">
        <f t="shared" si="267"/>
        <v>0</v>
      </c>
      <c r="V504" s="43">
        <f t="shared" si="267"/>
        <v>0</v>
      </c>
      <c r="W504" s="43">
        <f t="shared" si="267"/>
        <v>0</v>
      </c>
      <c r="X504" s="43">
        <f t="shared" si="267"/>
        <v>0</v>
      </c>
      <c r="Y504" s="43">
        <f t="shared" si="267"/>
        <v>0</v>
      </c>
      <c r="Z504" s="43">
        <f t="shared" si="267"/>
        <v>22084956.920000002</v>
      </c>
      <c r="AA504" s="43">
        <f t="shared" si="267"/>
        <v>740304.9299999699</v>
      </c>
      <c r="AB504" s="44">
        <f>Z504/D504</f>
        <v>0.9675664211492947</v>
      </c>
      <c r="AC504" s="46"/>
      <c r="AE504" s="179"/>
      <c r="AF504" s="180"/>
      <c r="AG504" s="179"/>
      <c r="AH504" s="180"/>
      <c r="AI504" s="180"/>
      <c r="AJ504" s="180"/>
      <c r="AK504" s="179"/>
      <c r="AL504" s="179"/>
      <c r="AM504" s="179"/>
    </row>
    <row r="505" spans="1:39"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9"/>
      <c r="AF505" s="180"/>
      <c r="AG505" s="179"/>
      <c r="AH505" s="180"/>
      <c r="AI505" s="180"/>
      <c r="AJ505" s="180"/>
      <c r="AK505" s="179"/>
      <c r="AL505" s="179"/>
      <c r="AM505" s="179"/>
    </row>
    <row r="506" spans="1:39"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9"/>
      <c r="AF506" s="180"/>
      <c r="AG506" s="179"/>
      <c r="AH506" s="180"/>
      <c r="AI506" s="180"/>
      <c r="AJ506" s="180"/>
      <c r="AK506" s="179"/>
      <c r="AL506" s="179"/>
      <c r="AM506" s="179"/>
    </row>
    <row r="507" spans="1:39"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9"/>
      <c r="AF507" s="180"/>
      <c r="AG507" s="179"/>
      <c r="AH507" s="180"/>
      <c r="AI507" s="180"/>
      <c r="AJ507" s="180"/>
      <c r="AK507" s="179"/>
      <c r="AL507" s="179"/>
      <c r="AM507" s="179"/>
    </row>
    <row r="508" spans="1:39"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79"/>
      <c r="AF508" s="180"/>
      <c r="AG508" s="179"/>
      <c r="AH508" s="180"/>
      <c r="AI508" s="180"/>
      <c r="AJ508" s="180"/>
      <c r="AK508" s="179"/>
      <c r="AL508" s="179"/>
      <c r="AM508" s="179"/>
    </row>
    <row r="509" spans="1:39" s="35" customFormat="1" ht="18" hidden="1" customHeight="1" x14ac:dyDescent="0.2">
      <c r="A509" s="51" t="s">
        <v>35</v>
      </c>
      <c r="B509" s="52">
        <f>[1]consoCURRENT!E10631</f>
        <v>11475787.979999997</v>
      </c>
      <c r="C509" s="52">
        <f>[1]consoCURRENT!F10631</f>
        <v>0</v>
      </c>
      <c r="D509" s="52">
        <f>[1]consoCURRENT!G10631</f>
        <v>11475787.979999999</v>
      </c>
      <c r="E509" s="52">
        <f>[1]consoCURRENT!H10631</f>
        <v>9213350.9800000004</v>
      </c>
      <c r="F509" s="52">
        <f>[1]consoCURRENT!I10631</f>
        <v>2262437</v>
      </c>
      <c r="G509" s="52">
        <f>[1]consoCURRENT!J10631</f>
        <v>-16000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1806502</v>
      </c>
      <c r="R509" s="52">
        <f>[1]consoCURRENT!U10631</f>
        <v>0</v>
      </c>
      <c r="S509" s="52">
        <f>[1]consoCURRENT!V10631</f>
        <v>455935</v>
      </c>
      <c r="T509" s="52">
        <f>[1]consoCURRENT!W10631</f>
        <v>-16000</v>
      </c>
      <c r="U509" s="52">
        <f>[1]consoCURRENT!X10631</f>
        <v>0</v>
      </c>
      <c r="V509" s="52">
        <f>[1]consoCURRENT!Y10631</f>
        <v>0</v>
      </c>
      <c r="W509" s="52">
        <f>[1]consoCURRENT!Z10631</f>
        <v>0</v>
      </c>
      <c r="X509" s="52">
        <f>[1]consoCURRENT!AA10631</f>
        <v>0</v>
      </c>
      <c r="Y509" s="52">
        <f>[1]consoCURRENT!AB10631</f>
        <v>0</v>
      </c>
      <c r="Z509" s="52">
        <f t="shared" ref="Z509:Z511" si="268">SUM(M509:Y509)</f>
        <v>11459787.98</v>
      </c>
      <c r="AA509" s="52">
        <f>D509-Z509</f>
        <v>15999.999999998137</v>
      </c>
      <c r="AB509" s="53">
        <f>Z509/D509</f>
        <v>0.99860576022946024</v>
      </c>
      <c r="AC509" s="46"/>
      <c r="AE509" s="179"/>
      <c r="AF509" s="180"/>
      <c r="AG509" s="179"/>
      <c r="AH509" s="180"/>
      <c r="AI509" s="180"/>
      <c r="AJ509" s="180"/>
      <c r="AK509" s="179"/>
      <c r="AL509" s="179"/>
      <c r="AM509" s="179"/>
    </row>
    <row r="510" spans="1:39"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9"/>
      <c r="AF510" s="180"/>
      <c r="AG510" s="179"/>
      <c r="AH510" s="180"/>
      <c r="AI510" s="180"/>
      <c r="AJ510" s="180"/>
      <c r="AK510" s="179"/>
      <c r="AL510" s="179"/>
      <c r="AM510" s="179"/>
    </row>
    <row r="511" spans="1:39"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79"/>
      <c r="AF511" s="180"/>
      <c r="AG511" s="179"/>
      <c r="AH511" s="180"/>
      <c r="AI511" s="180"/>
      <c r="AJ511" s="180"/>
      <c r="AK511" s="179"/>
      <c r="AL511" s="179"/>
      <c r="AM511" s="179"/>
    </row>
    <row r="512" spans="1:39" s="35" customFormat="1" ht="18" hidden="1" customHeight="1" x14ac:dyDescent="0.25">
      <c r="A512" s="42" t="s">
        <v>38</v>
      </c>
      <c r="B512" s="43">
        <f t="shared" ref="B512:AA512" si="269">SUM(B508:B511)</f>
        <v>11475787.979999997</v>
      </c>
      <c r="C512" s="43">
        <f t="shared" si="269"/>
        <v>0</v>
      </c>
      <c r="D512" s="43">
        <f t="shared" si="269"/>
        <v>11475787.979999999</v>
      </c>
      <c r="E512" s="43">
        <f t="shared" si="269"/>
        <v>9213350.9800000004</v>
      </c>
      <c r="F512" s="43">
        <f t="shared" si="269"/>
        <v>2262437</v>
      </c>
      <c r="G512" s="43">
        <f t="shared" si="269"/>
        <v>-16000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1806502</v>
      </c>
      <c r="R512" s="43">
        <f t="shared" si="269"/>
        <v>0</v>
      </c>
      <c r="S512" s="43">
        <f t="shared" si="269"/>
        <v>455935</v>
      </c>
      <c r="T512" s="43">
        <f t="shared" si="269"/>
        <v>-16000</v>
      </c>
      <c r="U512" s="43">
        <f t="shared" si="269"/>
        <v>0</v>
      </c>
      <c r="V512" s="43">
        <f t="shared" si="269"/>
        <v>0</v>
      </c>
      <c r="W512" s="43">
        <f t="shared" si="269"/>
        <v>0</v>
      </c>
      <c r="X512" s="43">
        <f t="shared" si="269"/>
        <v>0</v>
      </c>
      <c r="Y512" s="43">
        <f t="shared" si="269"/>
        <v>0</v>
      </c>
      <c r="Z512" s="43">
        <f t="shared" si="269"/>
        <v>11459787.98</v>
      </c>
      <c r="AA512" s="43">
        <f t="shared" si="269"/>
        <v>15999.999999998137</v>
      </c>
      <c r="AB512" s="44">
        <f>Z512/D512</f>
        <v>0.99860576022946024</v>
      </c>
      <c r="AC512" s="34"/>
      <c r="AE512" s="179"/>
      <c r="AF512" s="180"/>
      <c r="AG512" s="179"/>
      <c r="AH512" s="180"/>
      <c r="AI512" s="180"/>
      <c r="AJ512" s="180"/>
      <c r="AK512" s="179"/>
      <c r="AL512" s="179"/>
      <c r="AM512" s="179"/>
    </row>
    <row r="513" spans="1:39"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79"/>
      <c r="AF513" s="180"/>
      <c r="AG513" s="179"/>
      <c r="AH513" s="180"/>
      <c r="AI513" s="180"/>
      <c r="AJ513" s="180"/>
      <c r="AK513" s="179"/>
      <c r="AL513" s="179"/>
      <c r="AM513" s="179"/>
    </row>
    <row r="514" spans="1:39" s="35" customFormat="1" ht="18" hidden="1" customHeight="1" x14ac:dyDescent="0.25">
      <c r="A514" s="42" t="s">
        <v>40</v>
      </c>
      <c r="B514" s="43">
        <f t="shared" ref="B514:AA514" si="271">B513+B512</f>
        <v>11475787.979999997</v>
      </c>
      <c r="C514" s="43">
        <f t="shared" si="271"/>
        <v>0</v>
      </c>
      <c r="D514" s="43">
        <f t="shared" si="271"/>
        <v>11475787.979999999</v>
      </c>
      <c r="E514" s="43">
        <f t="shared" si="271"/>
        <v>9213350.9800000004</v>
      </c>
      <c r="F514" s="43">
        <f t="shared" si="271"/>
        <v>2262437</v>
      </c>
      <c r="G514" s="43">
        <f t="shared" si="271"/>
        <v>-16000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1806502</v>
      </c>
      <c r="R514" s="43">
        <f t="shared" si="271"/>
        <v>0</v>
      </c>
      <c r="S514" s="43">
        <f t="shared" si="271"/>
        <v>455935</v>
      </c>
      <c r="T514" s="43">
        <f t="shared" si="271"/>
        <v>-16000</v>
      </c>
      <c r="U514" s="43">
        <f t="shared" si="271"/>
        <v>0</v>
      </c>
      <c r="V514" s="43">
        <f t="shared" si="271"/>
        <v>0</v>
      </c>
      <c r="W514" s="43">
        <f t="shared" si="271"/>
        <v>0</v>
      </c>
      <c r="X514" s="43">
        <f t="shared" si="271"/>
        <v>0</v>
      </c>
      <c r="Y514" s="43">
        <f t="shared" si="271"/>
        <v>0</v>
      </c>
      <c r="Z514" s="43">
        <f t="shared" si="271"/>
        <v>11459787.98</v>
      </c>
      <c r="AA514" s="43">
        <f t="shared" si="271"/>
        <v>15999.999999998137</v>
      </c>
      <c r="AB514" s="44">
        <f>Z514/D514</f>
        <v>0.99860576022946024</v>
      </c>
      <c r="AC514" s="46"/>
      <c r="AE514" s="179"/>
      <c r="AF514" s="180"/>
      <c r="AG514" s="179"/>
      <c r="AH514" s="180"/>
      <c r="AI514" s="180"/>
      <c r="AJ514" s="180"/>
      <c r="AK514" s="179"/>
      <c r="AL514" s="179"/>
      <c r="AM514" s="179"/>
    </row>
    <row r="515" spans="1:39"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9"/>
      <c r="AF515" s="180"/>
      <c r="AG515" s="179"/>
      <c r="AH515" s="180"/>
      <c r="AI515" s="180"/>
      <c r="AJ515" s="180"/>
      <c r="AK515" s="179"/>
      <c r="AL515" s="179"/>
      <c r="AM515" s="179"/>
    </row>
    <row r="516" spans="1:39"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9"/>
      <c r="AF516" s="180"/>
      <c r="AG516" s="179"/>
      <c r="AH516" s="180"/>
      <c r="AI516" s="180"/>
      <c r="AJ516" s="180"/>
      <c r="AK516" s="179"/>
      <c r="AL516" s="179"/>
      <c r="AM516" s="179"/>
    </row>
    <row r="517" spans="1:39"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9"/>
      <c r="AF517" s="180"/>
      <c r="AG517" s="179"/>
      <c r="AH517" s="180"/>
      <c r="AI517" s="180"/>
      <c r="AJ517" s="180"/>
      <c r="AK517" s="179"/>
      <c r="AL517" s="179"/>
      <c r="AM517" s="179"/>
    </row>
    <row r="518" spans="1:39"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79"/>
      <c r="AF518" s="180"/>
      <c r="AG518" s="179"/>
      <c r="AH518" s="180"/>
      <c r="AI518" s="180"/>
      <c r="AJ518" s="180"/>
      <c r="AK518" s="179"/>
      <c r="AL518" s="179"/>
      <c r="AM518" s="179"/>
    </row>
    <row r="519" spans="1:39"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179"/>
      <c r="AF519" s="180"/>
      <c r="AG519" s="179"/>
      <c r="AH519" s="180"/>
      <c r="AI519" s="180"/>
      <c r="AJ519" s="180"/>
      <c r="AK519" s="179"/>
      <c r="AL519" s="179"/>
      <c r="AM519" s="179"/>
    </row>
    <row r="520" spans="1:39"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9"/>
      <c r="AF520" s="180"/>
      <c r="AG520" s="179"/>
      <c r="AH520" s="180"/>
      <c r="AI520" s="180"/>
      <c r="AJ520" s="180"/>
      <c r="AK520" s="179"/>
      <c r="AL520" s="179"/>
      <c r="AM520" s="179"/>
    </row>
    <row r="521" spans="1:39"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79"/>
      <c r="AF521" s="180"/>
      <c r="AG521" s="179"/>
      <c r="AH521" s="180"/>
      <c r="AI521" s="180"/>
      <c r="AJ521" s="180"/>
      <c r="AK521" s="179"/>
      <c r="AL521" s="179"/>
      <c r="AM521" s="179"/>
    </row>
    <row r="522" spans="1:39"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179"/>
      <c r="AF522" s="180"/>
      <c r="AG522" s="179"/>
      <c r="AH522" s="180"/>
      <c r="AI522" s="180"/>
      <c r="AJ522" s="180"/>
      <c r="AK522" s="179"/>
      <c r="AL522" s="179"/>
      <c r="AM522" s="179"/>
    </row>
    <row r="523" spans="1:39"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79"/>
      <c r="AF523" s="180"/>
      <c r="AG523" s="179"/>
      <c r="AH523" s="180"/>
      <c r="AI523" s="180"/>
      <c r="AJ523" s="180"/>
      <c r="AK523" s="179"/>
      <c r="AL523" s="179"/>
      <c r="AM523" s="179"/>
    </row>
    <row r="524" spans="1:39"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179"/>
      <c r="AF524" s="180"/>
      <c r="AG524" s="179"/>
      <c r="AH524" s="180"/>
      <c r="AI524" s="180"/>
      <c r="AJ524" s="180"/>
      <c r="AK524" s="179"/>
      <c r="AL524" s="179"/>
      <c r="AM524" s="179"/>
    </row>
    <row r="525" spans="1:39"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9"/>
      <c r="AF525" s="180"/>
      <c r="AG525" s="179"/>
      <c r="AH525" s="180"/>
      <c r="AI525" s="180"/>
      <c r="AJ525" s="180"/>
      <c r="AK525" s="179"/>
      <c r="AL525" s="179"/>
      <c r="AM525" s="179"/>
    </row>
    <row r="526" spans="1:39"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9"/>
      <c r="AF526" s="180"/>
      <c r="AG526" s="179"/>
      <c r="AH526" s="180"/>
      <c r="AI526" s="180"/>
      <c r="AJ526" s="180"/>
      <c r="AK526" s="179"/>
      <c r="AL526" s="179"/>
      <c r="AM526" s="179"/>
    </row>
    <row r="527" spans="1:39"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9"/>
      <c r="AF527" s="180"/>
      <c r="AG527" s="179"/>
      <c r="AH527" s="180"/>
      <c r="AI527" s="180"/>
      <c r="AJ527" s="180"/>
      <c r="AK527" s="179"/>
      <c r="AL527" s="179"/>
      <c r="AM527" s="179"/>
    </row>
    <row r="528" spans="1:39"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79"/>
      <c r="AF528" s="180"/>
      <c r="AG528" s="179"/>
      <c r="AH528" s="180"/>
      <c r="AI528" s="180"/>
      <c r="AJ528" s="180"/>
      <c r="AK528" s="179"/>
      <c r="AL528" s="179"/>
      <c r="AM528" s="179"/>
    </row>
    <row r="529" spans="1:39"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179"/>
      <c r="AF529" s="180"/>
      <c r="AG529" s="179"/>
      <c r="AH529" s="180"/>
      <c r="AI529" s="180"/>
      <c r="AJ529" s="180"/>
      <c r="AK529" s="179"/>
      <c r="AL529" s="179"/>
      <c r="AM529" s="179"/>
    </row>
    <row r="530" spans="1:39"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9"/>
      <c r="AF530" s="180"/>
      <c r="AG530" s="179"/>
      <c r="AH530" s="180"/>
      <c r="AI530" s="180"/>
      <c r="AJ530" s="180"/>
      <c r="AK530" s="179"/>
      <c r="AL530" s="179"/>
      <c r="AM530" s="179"/>
    </row>
    <row r="531" spans="1:39"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79"/>
      <c r="AF531" s="180"/>
      <c r="AG531" s="179"/>
      <c r="AH531" s="180"/>
      <c r="AI531" s="180"/>
      <c r="AJ531" s="180"/>
      <c r="AK531" s="179"/>
      <c r="AL531" s="179"/>
      <c r="AM531" s="179"/>
    </row>
    <row r="532" spans="1:39"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179"/>
      <c r="AF532" s="180"/>
      <c r="AG532" s="179"/>
      <c r="AH532" s="180"/>
      <c r="AI532" s="180"/>
      <c r="AJ532" s="180"/>
      <c r="AK532" s="179"/>
      <c r="AL532" s="179"/>
      <c r="AM532" s="179"/>
    </row>
    <row r="533" spans="1:39"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79"/>
      <c r="AF533" s="180"/>
      <c r="AG533" s="179"/>
      <c r="AH533" s="180"/>
      <c r="AI533" s="180"/>
      <c r="AJ533" s="180"/>
      <c r="AK533" s="179"/>
      <c r="AL533" s="179"/>
      <c r="AM533" s="179"/>
    </row>
    <row r="534" spans="1:39"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179"/>
      <c r="AF534" s="180"/>
      <c r="AG534" s="179"/>
      <c r="AH534" s="180"/>
      <c r="AI534" s="180"/>
      <c r="AJ534" s="180"/>
      <c r="AK534" s="179"/>
      <c r="AL534" s="179"/>
      <c r="AM534" s="179"/>
    </row>
    <row r="535" spans="1:39"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9"/>
      <c r="AF535" s="180"/>
      <c r="AG535" s="179"/>
      <c r="AH535" s="180"/>
      <c r="AI535" s="180"/>
      <c r="AJ535" s="180"/>
      <c r="AK535" s="179"/>
      <c r="AL535" s="179"/>
      <c r="AM535" s="179"/>
    </row>
    <row r="536" spans="1:39"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9"/>
      <c r="AF536" s="180"/>
      <c r="AG536" s="179"/>
      <c r="AH536" s="180"/>
      <c r="AI536" s="180"/>
      <c r="AJ536" s="180"/>
      <c r="AK536" s="179"/>
      <c r="AL536" s="179"/>
      <c r="AM536" s="179"/>
    </row>
    <row r="537" spans="1:39"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9"/>
      <c r="AF537" s="180"/>
      <c r="AG537" s="179"/>
      <c r="AH537" s="180"/>
      <c r="AI537" s="180"/>
      <c r="AJ537" s="180"/>
      <c r="AK537" s="179"/>
      <c r="AL537" s="179"/>
      <c r="AM537" s="179"/>
    </row>
    <row r="538" spans="1:39"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79"/>
      <c r="AF538" s="180"/>
      <c r="AG538" s="179"/>
      <c r="AH538" s="180"/>
      <c r="AI538" s="180"/>
      <c r="AJ538" s="180"/>
      <c r="AK538" s="179"/>
      <c r="AL538" s="179"/>
      <c r="AM538" s="179"/>
    </row>
    <row r="539" spans="1:39" s="35" customFormat="1" ht="18" hidden="1" customHeight="1" x14ac:dyDescent="0.2">
      <c r="A539" s="39" t="s">
        <v>35</v>
      </c>
      <c r="B539" s="33">
        <f>[1]consoCURRENT!E11270</f>
        <v>3222812.1699999962</v>
      </c>
      <c r="C539" s="33">
        <f>[1]consoCURRENT!F11270</f>
        <v>-5.8207660913467407E-11</v>
      </c>
      <c r="D539" s="33">
        <f>[1]consoCURRENT!G11270</f>
        <v>3222812.1699999962</v>
      </c>
      <c r="E539" s="33">
        <f>[1]consoCURRENT!H11270</f>
        <v>2355026.81</v>
      </c>
      <c r="F539" s="33">
        <f>[1]consoCURRENT!I11270</f>
        <v>867785.36</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112934.67</v>
      </c>
      <c r="R539" s="33">
        <f>[1]consoCURRENT!U11270</f>
        <v>586311.68999999994</v>
      </c>
      <c r="S539" s="33">
        <f>[1]consoCURRENT!V11270</f>
        <v>168539</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3222812.17</v>
      </c>
      <c r="AA539" s="33">
        <f>D539-Z539</f>
        <v>-3.7252902984619141E-9</v>
      </c>
      <c r="AB539" s="41">
        <f>Z539/D539</f>
        <v>1.0000000000000011</v>
      </c>
      <c r="AC539" s="34"/>
      <c r="AE539" s="179"/>
      <c r="AF539" s="180"/>
      <c r="AG539" s="179"/>
      <c r="AH539" s="180"/>
      <c r="AI539" s="180"/>
      <c r="AJ539" s="180"/>
      <c r="AK539" s="179"/>
      <c r="AL539" s="179"/>
      <c r="AM539" s="179"/>
    </row>
    <row r="540" spans="1:39"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9"/>
      <c r="AF540" s="180"/>
      <c r="AG540" s="179"/>
      <c r="AH540" s="180"/>
      <c r="AI540" s="180"/>
      <c r="AJ540" s="180"/>
      <c r="AK540" s="179"/>
      <c r="AL540" s="179"/>
      <c r="AM540" s="179"/>
    </row>
    <row r="541" spans="1:39"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79"/>
      <c r="AF541" s="180"/>
      <c r="AG541" s="179"/>
      <c r="AH541" s="180"/>
      <c r="AI541" s="180"/>
      <c r="AJ541" s="180"/>
      <c r="AK541" s="179"/>
      <c r="AL541" s="179"/>
      <c r="AM541" s="179"/>
    </row>
    <row r="542" spans="1:39" s="35" customFormat="1" ht="18" hidden="1" customHeight="1" x14ac:dyDescent="0.25">
      <c r="A542" s="42" t="s">
        <v>38</v>
      </c>
      <c r="B542" s="43">
        <f t="shared" ref="B542:AA542" si="281">SUM(B538:B541)</f>
        <v>3222812.1699999962</v>
      </c>
      <c r="C542" s="43">
        <f t="shared" si="281"/>
        <v>-5.8207660913467407E-11</v>
      </c>
      <c r="D542" s="43">
        <f t="shared" si="281"/>
        <v>3222812.1699999962</v>
      </c>
      <c r="E542" s="43">
        <f t="shared" si="281"/>
        <v>2355026.81</v>
      </c>
      <c r="F542" s="43">
        <f t="shared" si="281"/>
        <v>867785.36</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112934.67</v>
      </c>
      <c r="R542" s="43">
        <f t="shared" si="281"/>
        <v>586311.68999999994</v>
      </c>
      <c r="S542" s="43">
        <f t="shared" si="281"/>
        <v>168539</v>
      </c>
      <c r="T542" s="43">
        <f t="shared" si="281"/>
        <v>0</v>
      </c>
      <c r="U542" s="43">
        <f t="shared" si="281"/>
        <v>0</v>
      </c>
      <c r="V542" s="43">
        <f t="shared" si="281"/>
        <v>0</v>
      </c>
      <c r="W542" s="43">
        <f t="shared" si="281"/>
        <v>0</v>
      </c>
      <c r="X542" s="43">
        <f t="shared" si="281"/>
        <v>0</v>
      </c>
      <c r="Y542" s="43">
        <f t="shared" si="281"/>
        <v>0</v>
      </c>
      <c r="Z542" s="43">
        <f t="shared" si="281"/>
        <v>3222812.17</v>
      </c>
      <c r="AA542" s="43">
        <f t="shared" si="281"/>
        <v>-3.7252902984619141E-9</v>
      </c>
      <c r="AB542" s="44">
        <f>Z542/D542</f>
        <v>1.0000000000000011</v>
      </c>
      <c r="AC542" s="34"/>
      <c r="AE542" s="179"/>
      <c r="AF542" s="180"/>
      <c r="AG542" s="179"/>
      <c r="AH542" s="180"/>
      <c r="AI542" s="180"/>
      <c r="AJ542" s="180"/>
      <c r="AK542" s="179"/>
      <c r="AL542" s="179"/>
      <c r="AM542" s="179"/>
    </row>
    <row r="543" spans="1:39"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79"/>
      <c r="AF543" s="180"/>
      <c r="AG543" s="179"/>
      <c r="AH543" s="180"/>
      <c r="AI543" s="180"/>
      <c r="AJ543" s="180"/>
      <c r="AK543" s="179"/>
      <c r="AL543" s="179"/>
      <c r="AM543" s="179"/>
    </row>
    <row r="544" spans="1:39" s="35" customFormat="1" ht="18" hidden="1" customHeight="1" x14ac:dyDescent="0.25">
      <c r="A544" s="42" t="s">
        <v>40</v>
      </c>
      <c r="B544" s="43">
        <f t="shared" ref="B544:AA544" si="283">B543+B542</f>
        <v>3222812.1699999962</v>
      </c>
      <c r="C544" s="43">
        <f t="shared" si="283"/>
        <v>-5.8207660913467407E-11</v>
      </c>
      <c r="D544" s="43">
        <f t="shared" si="283"/>
        <v>3222812.1699999962</v>
      </c>
      <c r="E544" s="43">
        <f t="shared" si="283"/>
        <v>2355026.81</v>
      </c>
      <c r="F544" s="43">
        <f t="shared" si="283"/>
        <v>867785.36</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112934.67</v>
      </c>
      <c r="R544" s="43">
        <f t="shared" si="283"/>
        <v>586311.68999999994</v>
      </c>
      <c r="S544" s="43">
        <f t="shared" si="283"/>
        <v>168539</v>
      </c>
      <c r="T544" s="43">
        <f t="shared" si="283"/>
        <v>0</v>
      </c>
      <c r="U544" s="43">
        <f t="shared" si="283"/>
        <v>0</v>
      </c>
      <c r="V544" s="43">
        <f t="shared" si="283"/>
        <v>0</v>
      </c>
      <c r="W544" s="43">
        <f t="shared" si="283"/>
        <v>0</v>
      </c>
      <c r="X544" s="43">
        <f t="shared" si="283"/>
        <v>0</v>
      </c>
      <c r="Y544" s="43">
        <f t="shared" si="283"/>
        <v>0</v>
      </c>
      <c r="Z544" s="43">
        <f t="shared" si="283"/>
        <v>3222812.17</v>
      </c>
      <c r="AA544" s="43">
        <f t="shared" si="283"/>
        <v>-3.7252902984619141E-9</v>
      </c>
      <c r="AB544" s="44">
        <f>Z544/D544</f>
        <v>1.0000000000000011</v>
      </c>
      <c r="AC544" s="46"/>
      <c r="AE544" s="179"/>
      <c r="AF544" s="180"/>
      <c r="AG544" s="179"/>
      <c r="AH544" s="180"/>
      <c r="AI544" s="180"/>
      <c r="AJ544" s="180"/>
      <c r="AK544" s="179"/>
      <c r="AL544" s="179"/>
      <c r="AM544" s="179"/>
    </row>
    <row r="545" spans="1:39"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9"/>
      <c r="AF545" s="180"/>
      <c r="AG545" s="179"/>
      <c r="AH545" s="180"/>
      <c r="AI545" s="180"/>
      <c r="AJ545" s="180"/>
      <c r="AK545" s="179"/>
      <c r="AL545" s="179"/>
      <c r="AM545" s="179"/>
    </row>
    <row r="546" spans="1:39"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9"/>
      <c r="AF546" s="180"/>
      <c r="AG546" s="179"/>
      <c r="AH546" s="180"/>
      <c r="AI546" s="180"/>
      <c r="AJ546" s="180"/>
      <c r="AK546" s="179"/>
      <c r="AL546" s="179"/>
      <c r="AM546" s="179"/>
    </row>
    <row r="547" spans="1:39"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9"/>
      <c r="AF547" s="180"/>
      <c r="AG547" s="179"/>
      <c r="AH547" s="180"/>
      <c r="AI547" s="180"/>
      <c r="AJ547" s="180"/>
      <c r="AK547" s="179"/>
      <c r="AL547" s="179"/>
      <c r="AM547" s="179"/>
    </row>
    <row r="548" spans="1:39"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79"/>
      <c r="AF548" s="180"/>
      <c r="AG548" s="179"/>
      <c r="AH548" s="180"/>
      <c r="AI548" s="180"/>
      <c r="AJ548" s="180"/>
      <c r="AK548" s="179"/>
      <c r="AL548" s="179"/>
      <c r="AM548" s="179"/>
    </row>
    <row r="549" spans="1:39" s="35" customFormat="1" ht="18" hidden="1" customHeight="1" x14ac:dyDescent="0.2">
      <c r="A549" s="39" t="s">
        <v>35</v>
      </c>
      <c r="B549" s="33">
        <f>[1]consoCURRENT!E11483</f>
        <v>19754260.82</v>
      </c>
      <c r="C549" s="33">
        <f>[1]consoCURRENT!F11483</f>
        <v>2.3283064365386963E-10</v>
      </c>
      <c r="D549" s="33">
        <f>[1]consoCURRENT!G11483</f>
        <v>19754260.82</v>
      </c>
      <c r="E549" s="33">
        <f>[1]consoCURRENT!H11483</f>
        <v>10542260</v>
      </c>
      <c r="F549" s="33">
        <f>[1]consoCURRENT!I11483</f>
        <v>9212000.8200000003</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988976</v>
      </c>
      <c r="R549" s="33">
        <f>[1]consoCURRENT!U11483</f>
        <v>2225717.04</v>
      </c>
      <c r="S549" s="33">
        <f>[1]consoCURRENT!V11483</f>
        <v>5997307.7800000003</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19754260.82</v>
      </c>
      <c r="AA549" s="33">
        <f>D549-Z549</f>
        <v>0</v>
      </c>
      <c r="AB549" s="41">
        <f>Z549/D549</f>
        <v>1</v>
      </c>
      <c r="AC549" s="34"/>
      <c r="AE549" s="179"/>
      <c r="AF549" s="180"/>
      <c r="AG549" s="179"/>
      <c r="AH549" s="180"/>
      <c r="AI549" s="180"/>
      <c r="AJ549" s="180"/>
      <c r="AK549" s="179"/>
      <c r="AL549" s="179"/>
      <c r="AM549" s="179"/>
    </row>
    <row r="550" spans="1:39"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79"/>
      <c r="AF550" s="180"/>
      <c r="AG550" s="179"/>
      <c r="AH550" s="180"/>
      <c r="AI550" s="180"/>
      <c r="AJ550" s="180"/>
      <c r="AK550" s="179"/>
      <c r="AL550" s="179"/>
      <c r="AM550" s="179"/>
    </row>
    <row r="551" spans="1:39"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79"/>
      <c r="AF551" s="180"/>
      <c r="AG551" s="179"/>
      <c r="AH551" s="180"/>
      <c r="AI551" s="180"/>
      <c r="AJ551" s="180"/>
      <c r="AK551" s="179"/>
      <c r="AL551" s="179"/>
      <c r="AM551" s="179"/>
    </row>
    <row r="552" spans="1:39" s="35" customFormat="1" ht="18" hidden="1" customHeight="1" x14ac:dyDescent="0.25">
      <c r="A552" s="42" t="s">
        <v>38</v>
      </c>
      <c r="B552" s="43">
        <f t="shared" ref="B552:AA552" si="285">SUM(B548:B551)</f>
        <v>19754260.82</v>
      </c>
      <c r="C552" s="43">
        <f t="shared" si="285"/>
        <v>2.3283064365386963E-10</v>
      </c>
      <c r="D552" s="43">
        <f t="shared" si="285"/>
        <v>19754260.82</v>
      </c>
      <c r="E552" s="43">
        <f t="shared" si="285"/>
        <v>10542260</v>
      </c>
      <c r="F552" s="43">
        <f t="shared" si="285"/>
        <v>9212000.8200000003</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988976</v>
      </c>
      <c r="R552" s="43">
        <f t="shared" si="285"/>
        <v>2225717.04</v>
      </c>
      <c r="S552" s="43">
        <f t="shared" si="285"/>
        <v>5997307.7800000003</v>
      </c>
      <c r="T552" s="43">
        <f t="shared" si="285"/>
        <v>0</v>
      </c>
      <c r="U552" s="43">
        <f t="shared" si="285"/>
        <v>0</v>
      </c>
      <c r="V552" s="43">
        <f t="shared" si="285"/>
        <v>0</v>
      </c>
      <c r="W552" s="43">
        <f t="shared" si="285"/>
        <v>0</v>
      </c>
      <c r="X552" s="43">
        <f t="shared" si="285"/>
        <v>0</v>
      </c>
      <c r="Y552" s="43">
        <f t="shared" si="285"/>
        <v>0</v>
      </c>
      <c r="Z552" s="43">
        <f t="shared" si="285"/>
        <v>19754260.82</v>
      </c>
      <c r="AA552" s="43">
        <f t="shared" si="285"/>
        <v>0</v>
      </c>
      <c r="AB552" s="44">
        <f>Z552/D552</f>
        <v>1</v>
      </c>
      <c r="AC552" s="34"/>
      <c r="AE552" s="179"/>
      <c r="AF552" s="180"/>
      <c r="AG552" s="179"/>
      <c r="AH552" s="180"/>
      <c r="AI552" s="180"/>
      <c r="AJ552" s="180"/>
      <c r="AK552" s="179"/>
      <c r="AL552" s="179"/>
      <c r="AM552" s="179"/>
    </row>
    <row r="553" spans="1:39"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79"/>
      <c r="AF553" s="180"/>
      <c r="AG553" s="179"/>
      <c r="AH553" s="180"/>
      <c r="AI553" s="180"/>
      <c r="AJ553" s="180"/>
      <c r="AK553" s="179"/>
      <c r="AL553" s="179"/>
      <c r="AM553" s="179"/>
    </row>
    <row r="554" spans="1:39" s="35" customFormat="1" ht="18" hidden="1" customHeight="1" x14ac:dyDescent="0.25">
      <c r="A554" s="42" t="s">
        <v>40</v>
      </c>
      <c r="B554" s="43">
        <f t="shared" ref="B554:AA554" si="287">B553+B552</f>
        <v>19754260.82</v>
      </c>
      <c r="C554" s="43">
        <f t="shared" si="287"/>
        <v>2.3283064365386963E-10</v>
      </c>
      <c r="D554" s="43">
        <f t="shared" si="287"/>
        <v>19754260.82</v>
      </c>
      <c r="E554" s="43">
        <f t="shared" si="287"/>
        <v>10542260</v>
      </c>
      <c r="F554" s="43">
        <f t="shared" si="287"/>
        <v>9212000.8200000003</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988976</v>
      </c>
      <c r="R554" s="43">
        <f t="shared" si="287"/>
        <v>2225717.04</v>
      </c>
      <c r="S554" s="43">
        <f t="shared" si="287"/>
        <v>5997307.7800000003</v>
      </c>
      <c r="T554" s="43">
        <f t="shared" si="287"/>
        <v>0</v>
      </c>
      <c r="U554" s="43">
        <f t="shared" si="287"/>
        <v>0</v>
      </c>
      <c r="V554" s="43">
        <f t="shared" si="287"/>
        <v>0</v>
      </c>
      <c r="W554" s="43">
        <f t="shared" si="287"/>
        <v>0</v>
      </c>
      <c r="X554" s="43">
        <f t="shared" si="287"/>
        <v>0</v>
      </c>
      <c r="Y554" s="43">
        <f t="shared" si="287"/>
        <v>0</v>
      </c>
      <c r="Z554" s="43">
        <f t="shared" si="287"/>
        <v>19754260.82</v>
      </c>
      <c r="AA554" s="43">
        <f t="shared" si="287"/>
        <v>0</v>
      </c>
      <c r="AB554" s="44">
        <f>Z554/D554</f>
        <v>1</v>
      </c>
      <c r="AC554" s="46"/>
      <c r="AE554" s="179"/>
      <c r="AF554" s="180"/>
      <c r="AG554" s="179"/>
      <c r="AH554" s="180"/>
      <c r="AI554" s="180"/>
      <c r="AJ554" s="180"/>
      <c r="AK554" s="179"/>
      <c r="AL554" s="179"/>
      <c r="AM554" s="179"/>
    </row>
    <row r="555" spans="1:39"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9"/>
      <c r="AF555" s="180"/>
      <c r="AG555" s="179"/>
      <c r="AH555" s="180"/>
      <c r="AI555" s="180"/>
      <c r="AJ555" s="180"/>
      <c r="AK555" s="179"/>
      <c r="AL555" s="179"/>
      <c r="AM555" s="179"/>
    </row>
    <row r="556" spans="1:39"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9"/>
      <c r="AF556" s="180"/>
      <c r="AG556" s="179"/>
      <c r="AH556" s="180"/>
      <c r="AI556" s="180"/>
      <c r="AJ556" s="180"/>
      <c r="AK556" s="179"/>
      <c r="AL556" s="179"/>
      <c r="AM556" s="179"/>
    </row>
    <row r="557" spans="1:39"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9"/>
      <c r="AF557" s="180"/>
      <c r="AG557" s="179"/>
      <c r="AH557" s="180"/>
      <c r="AI557" s="180"/>
      <c r="AJ557" s="180"/>
      <c r="AK557" s="179"/>
      <c r="AL557" s="179"/>
      <c r="AM557" s="179"/>
    </row>
    <row r="558" spans="1:39"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79"/>
      <c r="AF558" s="180"/>
      <c r="AG558" s="179"/>
      <c r="AH558" s="180"/>
      <c r="AI558" s="180"/>
      <c r="AJ558" s="180"/>
      <c r="AK558" s="179"/>
      <c r="AL558" s="179"/>
      <c r="AM558" s="179"/>
    </row>
    <row r="559" spans="1:39"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30275966</v>
      </c>
      <c r="G559" s="33">
        <f>[1]consoCURRENT!J11696</f>
        <v>22500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4230000</v>
      </c>
      <c r="R559" s="33">
        <f>[1]consoCURRENT!U11696</f>
        <v>19700966</v>
      </c>
      <c r="S559" s="33">
        <f>[1]consoCURRENT!V11696</f>
        <v>6345000</v>
      </c>
      <c r="T559" s="33">
        <f>[1]consoCURRENT!W11696</f>
        <v>22500</v>
      </c>
      <c r="U559" s="33">
        <f>[1]consoCURRENT!X11696</f>
        <v>0</v>
      </c>
      <c r="V559" s="33">
        <f>[1]consoCURRENT!Y11696</f>
        <v>0</v>
      </c>
      <c r="W559" s="33">
        <f>[1]consoCURRENT!Z11696</f>
        <v>0</v>
      </c>
      <c r="X559" s="33">
        <f>[1]consoCURRENT!AA11696</f>
        <v>0</v>
      </c>
      <c r="Y559" s="33">
        <f>[1]consoCURRENT!AB11696</f>
        <v>0</v>
      </c>
      <c r="Z559" s="33">
        <f t="shared" ref="Z559:Z561" si="288">SUM(M559:Y559)</f>
        <v>31431156.879999999</v>
      </c>
      <c r="AA559" s="33">
        <f>D559-Z559</f>
        <v>2798730.0000000037</v>
      </c>
      <c r="AB559" s="41">
        <f>Z559/D559</f>
        <v>0.91823724075362756</v>
      </c>
      <c r="AC559" s="34"/>
      <c r="AE559" s="179"/>
      <c r="AF559" s="180"/>
      <c r="AG559" s="179"/>
      <c r="AH559" s="180"/>
      <c r="AI559" s="180"/>
      <c r="AJ559" s="180"/>
      <c r="AK559" s="179"/>
      <c r="AL559" s="179"/>
      <c r="AM559" s="179"/>
    </row>
    <row r="560" spans="1:39"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79"/>
      <c r="AF560" s="180"/>
      <c r="AG560" s="179"/>
      <c r="AH560" s="180"/>
      <c r="AI560" s="180"/>
      <c r="AJ560" s="180"/>
      <c r="AK560" s="179"/>
      <c r="AL560" s="179"/>
      <c r="AM560" s="179"/>
    </row>
    <row r="561" spans="1:39"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79"/>
      <c r="AF561" s="180"/>
      <c r="AG561" s="179"/>
      <c r="AH561" s="180"/>
      <c r="AI561" s="180"/>
      <c r="AJ561" s="180"/>
      <c r="AK561" s="179"/>
      <c r="AL561" s="179"/>
      <c r="AM561" s="179"/>
    </row>
    <row r="562" spans="1:39"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30275966</v>
      </c>
      <c r="G562" s="43">
        <f t="shared" si="289"/>
        <v>22500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4230000</v>
      </c>
      <c r="R562" s="43">
        <f t="shared" si="289"/>
        <v>19700966</v>
      </c>
      <c r="S562" s="43">
        <f t="shared" si="289"/>
        <v>6345000</v>
      </c>
      <c r="T562" s="43">
        <f t="shared" si="289"/>
        <v>22500</v>
      </c>
      <c r="U562" s="43">
        <f t="shared" si="289"/>
        <v>0</v>
      </c>
      <c r="V562" s="43">
        <f t="shared" si="289"/>
        <v>0</v>
      </c>
      <c r="W562" s="43">
        <f t="shared" si="289"/>
        <v>0</v>
      </c>
      <c r="X562" s="43">
        <f t="shared" si="289"/>
        <v>0</v>
      </c>
      <c r="Y562" s="43">
        <f t="shared" si="289"/>
        <v>0</v>
      </c>
      <c r="Z562" s="43">
        <f t="shared" si="289"/>
        <v>31431156.879999999</v>
      </c>
      <c r="AA562" s="43">
        <f t="shared" si="289"/>
        <v>2798730.0000000037</v>
      </c>
      <c r="AB562" s="44">
        <f>Z562/D562</f>
        <v>0.91823724075362756</v>
      </c>
      <c r="AC562" s="34"/>
      <c r="AE562" s="179"/>
      <c r="AF562" s="180"/>
      <c r="AG562" s="179"/>
      <c r="AH562" s="180"/>
      <c r="AI562" s="180"/>
      <c r="AJ562" s="180"/>
      <c r="AK562" s="179"/>
      <c r="AL562" s="179"/>
      <c r="AM562" s="179"/>
    </row>
    <row r="563" spans="1:39"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79"/>
      <c r="AF563" s="180"/>
      <c r="AG563" s="179"/>
      <c r="AH563" s="180"/>
      <c r="AI563" s="180"/>
      <c r="AJ563" s="180"/>
      <c r="AK563" s="179"/>
      <c r="AL563" s="179"/>
      <c r="AM563" s="179"/>
    </row>
    <row r="564" spans="1:39"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30275966</v>
      </c>
      <c r="G564" s="43">
        <f t="shared" si="291"/>
        <v>22500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4230000</v>
      </c>
      <c r="R564" s="43">
        <f t="shared" si="291"/>
        <v>19700966</v>
      </c>
      <c r="S564" s="43">
        <f t="shared" si="291"/>
        <v>6345000</v>
      </c>
      <c r="T564" s="43">
        <f t="shared" si="291"/>
        <v>22500</v>
      </c>
      <c r="U564" s="43">
        <f t="shared" si="291"/>
        <v>0</v>
      </c>
      <c r="V564" s="43">
        <f t="shared" si="291"/>
        <v>0</v>
      </c>
      <c r="W564" s="43">
        <f t="shared" si="291"/>
        <v>0</v>
      </c>
      <c r="X564" s="43">
        <f t="shared" si="291"/>
        <v>0</v>
      </c>
      <c r="Y564" s="43">
        <f t="shared" si="291"/>
        <v>0</v>
      </c>
      <c r="Z564" s="43">
        <f t="shared" si="291"/>
        <v>31431156.879999999</v>
      </c>
      <c r="AA564" s="43">
        <f t="shared" si="291"/>
        <v>2798730.0000000037</v>
      </c>
      <c r="AB564" s="44">
        <f>Z564/D564</f>
        <v>0.91823724075362756</v>
      </c>
      <c r="AC564" s="46"/>
      <c r="AE564" s="179"/>
      <c r="AF564" s="180"/>
      <c r="AG564" s="179"/>
      <c r="AH564" s="180"/>
      <c r="AI564" s="180"/>
      <c r="AJ564" s="180"/>
      <c r="AK564" s="179"/>
      <c r="AL564" s="179"/>
      <c r="AM564" s="179"/>
    </row>
    <row r="565" spans="1:39"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9"/>
      <c r="AF565" s="180"/>
      <c r="AG565" s="179"/>
      <c r="AH565" s="180"/>
      <c r="AI565" s="180"/>
      <c r="AJ565" s="180"/>
      <c r="AK565" s="179"/>
      <c r="AL565" s="179"/>
      <c r="AM565" s="179"/>
    </row>
    <row r="566" spans="1:39"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9"/>
      <c r="AF566" s="180"/>
      <c r="AG566" s="179"/>
      <c r="AH566" s="180"/>
      <c r="AI566" s="180"/>
      <c r="AJ566" s="180"/>
      <c r="AK566" s="179"/>
      <c r="AL566" s="179"/>
      <c r="AM566" s="179"/>
    </row>
    <row r="567" spans="1:39"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9"/>
      <c r="AF567" s="180"/>
      <c r="AG567" s="179"/>
      <c r="AH567" s="180"/>
      <c r="AI567" s="180"/>
      <c r="AJ567" s="180"/>
      <c r="AK567" s="179"/>
      <c r="AL567" s="179"/>
      <c r="AM567" s="179"/>
    </row>
    <row r="568" spans="1:39"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79"/>
      <c r="AF568" s="180"/>
      <c r="AG568" s="179"/>
      <c r="AH568" s="180"/>
      <c r="AI568" s="180"/>
      <c r="AJ568" s="180"/>
      <c r="AK568" s="179"/>
      <c r="AL568" s="179"/>
      <c r="AM568" s="179"/>
    </row>
    <row r="569" spans="1:39"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4622790.0600000005</v>
      </c>
      <c r="G569" s="33">
        <f>[1]consoCURRENT!J11909</f>
        <v>-818.84</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633693.76</v>
      </c>
      <c r="R569" s="33">
        <f>[1]consoCURRENT!U11909</f>
        <v>1969159.7200000002</v>
      </c>
      <c r="S569" s="33">
        <f>[1]consoCURRENT!V11909</f>
        <v>2019936.58</v>
      </c>
      <c r="T569" s="33">
        <f>[1]consoCURRENT!W11909</f>
        <v>-818.84</v>
      </c>
      <c r="U569" s="33">
        <f>[1]consoCURRENT!X11909</f>
        <v>0</v>
      </c>
      <c r="V569" s="33">
        <f>[1]consoCURRENT!Y11909</f>
        <v>0</v>
      </c>
      <c r="W569" s="33">
        <f>[1]consoCURRENT!Z11909</f>
        <v>0</v>
      </c>
      <c r="X569" s="33">
        <f>[1]consoCURRENT!AA11909</f>
        <v>0</v>
      </c>
      <c r="Y569" s="33">
        <f>[1]consoCURRENT!AB11909</f>
        <v>0</v>
      </c>
      <c r="Z569" s="33">
        <f t="shared" ref="Z569:Z571" si="292">SUM(M569:Y569)</f>
        <v>11958876.619999999</v>
      </c>
      <c r="AA569" s="33">
        <f>D569-Z569</f>
        <v>818.83999999985099</v>
      </c>
      <c r="AB569" s="41">
        <f>Z569/D569</f>
        <v>0.99993153337367668</v>
      </c>
      <c r="AC569" s="34"/>
      <c r="AE569" s="179"/>
      <c r="AF569" s="180"/>
      <c r="AG569" s="179"/>
      <c r="AH569" s="180"/>
      <c r="AI569" s="180"/>
      <c r="AJ569" s="180"/>
      <c r="AK569" s="179"/>
      <c r="AL569" s="179"/>
      <c r="AM569" s="179"/>
    </row>
    <row r="570" spans="1:39"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79"/>
      <c r="AF570" s="180"/>
      <c r="AG570" s="179"/>
      <c r="AH570" s="180"/>
      <c r="AI570" s="180"/>
      <c r="AJ570" s="180"/>
      <c r="AK570" s="179"/>
      <c r="AL570" s="179"/>
      <c r="AM570" s="179"/>
    </row>
    <row r="571" spans="1:39"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79"/>
      <c r="AF571" s="180"/>
      <c r="AG571" s="179"/>
      <c r="AH571" s="180"/>
      <c r="AI571" s="180"/>
      <c r="AJ571" s="180"/>
      <c r="AK571" s="179"/>
      <c r="AL571" s="179"/>
      <c r="AM571" s="179"/>
    </row>
    <row r="572" spans="1:39"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4622790.0600000005</v>
      </c>
      <c r="G572" s="43">
        <f t="shared" si="293"/>
        <v>-818.84</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633693.76</v>
      </c>
      <c r="R572" s="43">
        <f t="shared" si="293"/>
        <v>1969159.7200000002</v>
      </c>
      <c r="S572" s="43">
        <f t="shared" si="293"/>
        <v>2019936.58</v>
      </c>
      <c r="T572" s="43">
        <f t="shared" si="293"/>
        <v>-818.84</v>
      </c>
      <c r="U572" s="43">
        <f t="shared" si="293"/>
        <v>0</v>
      </c>
      <c r="V572" s="43">
        <f t="shared" si="293"/>
        <v>0</v>
      </c>
      <c r="W572" s="43">
        <f t="shared" si="293"/>
        <v>0</v>
      </c>
      <c r="X572" s="43">
        <f t="shared" si="293"/>
        <v>0</v>
      </c>
      <c r="Y572" s="43">
        <f t="shared" si="293"/>
        <v>0</v>
      </c>
      <c r="Z572" s="43">
        <f t="shared" si="293"/>
        <v>11958876.619999999</v>
      </c>
      <c r="AA572" s="43">
        <f t="shared" si="293"/>
        <v>818.83999999985099</v>
      </c>
      <c r="AB572" s="44">
        <f>Z572/D572</f>
        <v>0.99993153337367668</v>
      </c>
      <c r="AC572" s="34"/>
      <c r="AE572" s="179"/>
      <c r="AF572" s="180"/>
      <c r="AG572" s="179"/>
      <c r="AH572" s="180"/>
      <c r="AI572" s="180"/>
      <c r="AJ572" s="180"/>
      <c r="AK572" s="179"/>
      <c r="AL572" s="179"/>
      <c r="AM572" s="179"/>
    </row>
    <row r="573" spans="1:39"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79"/>
      <c r="AF573" s="180"/>
      <c r="AG573" s="179"/>
      <c r="AH573" s="180"/>
      <c r="AI573" s="180"/>
      <c r="AJ573" s="180"/>
      <c r="AK573" s="179"/>
      <c r="AL573" s="179"/>
      <c r="AM573" s="179"/>
    </row>
    <row r="574" spans="1:39"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4622790.0600000005</v>
      </c>
      <c r="G574" s="43">
        <f t="shared" si="295"/>
        <v>-818.84</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633693.76</v>
      </c>
      <c r="R574" s="43">
        <f t="shared" si="295"/>
        <v>1969159.7200000002</v>
      </c>
      <c r="S574" s="43">
        <f t="shared" si="295"/>
        <v>2019936.58</v>
      </c>
      <c r="T574" s="43">
        <f t="shared" si="295"/>
        <v>-818.84</v>
      </c>
      <c r="U574" s="43">
        <f t="shared" si="295"/>
        <v>0</v>
      </c>
      <c r="V574" s="43">
        <f t="shared" si="295"/>
        <v>0</v>
      </c>
      <c r="W574" s="43">
        <f t="shared" si="295"/>
        <v>0</v>
      </c>
      <c r="X574" s="43">
        <f t="shared" si="295"/>
        <v>0</v>
      </c>
      <c r="Y574" s="43">
        <f t="shared" si="295"/>
        <v>0</v>
      </c>
      <c r="Z574" s="43">
        <f t="shared" si="295"/>
        <v>11958876.619999999</v>
      </c>
      <c r="AA574" s="43">
        <f t="shared" si="295"/>
        <v>818.83999999985099</v>
      </c>
      <c r="AB574" s="44">
        <f>Z574/D574</f>
        <v>0.99993153337367668</v>
      </c>
      <c r="AC574" s="46"/>
      <c r="AE574" s="179"/>
      <c r="AF574" s="180"/>
      <c r="AG574" s="179"/>
      <c r="AH574" s="180"/>
      <c r="AI574" s="180"/>
      <c r="AJ574" s="180"/>
      <c r="AK574" s="179"/>
      <c r="AL574" s="179"/>
      <c r="AM574" s="179"/>
    </row>
    <row r="575" spans="1:39"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9"/>
      <c r="AF575" s="180"/>
      <c r="AG575" s="179"/>
      <c r="AH575" s="180"/>
      <c r="AI575" s="180"/>
      <c r="AJ575" s="180"/>
      <c r="AK575" s="179"/>
      <c r="AL575" s="179"/>
      <c r="AM575" s="179"/>
    </row>
    <row r="576" spans="1:39"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9"/>
      <c r="AF576" s="180"/>
      <c r="AG576" s="179"/>
      <c r="AH576" s="180"/>
      <c r="AI576" s="180"/>
      <c r="AJ576" s="180"/>
      <c r="AK576" s="179"/>
      <c r="AL576" s="179"/>
      <c r="AM576" s="179"/>
    </row>
    <row r="577" spans="1:39"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9"/>
      <c r="AF577" s="180"/>
      <c r="AG577" s="179"/>
      <c r="AH577" s="180"/>
      <c r="AI577" s="180"/>
      <c r="AJ577" s="180"/>
      <c r="AK577" s="179"/>
      <c r="AL577" s="179"/>
      <c r="AM577" s="179"/>
    </row>
    <row r="578" spans="1:39"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79"/>
      <c r="AF578" s="180"/>
      <c r="AG578" s="179"/>
      <c r="AH578" s="180"/>
      <c r="AI578" s="180"/>
      <c r="AJ578" s="180"/>
      <c r="AK578" s="179"/>
      <c r="AL578" s="179"/>
      <c r="AM578" s="179"/>
    </row>
    <row r="579" spans="1:39"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78231.5</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78231.5</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1160749.9100000001</v>
      </c>
      <c r="AA579" s="33">
        <f>D579-Z579</f>
        <v>7199.9999999962747</v>
      </c>
      <c r="AB579" s="41">
        <f>Z579/D579</f>
        <v>0.99383535206574369</v>
      </c>
      <c r="AC579" s="34"/>
      <c r="AE579" s="179"/>
      <c r="AF579" s="180"/>
      <c r="AG579" s="179"/>
      <c r="AH579" s="180"/>
      <c r="AI579" s="180"/>
      <c r="AJ579" s="180"/>
      <c r="AK579" s="179"/>
      <c r="AL579" s="179"/>
      <c r="AM579" s="179"/>
    </row>
    <row r="580" spans="1:39"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79"/>
      <c r="AF580" s="180"/>
      <c r="AG580" s="179"/>
      <c r="AH580" s="180"/>
      <c r="AI580" s="180"/>
      <c r="AJ580" s="180"/>
      <c r="AK580" s="179"/>
      <c r="AL580" s="179"/>
      <c r="AM580" s="179"/>
    </row>
    <row r="581" spans="1:39"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79"/>
      <c r="AF581" s="180"/>
      <c r="AG581" s="179"/>
      <c r="AH581" s="180"/>
      <c r="AI581" s="180"/>
      <c r="AJ581" s="180"/>
      <c r="AK581" s="179"/>
      <c r="AL581" s="179"/>
      <c r="AM581" s="179"/>
    </row>
    <row r="582" spans="1:39"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78231.5</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78231.5</v>
      </c>
      <c r="S582" s="43">
        <f t="shared" si="297"/>
        <v>0</v>
      </c>
      <c r="T582" s="43">
        <f t="shared" si="297"/>
        <v>0</v>
      </c>
      <c r="U582" s="43">
        <f t="shared" si="297"/>
        <v>0</v>
      </c>
      <c r="V582" s="43">
        <f t="shared" si="297"/>
        <v>0</v>
      </c>
      <c r="W582" s="43">
        <f t="shared" si="297"/>
        <v>0</v>
      </c>
      <c r="X582" s="43">
        <f t="shared" si="297"/>
        <v>0</v>
      </c>
      <c r="Y582" s="43">
        <f t="shared" si="297"/>
        <v>0</v>
      </c>
      <c r="Z582" s="43">
        <f t="shared" si="297"/>
        <v>1160749.9100000001</v>
      </c>
      <c r="AA582" s="43">
        <f t="shared" si="297"/>
        <v>7199.9999999962747</v>
      </c>
      <c r="AB582" s="44">
        <f>Z582/D582</f>
        <v>0.99383535206574369</v>
      </c>
      <c r="AC582" s="34"/>
      <c r="AE582" s="179"/>
      <c r="AF582" s="180"/>
      <c r="AG582" s="179"/>
      <c r="AH582" s="180"/>
      <c r="AI582" s="180"/>
      <c r="AJ582" s="180"/>
      <c r="AK582" s="179"/>
      <c r="AL582" s="179"/>
      <c r="AM582" s="179"/>
    </row>
    <row r="583" spans="1:39"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79"/>
      <c r="AF583" s="180"/>
      <c r="AG583" s="179"/>
      <c r="AH583" s="180"/>
      <c r="AI583" s="180"/>
      <c r="AJ583" s="180"/>
      <c r="AK583" s="179"/>
      <c r="AL583" s="179"/>
      <c r="AM583" s="179"/>
    </row>
    <row r="584" spans="1:39"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78231.5</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78231.5</v>
      </c>
      <c r="S584" s="43">
        <f t="shared" si="299"/>
        <v>0</v>
      </c>
      <c r="T584" s="43">
        <f t="shared" si="299"/>
        <v>0</v>
      </c>
      <c r="U584" s="43">
        <f t="shared" si="299"/>
        <v>0</v>
      </c>
      <c r="V584" s="43">
        <f t="shared" si="299"/>
        <v>0</v>
      </c>
      <c r="W584" s="43">
        <f t="shared" si="299"/>
        <v>0</v>
      </c>
      <c r="X584" s="43">
        <f t="shared" si="299"/>
        <v>0</v>
      </c>
      <c r="Y584" s="43">
        <f t="shared" si="299"/>
        <v>0</v>
      </c>
      <c r="Z584" s="43">
        <f t="shared" si="299"/>
        <v>1160749.9100000001</v>
      </c>
      <c r="AA584" s="43">
        <f t="shared" si="299"/>
        <v>7199.9999999962747</v>
      </c>
      <c r="AB584" s="44">
        <f>Z584/D584</f>
        <v>0.99383535206574369</v>
      </c>
      <c r="AC584" s="46"/>
      <c r="AE584" s="179"/>
      <c r="AF584" s="180"/>
      <c r="AG584" s="179"/>
      <c r="AH584" s="180"/>
      <c r="AI584" s="180"/>
      <c r="AJ584" s="180"/>
      <c r="AK584" s="179"/>
      <c r="AL584" s="179"/>
      <c r="AM584" s="179"/>
    </row>
    <row r="585" spans="1:39"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9"/>
      <c r="AF585" s="180"/>
      <c r="AG585" s="179"/>
      <c r="AH585" s="180"/>
      <c r="AI585" s="180"/>
      <c r="AJ585" s="180"/>
      <c r="AK585" s="179"/>
      <c r="AL585" s="179"/>
      <c r="AM585" s="179"/>
    </row>
    <row r="586" spans="1:39"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9"/>
      <c r="AF586" s="180"/>
      <c r="AG586" s="179"/>
      <c r="AH586" s="180"/>
      <c r="AI586" s="180"/>
      <c r="AJ586" s="180"/>
      <c r="AK586" s="179"/>
      <c r="AL586" s="179"/>
      <c r="AM586" s="179"/>
    </row>
    <row r="587" spans="1:39"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9"/>
      <c r="AF587" s="180"/>
      <c r="AG587" s="179"/>
      <c r="AH587" s="180"/>
      <c r="AI587" s="180"/>
      <c r="AJ587" s="180"/>
      <c r="AK587" s="179"/>
      <c r="AL587" s="179"/>
      <c r="AM587" s="179"/>
    </row>
    <row r="588" spans="1:39"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79"/>
      <c r="AF588" s="180"/>
      <c r="AG588" s="179"/>
      <c r="AH588" s="180"/>
      <c r="AI588" s="180"/>
      <c r="AJ588" s="180"/>
      <c r="AK588" s="179"/>
      <c r="AL588" s="179"/>
      <c r="AM588" s="179"/>
    </row>
    <row r="589" spans="1:39"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79"/>
      <c r="AF589" s="180"/>
      <c r="AG589" s="179"/>
      <c r="AH589" s="180"/>
      <c r="AI589" s="180"/>
      <c r="AJ589" s="180"/>
      <c r="AK589" s="179"/>
      <c r="AL589" s="179"/>
      <c r="AM589" s="179"/>
    </row>
    <row r="590" spans="1:39"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79"/>
      <c r="AF590" s="180"/>
      <c r="AG590" s="179"/>
      <c r="AH590" s="180"/>
      <c r="AI590" s="180"/>
      <c r="AJ590" s="180"/>
      <c r="AK590" s="179"/>
      <c r="AL590" s="179"/>
      <c r="AM590" s="179"/>
    </row>
    <row r="591" spans="1:39"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79"/>
      <c r="AF591" s="180"/>
      <c r="AG591" s="179"/>
      <c r="AH591" s="180"/>
      <c r="AI591" s="180"/>
      <c r="AJ591" s="180"/>
      <c r="AK591" s="179"/>
      <c r="AL591" s="179"/>
      <c r="AM591" s="179"/>
    </row>
    <row r="592" spans="1:39"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9"/>
      <c r="AF592" s="180"/>
      <c r="AG592" s="179"/>
      <c r="AH592" s="180"/>
      <c r="AI592" s="180"/>
      <c r="AJ592" s="180"/>
      <c r="AK592" s="179"/>
      <c r="AL592" s="179"/>
      <c r="AM592" s="179"/>
    </row>
    <row r="593" spans="1:39"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79"/>
      <c r="AF593" s="180"/>
      <c r="AG593" s="179"/>
      <c r="AH593" s="180"/>
      <c r="AI593" s="180"/>
      <c r="AJ593" s="180"/>
      <c r="AK593" s="179"/>
      <c r="AL593" s="179"/>
      <c r="AM593" s="179"/>
    </row>
    <row r="594" spans="1:39"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9"/>
      <c r="AF594" s="180"/>
      <c r="AG594" s="179"/>
      <c r="AH594" s="180"/>
      <c r="AI594" s="180"/>
      <c r="AJ594" s="180"/>
      <c r="AK594" s="179"/>
      <c r="AL594" s="179"/>
      <c r="AM594" s="179"/>
    </row>
    <row r="595" spans="1:39"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9"/>
      <c r="AF595" s="180"/>
      <c r="AG595" s="179"/>
      <c r="AH595" s="180"/>
      <c r="AI595" s="180"/>
      <c r="AJ595" s="180"/>
      <c r="AK595" s="179"/>
      <c r="AL595" s="179"/>
      <c r="AM595" s="179"/>
    </row>
    <row r="596" spans="1:39"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9"/>
      <c r="AF596" s="180"/>
      <c r="AG596" s="179"/>
      <c r="AH596" s="180"/>
      <c r="AI596" s="180"/>
      <c r="AJ596" s="180"/>
      <c r="AK596" s="179"/>
      <c r="AL596" s="179"/>
      <c r="AM596" s="179"/>
    </row>
    <row r="597" spans="1:39"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9"/>
      <c r="AF597" s="180"/>
      <c r="AG597" s="179"/>
      <c r="AH597" s="180"/>
      <c r="AI597" s="180"/>
      <c r="AJ597" s="180"/>
      <c r="AK597" s="179"/>
      <c r="AL597" s="179"/>
      <c r="AM597" s="179"/>
    </row>
    <row r="598" spans="1:39"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79"/>
      <c r="AF598" s="180"/>
      <c r="AG598" s="179"/>
      <c r="AH598" s="180"/>
      <c r="AI598" s="180"/>
      <c r="AJ598" s="180"/>
      <c r="AK598" s="179"/>
      <c r="AL598" s="179"/>
      <c r="AM598" s="179"/>
    </row>
    <row r="599" spans="1:39"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79"/>
      <c r="AF599" s="180"/>
      <c r="AG599" s="179"/>
      <c r="AH599" s="180"/>
      <c r="AI599" s="180"/>
      <c r="AJ599" s="180"/>
      <c r="AK599" s="179"/>
      <c r="AL599" s="179"/>
      <c r="AM599" s="179"/>
    </row>
    <row r="600" spans="1:39"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79"/>
      <c r="AF600" s="180"/>
      <c r="AG600" s="179"/>
      <c r="AH600" s="180"/>
      <c r="AI600" s="180"/>
      <c r="AJ600" s="180"/>
      <c r="AK600" s="179"/>
      <c r="AL600" s="179"/>
      <c r="AM600" s="179"/>
    </row>
    <row r="601" spans="1:39"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79"/>
      <c r="AF601" s="180"/>
      <c r="AG601" s="179"/>
      <c r="AH601" s="180"/>
      <c r="AI601" s="180"/>
      <c r="AJ601" s="180"/>
      <c r="AK601" s="179"/>
      <c r="AL601" s="179"/>
      <c r="AM601" s="179"/>
    </row>
    <row r="602" spans="1:39"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9"/>
      <c r="AF602" s="180"/>
      <c r="AG602" s="179"/>
      <c r="AH602" s="180"/>
      <c r="AI602" s="180"/>
      <c r="AJ602" s="180"/>
      <c r="AK602" s="179"/>
      <c r="AL602" s="179"/>
      <c r="AM602" s="179"/>
    </row>
    <row r="603" spans="1:39"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79"/>
      <c r="AF603" s="180"/>
      <c r="AG603" s="179"/>
      <c r="AH603" s="180"/>
      <c r="AI603" s="180"/>
      <c r="AJ603" s="180"/>
      <c r="AK603" s="179"/>
      <c r="AL603" s="179"/>
      <c r="AM603" s="179"/>
    </row>
    <row r="604" spans="1:39"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9"/>
      <c r="AF604" s="180"/>
      <c r="AG604" s="179"/>
      <c r="AH604" s="180"/>
      <c r="AI604" s="180"/>
      <c r="AJ604" s="180"/>
      <c r="AK604" s="179"/>
      <c r="AL604" s="179"/>
      <c r="AM604" s="179"/>
    </row>
    <row r="605" spans="1:39"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9"/>
      <c r="AF605" s="180"/>
      <c r="AG605" s="179"/>
      <c r="AH605" s="180"/>
      <c r="AI605" s="180"/>
      <c r="AJ605" s="180"/>
      <c r="AK605" s="179"/>
      <c r="AL605" s="179"/>
      <c r="AM605" s="179"/>
    </row>
    <row r="606" spans="1:39"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9"/>
      <c r="AF606" s="180"/>
      <c r="AG606" s="179"/>
      <c r="AH606" s="180"/>
      <c r="AI606" s="180"/>
      <c r="AJ606" s="180"/>
      <c r="AK606" s="179"/>
      <c r="AL606" s="179"/>
      <c r="AM606" s="179"/>
    </row>
    <row r="607" spans="1:39"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9"/>
      <c r="AF607" s="180"/>
      <c r="AG607" s="179"/>
      <c r="AH607" s="180"/>
      <c r="AI607" s="180"/>
      <c r="AJ607" s="180"/>
      <c r="AK607" s="179"/>
      <c r="AL607" s="179"/>
      <c r="AM607" s="179"/>
    </row>
    <row r="608" spans="1:39"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79"/>
      <c r="AF608" s="180"/>
      <c r="AG608" s="179"/>
      <c r="AH608" s="180"/>
      <c r="AI608" s="180"/>
      <c r="AJ608" s="180"/>
      <c r="AK608" s="179"/>
      <c r="AL608" s="179"/>
      <c r="AM608" s="179"/>
    </row>
    <row r="609" spans="1:39" s="35" customFormat="1" ht="18" hidden="1" customHeight="1" x14ac:dyDescent="0.2">
      <c r="A609" s="39" t="s">
        <v>35</v>
      </c>
      <c r="B609" s="33">
        <f>[1]consoCURRENT!E12761</f>
        <v>850154.1400000006</v>
      </c>
      <c r="C609" s="33">
        <f>[1]consoCURRENT!F12761</f>
        <v>0</v>
      </c>
      <c r="D609" s="33">
        <f>[1]consoCURRENT!G12761</f>
        <v>850154.14</v>
      </c>
      <c r="E609" s="33">
        <f>[1]consoCURRENT!H12761</f>
        <v>308000</v>
      </c>
      <c r="F609" s="33">
        <f>[1]consoCURRENT!I12761</f>
        <v>541850.14</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483154.14</v>
      </c>
      <c r="R609" s="33">
        <f>[1]consoCURRENT!U12761</f>
        <v>0</v>
      </c>
      <c r="S609" s="33">
        <f>[1]consoCURRENT!V12761</f>
        <v>58696</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849850.14</v>
      </c>
      <c r="AA609" s="33">
        <f>D609-Z609</f>
        <v>304</v>
      </c>
      <c r="AB609" s="41">
        <f>Z609/D609</f>
        <v>0.99964241778555596</v>
      </c>
      <c r="AC609" s="34"/>
      <c r="AE609" s="179"/>
      <c r="AF609" s="180"/>
      <c r="AG609" s="179"/>
      <c r="AH609" s="180"/>
      <c r="AI609" s="180"/>
      <c r="AJ609" s="180"/>
      <c r="AK609" s="179"/>
      <c r="AL609" s="179"/>
      <c r="AM609" s="179"/>
    </row>
    <row r="610" spans="1:39"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79"/>
      <c r="AF610" s="180"/>
      <c r="AG610" s="179"/>
      <c r="AH610" s="180"/>
      <c r="AI610" s="180"/>
      <c r="AJ610" s="180"/>
      <c r="AK610" s="179"/>
      <c r="AL610" s="179"/>
      <c r="AM610" s="179"/>
    </row>
    <row r="611" spans="1:39"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79"/>
      <c r="AF611" s="180"/>
      <c r="AG611" s="179"/>
      <c r="AH611" s="180"/>
      <c r="AI611" s="180"/>
      <c r="AJ611" s="180"/>
      <c r="AK611" s="179"/>
      <c r="AL611" s="179"/>
      <c r="AM611" s="179"/>
    </row>
    <row r="612" spans="1:39" s="35" customFormat="1" ht="18" hidden="1" customHeight="1" x14ac:dyDescent="0.25">
      <c r="A612" s="42" t="s">
        <v>38</v>
      </c>
      <c r="B612" s="43">
        <f t="shared" ref="B612:AA612" si="309">SUM(B608:B611)</f>
        <v>850154.1400000006</v>
      </c>
      <c r="C612" s="43">
        <f t="shared" si="309"/>
        <v>0</v>
      </c>
      <c r="D612" s="43">
        <f t="shared" si="309"/>
        <v>850154.14</v>
      </c>
      <c r="E612" s="43">
        <f t="shared" si="309"/>
        <v>308000</v>
      </c>
      <c r="F612" s="43">
        <f t="shared" si="309"/>
        <v>541850.14</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483154.14</v>
      </c>
      <c r="R612" s="43">
        <f t="shared" si="309"/>
        <v>0</v>
      </c>
      <c r="S612" s="43">
        <f t="shared" si="309"/>
        <v>58696</v>
      </c>
      <c r="T612" s="43">
        <f t="shared" si="309"/>
        <v>0</v>
      </c>
      <c r="U612" s="43">
        <f t="shared" si="309"/>
        <v>0</v>
      </c>
      <c r="V612" s="43">
        <f t="shared" si="309"/>
        <v>0</v>
      </c>
      <c r="W612" s="43">
        <f t="shared" si="309"/>
        <v>0</v>
      </c>
      <c r="X612" s="43">
        <f t="shared" si="309"/>
        <v>0</v>
      </c>
      <c r="Y612" s="43">
        <f t="shared" si="309"/>
        <v>0</v>
      </c>
      <c r="Z612" s="43">
        <f t="shared" si="309"/>
        <v>849850.14</v>
      </c>
      <c r="AA612" s="43">
        <f t="shared" si="309"/>
        <v>304</v>
      </c>
      <c r="AB612" s="44">
        <f>Z612/D612</f>
        <v>0.99964241778555596</v>
      </c>
      <c r="AC612" s="34"/>
      <c r="AE612" s="179"/>
      <c r="AF612" s="180"/>
      <c r="AG612" s="179"/>
      <c r="AH612" s="180"/>
      <c r="AI612" s="180"/>
      <c r="AJ612" s="180"/>
      <c r="AK612" s="179"/>
      <c r="AL612" s="179"/>
      <c r="AM612" s="179"/>
    </row>
    <row r="613" spans="1:39"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79"/>
      <c r="AF613" s="180"/>
      <c r="AG613" s="179"/>
      <c r="AH613" s="180"/>
      <c r="AI613" s="180"/>
      <c r="AJ613" s="180"/>
      <c r="AK613" s="179"/>
      <c r="AL613" s="179"/>
      <c r="AM613" s="179"/>
    </row>
    <row r="614" spans="1:39" s="35" customFormat="1" ht="18" hidden="1" customHeight="1" x14ac:dyDescent="0.25">
      <c r="A614" s="42" t="s">
        <v>40</v>
      </c>
      <c r="B614" s="43">
        <f t="shared" ref="B614:AA614" si="311">B613+B612</f>
        <v>850154.1400000006</v>
      </c>
      <c r="C614" s="43">
        <f t="shared" si="311"/>
        <v>0</v>
      </c>
      <c r="D614" s="43">
        <f t="shared" si="311"/>
        <v>850154.14</v>
      </c>
      <c r="E614" s="43">
        <f t="shared" si="311"/>
        <v>308000</v>
      </c>
      <c r="F614" s="43">
        <f t="shared" si="311"/>
        <v>541850.14</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483154.14</v>
      </c>
      <c r="R614" s="43">
        <f t="shared" si="311"/>
        <v>0</v>
      </c>
      <c r="S614" s="43">
        <f t="shared" si="311"/>
        <v>58696</v>
      </c>
      <c r="T614" s="43">
        <f t="shared" si="311"/>
        <v>0</v>
      </c>
      <c r="U614" s="43">
        <f t="shared" si="311"/>
        <v>0</v>
      </c>
      <c r="V614" s="43">
        <f t="shared" si="311"/>
        <v>0</v>
      </c>
      <c r="W614" s="43">
        <f t="shared" si="311"/>
        <v>0</v>
      </c>
      <c r="X614" s="43">
        <f t="shared" si="311"/>
        <v>0</v>
      </c>
      <c r="Y614" s="43">
        <f t="shared" si="311"/>
        <v>0</v>
      </c>
      <c r="Z614" s="43">
        <f t="shared" si="311"/>
        <v>849850.14</v>
      </c>
      <c r="AA614" s="43">
        <f t="shared" si="311"/>
        <v>304</v>
      </c>
      <c r="AB614" s="44">
        <f>Z614/D614</f>
        <v>0.99964241778555596</v>
      </c>
      <c r="AC614" s="46"/>
      <c r="AE614" s="179"/>
      <c r="AF614" s="180"/>
      <c r="AG614" s="179"/>
      <c r="AH614" s="180"/>
      <c r="AI614" s="180"/>
      <c r="AJ614" s="180"/>
      <c r="AK614" s="179"/>
      <c r="AL614" s="179"/>
      <c r="AM614" s="179"/>
    </row>
    <row r="615" spans="1:39"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9"/>
      <c r="AF615" s="180"/>
      <c r="AG615" s="179"/>
      <c r="AH615" s="180"/>
      <c r="AI615" s="180"/>
      <c r="AJ615" s="180"/>
      <c r="AK615" s="179"/>
      <c r="AL615" s="179"/>
      <c r="AM615" s="179"/>
    </row>
    <row r="616" spans="1:39"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9"/>
      <c r="AF616" s="180"/>
      <c r="AG616" s="179"/>
      <c r="AH616" s="180"/>
      <c r="AI616" s="180"/>
      <c r="AJ616" s="180"/>
      <c r="AK616" s="179"/>
      <c r="AL616" s="179"/>
      <c r="AM616" s="179"/>
    </row>
    <row r="617" spans="1:39"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9"/>
      <c r="AF617" s="180"/>
      <c r="AG617" s="179"/>
      <c r="AH617" s="180"/>
      <c r="AI617" s="180"/>
      <c r="AJ617" s="180"/>
      <c r="AK617" s="179"/>
      <c r="AL617" s="179"/>
      <c r="AM617" s="179"/>
    </row>
    <row r="618" spans="1:39"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79"/>
      <c r="AF618" s="180"/>
      <c r="AG618" s="179"/>
      <c r="AH618" s="180"/>
      <c r="AI618" s="180"/>
      <c r="AJ618" s="180"/>
      <c r="AK618" s="179"/>
      <c r="AL618" s="179"/>
      <c r="AM618" s="179"/>
    </row>
    <row r="619" spans="1:39"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179"/>
      <c r="AF619" s="180"/>
      <c r="AG619" s="179"/>
      <c r="AH619" s="180"/>
      <c r="AI619" s="180"/>
      <c r="AJ619" s="180"/>
      <c r="AK619" s="179"/>
      <c r="AL619" s="179"/>
      <c r="AM619" s="179"/>
    </row>
    <row r="620" spans="1:39"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79"/>
      <c r="AF620" s="180"/>
      <c r="AG620" s="179"/>
      <c r="AH620" s="180"/>
      <c r="AI620" s="180"/>
      <c r="AJ620" s="180"/>
      <c r="AK620" s="179"/>
      <c r="AL620" s="179"/>
      <c r="AM620" s="179"/>
    </row>
    <row r="621" spans="1:39"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79"/>
      <c r="AF621" s="180"/>
      <c r="AG621" s="179"/>
      <c r="AH621" s="180"/>
      <c r="AI621" s="180"/>
      <c r="AJ621" s="180"/>
      <c r="AK621" s="179"/>
      <c r="AL621" s="179"/>
      <c r="AM621" s="179"/>
    </row>
    <row r="622" spans="1:39"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179"/>
      <c r="AF622" s="180"/>
      <c r="AG622" s="179"/>
      <c r="AH622" s="180"/>
      <c r="AI622" s="180"/>
      <c r="AJ622" s="180"/>
      <c r="AK622" s="179"/>
      <c r="AL622" s="179"/>
      <c r="AM622" s="179"/>
    </row>
    <row r="623" spans="1:39"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79"/>
      <c r="AF623" s="180"/>
      <c r="AG623" s="179"/>
      <c r="AH623" s="180"/>
      <c r="AI623" s="180"/>
      <c r="AJ623" s="180"/>
      <c r="AK623" s="179"/>
      <c r="AL623" s="179"/>
      <c r="AM623" s="179"/>
    </row>
    <row r="624" spans="1:39"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179"/>
      <c r="AF624" s="180"/>
      <c r="AG624" s="179"/>
      <c r="AH624" s="180"/>
      <c r="AI624" s="180"/>
      <c r="AJ624" s="180"/>
      <c r="AK624" s="179"/>
      <c r="AL624" s="179"/>
      <c r="AM624" s="179"/>
    </row>
    <row r="625" spans="1:39"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9"/>
      <c r="AF625" s="180"/>
      <c r="AG625" s="179"/>
      <c r="AH625" s="180"/>
      <c r="AI625" s="180"/>
      <c r="AJ625" s="180"/>
      <c r="AK625" s="179"/>
      <c r="AL625" s="179"/>
      <c r="AM625" s="179"/>
    </row>
    <row r="626" spans="1:39"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9"/>
      <c r="AF626" s="180"/>
      <c r="AG626" s="179"/>
      <c r="AH626" s="180"/>
      <c r="AI626" s="180"/>
      <c r="AJ626" s="180"/>
      <c r="AK626" s="179"/>
      <c r="AL626" s="179"/>
      <c r="AM626" s="179"/>
    </row>
    <row r="627" spans="1:39"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9"/>
      <c r="AF627" s="180"/>
      <c r="AG627" s="179"/>
      <c r="AH627" s="180"/>
      <c r="AI627" s="180"/>
      <c r="AJ627" s="180"/>
      <c r="AK627" s="179"/>
      <c r="AL627" s="179"/>
      <c r="AM627" s="179"/>
    </row>
    <row r="628" spans="1:39"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79"/>
      <c r="AF628" s="180"/>
      <c r="AG628" s="179"/>
      <c r="AH628" s="180"/>
      <c r="AI628" s="180"/>
      <c r="AJ628" s="180"/>
      <c r="AK628" s="179"/>
      <c r="AL628" s="179"/>
      <c r="AM628" s="179"/>
    </row>
    <row r="629" spans="1:39"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79"/>
      <c r="AF629" s="180"/>
      <c r="AG629" s="179"/>
      <c r="AH629" s="180"/>
      <c r="AI629" s="180"/>
      <c r="AJ629" s="180"/>
      <c r="AK629" s="179"/>
      <c r="AL629" s="179"/>
      <c r="AM629" s="179"/>
    </row>
    <row r="630" spans="1:39"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79"/>
      <c r="AF630" s="180"/>
      <c r="AG630" s="179"/>
      <c r="AH630" s="180"/>
      <c r="AI630" s="180"/>
      <c r="AJ630" s="180"/>
      <c r="AK630" s="179"/>
      <c r="AL630" s="179"/>
      <c r="AM630" s="179"/>
    </row>
    <row r="631" spans="1:39"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79"/>
      <c r="AF631" s="180"/>
      <c r="AG631" s="179"/>
      <c r="AH631" s="180"/>
      <c r="AI631" s="180"/>
      <c r="AJ631" s="180"/>
      <c r="AK631" s="179"/>
      <c r="AL631" s="179"/>
      <c r="AM631" s="179"/>
    </row>
    <row r="632" spans="1:39"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79"/>
      <c r="AF632" s="180"/>
      <c r="AG632" s="179"/>
      <c r="AH632" s="180"/>
      <c r="AI632" s="180"/>
      <c r="AJ632" s="180"/>
      <c r="AK632" s="179"/>
      <c r="AL632" s="179"/>
      <c r="AM632" s="179"/>
    </row>
    <row r="633" spans="1:39"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79"/>
      <c r="AF633" s="180"/>
      <c r="AG633" s="179"/>
      <c r="AH633" s="180"/>
      <c r="AI633" s="180"/>
      <c r="AJ633" s="180"/>
      <c r="AK633" s="179"/>
      <c r="AL633" s="179"/>
      <c r="AM633" s="179"/>
    </row>
    <row r="634" spans="1:39"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79"/>
      <c r="AF634" s="180"/>
      <c r="AG634" s="179"/>
      <c r="AH634" s="180"/>
      <c r="AI634" s="180"/>
      <c r="AJ634" s="180"/>
      <c r="AK634" s="179"/>
      <c r="AL634" s="179"/>
      <c r="AM634" s="179"/>
    </row>
    <row r="635" spans="1:39"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9"/>
      <c r="AF635" s="180"/>
      <c r="AG635" s="179"/>
      <c r="AH635" s="180"/>
      <c r="AI635" s="180"/>
      <c r="AJ635" s="180"/>
      <c r="AK635" s="179"/>
      <c r="AL635" s="179"/>
      <c r="AM635" s="179"/>
    </row>
    <row r="636" spans="1:39"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9"/>
      <c r="AF636" s="180"/>
      <c r="AG636" s="179"/>
      <c r="AH636" s="180"/>
      <c r="AI636" s="180"/>
      <c r="AJ636" s="180"/>
      <c r="AK636" s="179"/>
      <c r="AL636" s="179"/>
      <c r="AM636" s="179"/>
    </row>
    <row r="637" spans="1:39"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9"/>
      <c r="AF637" s="180"/>
      <c r="AG637" s="179"/>
      <c r="AH637" s="180"/>
      <c r="AI637" s="180"/>
      <c r="AJ637" s="180"/>
      <c r="AK637" s="179"/>
      <c r="AL637" s="179"/>
      <c r="AM637" s="179"/>
    </row>
    <row r="638" spans="1:39"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79"/>
      <c r="AF638" s="180"/>
      <c r="AG638" s="179"/>
      <c r="AH638" s="180"/>
      <c r="AI638" s="180"/>
      <c r="AJ638" s="180"/>
      <c r="AK638" s="179"/>
      <c r="AL638" s="179"/>
      <c r="AM638" s="179"/>
    </row>
    <row r="639" spans="1:39"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169000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159600</v>
      </c>
      <c r="R639" s="33">
        <f>[1]consoCURRENT!U13400</f>
        <v>0</v>
      </c>
      <c r="S639" s="33">
        <f>[1]consoCURRENT!V13400</f>
        <v>9400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719000</v>
      </c>
      <c r="AA639" s="33">
        <f>D639-Z639</f>
        <v>7.4505805969238281E-9</v>
      </c>
      <c r="AB639" s="41">
        <f>Z639/D639</f>
        <v>0.99999999999998967</v>
      </c>
      <c r="AC639" s="34"/>
      <c r="AE639" s="179"/>
      <c r="AF639" s="180"/>
      <c r="AG639" s="179"/>
      <c r="AH639" s="180"/>
      <c r="AI639" s="180"/>
      <c r="AJ639" s="180"/>
      <c r="AK639" s="179"/>
      <c r="AL639" s="179"/>
      <c r="AM639" s="179"/>
    </row>
    <row r="640" spans="1:39"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79"/>
      <c r="AF640" s="180"/>
      <c r="AG640" s="179"/>
      <c r="AH640" s="180"/>
      <c r="AI640" s="180"/>
      <c r="AJ640" s="180"/>
      <c r="AK640" s="179"/>
      <c r="AL640" s="179"/>
      <c r="AM640" s="179"/>
    </row>
    <row r="641" spans="1:39"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79"/>
      <c r="AF641" s="180"/>
      <c r="AG641" s="179"/>
      <c r="AH641" s="180"/>
      <c r="AI641" s="180"/>
      <c r="AJ641" s="180"/>
      <c r="AK641" s="179"/>
      <c r="AL641" s="179"/>
      <c r="AM641" s="179"/>
    </row>
    <row r="642" spans="1:39"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169000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159600</v>
      </c>
      <c r="R642" s="43">
        <f t="shared" si="321"/>
        <v>0</v>
      </c>
      <c r="S642" s="43">
        <f t="shared" si="321"/>
        <v>9400</v>
      </c>
      <c r="T642" s="43">
        <f t="shared" si="321"/>
        <v>0</v>
      </c>
      <c r="U642" s="43">
        <f t="shared" si="321"/>
        <v>0</v>
      </c>
      <c r="V642" s="43">
        <f t="shared" si="321"/>
        <v>0</v>
      </c>
      <c r="W642" s="43">
        <f t="shared" si="321"/>
        <v>0</v>
      </c>
      <c r="X642" s="43">
        <f t="shared" si="321"/>
        <v>0</v>
      </c>
      <c r="Y642" s="43">
        <f t="shared" si="321"/>
        <v>0</v>
      </c>
      <c r="Z642" s="43">
        <f t="shared" si="321"/>
        <v>719000</v>
      </c>
      <c r="AA642" s="43">
        <f t="shared" si="321"/>
        <v>7.4505805969238281E-9</v>
      </c>
      <c r="AB642" s="44">
        <f>Z642/D642</f>
        <v>0.99999999999998967</v>
      </c>
      <c r="AC642" s="34"/>
      <c r="AE642" s="179"/>
      <c r="AF642" s="180"/>
      <c r="AG642" s="179"/>
      <c r="AH642" s="180"/>
      <c r="AI642" s="180"/>
      <c r="AJ642" s="180"/>
      <c r="AK642" s="179"/>
      <c r="AL642" s="179"/>
      <c r="AM642" s="179"/>
    </row>
    <row r="643" spans="1:39"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79"/>
      <c r="AF643" s="180"/>
      <c r="AG643" s="179"/>
      <c r="AH643" s="180"/>
      <c r="AI643" s="180"/>
      <c r="AJ643" s="180"/>
      <c r="AK643" s="179"/>
      <c r="AL643" s="179"/>
      <c r="AM643" s="179"/>
    </row>
    <row r="644" spans="1:39"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169000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159600</v>
      </c>
      <c r="R644" s="43">
        <f t="shared" si="323"/>
        <v>0</v>
      </c>
      <c r="S644" s="43">
        <f t="shared" si="323"/>
        <v>9400</v>
      </c>
      <c r="T644" s="43">
        <f t="shared" si="323"/>
        <v>0</v>
      </c>
      <c r="U644" s="43">
        <f t="shared" si="323"/>
        <v>0</v>
      </c>
      <c r="V644" s="43">
        <f t="shared" si="323"/>
        <v>0</v>
      </c>
      <c r="W644" s="43">
        <f t="shared" si="323"/>
        <v>0</v>
      </c>
      <c r="X644" s="43">
        <f t="shared" si="323"/>
        <v>0</v>
      </c>
      <c r="Y644" s="43">
        <f t="shared" si="323"/>
        <v>0</v>
      </c>
      <c r="Z644" s="43">
        <f t="shared" si="323"/>
        <v>719000</v>
      </c>
      <c r="AA644" s="43">
        <f t="shared" si="323"/>
        <v>7.4505805969238281E-9</v>
      </c>
      <c r="AB644" s="44">
        <f>Z644/D644</f>
        <v>0.99999999999998967</v>
      </c>
      <c r="AC644" s="46"/>
      <c r="AE644" s="179"/>
      <c r="AF644" s="180"/>
      <c r="AG644" s="179"/>
      <c r="AH644" s="180"/>
      <c r="AI644" s="180"/>
      <c r="AJ644" s="180"/>
      <c r="AK644" s="179"/>
      <c r="AL644" s="179"/>
      <c r="AM644" s="179"/>
    </row>
    <row r="645" spans="1:39"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9"/>
      <c r="AF645" s="180"/>
      <c r="AG645" s="179"/>
      <c r="AH645" s="180"/>
      <c r="AI645" s="180"/>
      <c r="AJ645" s="180"/>
      <c r="AK645" s="179"/>
      <c r="AL645" s="179"/>
      <c r="AM645" s="179"/>
    </row>
    <row r="646" spans="1:39"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9"/>
      <c r="AF646" s="180"/>
      <c r="AG646" s="179"/>
      <c r="AH646" s="180"/>
      <c r="AI646" s="180"/>
      <c r="AJ646" s="180"/>
      <c r="AK646" s="179"/>
      <c r="AL646" s="179"/>
      <c r="AM646" s="179"/>
    </row>
    <row r="647" spans="1:39"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9"/>
      <c r="AF647" s="180"/>
      <c r="AG647" s="179"/>
      <c r="AH647" s="180"/>
      <c r="AI647" s="180"/>
      <c r="AJ647" s="180"/>
      <c r="AK647" s="179"/>
      <c r="AL647" s="179"/>
      <c r="AM647" s="179"/>
    </row>
    <row r="648" spans="1:39"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79"/>
      <c r="AF648" s="180"/>
      <c r="AG648" s="179"/>
      <c r="AH648" s="180"/>
      <c r="AI648" s="180"/>
      <c r="AJ648" s="180"/>
      <c r="AK648" s="179"/>
      <c r="AL648" s="179"/>
      <c r="AM648" s="179"/>
    </row>
    <row r="649" spans="1:39"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6679</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6679</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17279</v>
      </c>
      <c r="AA649" s="33">
        <f>D649-Z649</f>
        <v>0</v>
      </c>
      <c r="AB649" s="41">
        <f>Z649/D649</f>
        <v>1</v>
      </c>
      <c r="AC649" s="34"/>
      <c r="AE649" s="179"/>
      <c r="AF649" s="180"/>
      <c r="AG649" s="179"/>
      <c r="AH649" s="180"/>
      <c r="AI649" s="180"/>
      <c r="AJ649" s="180"/>
      <c r="AK649" s="179"/>
      <c r="AL649" s="179"/>
      <c r="AM649" s="179"/>
    </row>
    <row r="650" spans="1:39"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79"/>
      <c r="AF650" s="180"/>
      <c r="AG650" s="179"/>
      <c r="AH650" s="180"/>
      <c r="AI650" s="180"/>
      <c r="AJ650" s="180"/>
      <c r="AK650" s="179"/>
      <c r="AL650" s="179"/>
      <c r="AM650" s="179"/>
    </row>
    <row r="651" spans="1:39"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79"/>
      <c r="AF651" s="180"/>
      <c r="AG651" s="179"/>
      <c r="AH651" s="180"/>
      <c r="AI651" s="180"/>
      <c r="AJ651" s="180"/>
      <c r="AK651" s="179"/>
      <c r="AL651" s="179"/>
      <c r="AM651" s="179"/>
    </row>
    <row r="652" spans="1:39"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6679</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6679</v>
      </c>
      <c r="T652" s="43">
        <f t="shared" si="325"/>
        <v>0</v>
      </c>
      <c r="U652" s="43">
        <f t="shared" si="325"/>
        <v>0</v>
      </c>
      <c r="V652" s="43">
        <f t="shared" si="325"/>
        <v>0</v>
      </c>
      <c r="W652" s="43">
        <f t="shared" si="325"/>
        <v>0</v>
      </c>
      <c r="X652" s="43">
        <f t="shared" si="325"/>
        <v>0</v>
      </c>
      <c r="Y652" s="43">
        <f t="shared" si="325"/>
        <v>0</v>
      </c>
      <c r="Z652" s="43">
        <f t="shared" si="325"/>
        <v>17279</v>
      </c>
      <c r="AA652" s="43">
        <f t="shared" si="325"/>
        <v>0</v>
      </c>
      <c r="AB652" s="44">
        <f>Z652/D652</f>
        <v>1</v>
      </c>
      <c r="AC652" s="34"/>
      <c r="AE652" s="179"/>
      <c r="AF652" s="180"/>
      <c r="AG652" s="179"/>
      <c r="AH652" s="180"/>
      <c r="AI652" s="180"/>
      <c r="AJ652" s="180"/>
      <c r="AK652" s="179"/>
      <c r="AL652" s="179"/>
      <c r="AM652" s="179"/>
    </row>
    <row r="653" spans="1:39"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79"/>
      <c r="AF653" s="180"/>
      <c r="AG653" s="179"/>
      <c r="AH653" s="180"/>
      <c r="AI653" s="180"/>
      <c r="AJ653" s="180"/>
      <c r="AK653" s="179"/>
      <c r="AL653" s="179"/>
      <c r="AM653" s="179"/>
    </row>
    <row r="654" spans="1:39"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6679</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6679</v>
      </c>
      <c r="T654" s="43">
        <f t="shared" si="327"/>
        <v>0</v>
      </c>
      <c r="U654" s="43">
        <f t="shared" si="327"/>
        <v>0</v>
      </c>
      <c r="V654" s="43">
        <f t="shared" si="327"/>
        <v>0</v>
      </c>
      <c r="W654" s="43">
        <f t="shared" si="327"/>
        <v>0</v>
      </c>
      <c r="X654" s="43">
        <f t="shared" si="327"/>
        <v>0</v>
      </c>
      <c r="Y654" s="43">
        <f t="shared" si="327"/>
        <v>0</v>
      </c>
      <c r="Z654" s="43">
        <f t="shared" si="327"/>
        <v>17279</v>
      </c>
      <c r="AA654" s="43">
        <f t="shared" si="327"/>
        <v>0</v>
      </c>
      <c r="AB654" s="44">
        <f>Z654/D654</f>
        <v>1</v>
      </c>
      <c r="AC654" s="46"/>
      <c r="AE654" s="179"/>
      <c r="AF654" s="180"/>
      <c r="AG654" s="179"/>
      <c r="AH654" s="180"/>
      <c r="AI654" s="180"/>
      <c r="AJ654" s="180"/>
      <c r="AK654" s="179"/>
      <c r="AL654" s="179"/>
      <c r="AM654" s="179"/>
    </row>
    <row r="655" spans="1:39"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9"/>
      <c r="AF655" s="180"/>
      <c r="AG655" s="179"/>
      <c r="AH655" s="180"/>
      <c r="AI655" s="180"/>
      <c r="AJ655" s="180"/>
      <c r="AK655" s="179"/>
      <c r="AL655" s="179"/>
      <c r="AM655" s="179"/>
    </row>
    <row r="656" spans="1:39"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9"/>
      <c r="AF656" s="180"/>
      <c r="AG656" s="179"/>
      <c r="AH656" s="180"/>
      <c r="AI656" s="180"/>
      <c r="AJ656" s="180"/>
      <c r="AK656" s="179"/>
      <c r="AL656" s="179"/>
      <c r="AM656" s="179"/>
    </row>
    <row r="657" spans="1:39"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9"/>
      <c r="AF657" s="180"/>
      <c r="AG657" s="179"/>
      <c r="AH657" s="180"/>
      <c r="AI657" s="180"/>
      <c r="AJ657" s="180"/>
      <c r="AK657" s="179"/>
      <c r="AL657" s="179"/>
      <c r="AM657" s="179"/>
    </row>
    <row r="658" spans="1:39"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79"/>
      <c r="AF658" s="180"/>
      <c r="AG658" s="179"/>
      <c r="AH658" s="180"/>
      <c r="AI658" s="180"/>
      <c r="AJ658" s="180"/>
      <c r="AK658" s="179"/>
      <c r="AL658" s="179"/>
      <c r="AM658" s="179"/>
    </row>
    <row r="659" spans="1:39"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79"/>
      <c r="AF659" s="180"/>
      <c r="AG659" s="179"/>
      <c r="AH659" s="180"/>
      <c r="AI659" s="180"/>
      <c r="AJ659" s="180"/>
      <c r="AK659" s="179"/>
      <c r="AL659" s="179"/>
      <c r="AM659" s="179"/>
    </row>
    <row r="660" spans="1:39"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79"/>
      <c r="AF660" s="180"/>
      <c r="AG660" s="179"/>
      <c r="AH660" s="180"/>
      <c r="AI660" s="180"/>
      <c r="AJ660" s="180"/>
      <c r="AK660" s="179"/>
      <c r="AL660" s="179"/>
      <c r="AM660" s="179"/>
    </row>
    <row r="661" spans="1:39"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79"/>
      <c r="AF661" s="180"/>
      <c r="AG661" s="179"/>
      <c r="AH661" s="180"/>
      <c r="AI661" s="180"/>
      <c r="AJ661" s="180"/>
      <c r="AK661" s="179"/>
      <c r="AL661" s="179"/>
      <c r="AM661" s="179"/>
    </row>
    <row r="662" spans="1:39"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9"/>
      <c r="AF662" s="180"/>
      <c r="AG662" s="179"/>
      <c r="AH662" s="180"/>
      <c r="AI662" s="180"/>
      <c r="AJ662" s="180"/>
      <c r="AK662" s="179"/>
      <c r="AL662" s="179"/>
      <c r="AM662" s="179"/>
    </row>
    <row r="663" spans="1:39"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79"/>
      <c r="AF663" s="180"/>
      <c r="AG663" s="179"/>
      <c r="AH663" s="180"/>
      <c r="AI663" s="180"/>
      <c r="AJ663" s="180"/>
      <c r="AK663" s="179"/>
      <c r="AL663" s="179"/>
      <c r="AM663" s="179"/>
    </row>
    <row r="664" spans="1:39"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9"/>
      <c r="AF664" s="180"/>
      <c r="AG664" s="179"/>
      <c r="AH664" s="180"/>
      <c r="AI664" s="180"/>
      <c r="AJ664" s="180"/>
      <c r="AK664" s="179"/>
      <c r="AL664" s="179"/>
      <c r="AM664" s="179"/>
    </row>
    <row r="665" spans="1:39"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9"/>
      <c r="AF665" s="180"/>
      <c r="AG665" s="179"/>
      <c r="AH665" s="180"/>
      <c r="AI665" s="180"/>
      <c r="AJ665" s="180"/>
      <c r="AK665" s="179"/>
      <c r="AL665" s="179"/>
      <c r="AM665" s="179"/>
    </row>
    <row r="666" spans="1:39"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9"/>
      <c r="AF666" s="180"/>
      <c r="AG666" s="179"/>
      <c r="AH666" s="180"/>
      <c r="AI666" s="180"/>
      <c r="AJ666" s="180"/>
      <c r="AK666" s="179"/>
      <c r="AL666" s="179"/>
      <c r="AM666" s="179"/>
    </row>
    <row r="667" spans="1:39"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9"/>
      <c r="AF667" s="180"/>
      <c r="AG667" s="179"/>
      <c r="AH667" s="180"/>
      <c r="AI667" s="180"/>
      <c r="AJ667" s="180"/>
      <c r="AK667" s="179"/>
      <c r="AL667" s="179"/>
      <c r="AM667" s="179"/>
    </row>
    <row r="668" spans="1:39"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9"/>
      <c r="AF668" s="180"/>
      <c r="AG668" s="179"/>
      <c r="AH668" s="180"/>
      <c r="AI668" s="180"/>
      <c r="AJ668" s="180"/>
      <c r="AK668" s="179"/>
      <c r="AL668" s="179"/>
      <c r="AM668" s="179"/>
    </row>
    <row r="669" spans="1:39"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9"/>
      <c r="AF669" s="180"/>
      <c r="AG669" s="179"/>
      <c r="AH669" s="180"/>
      <c r="AI669" s="180"/>
      <c r="AJ669" s="180"/>
      <c r="AK669" s="179"/>
      <c r="AL669" s="179"/>
      <c r="AM669" s="179"/>
    </row>
    <row r="670" spans="1:39"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9"/>
      <c r="AF670" s="180"/>
      <c r="AG670" s="179"/>
      <c r="AH670" s="180"/>
      <c r="AI670" s="180"/>
      <c r="AJ670" s="180"/>
      <c r="AK670" s="179"/>
      <c r="AL670" s="179"/>
      <c r="AM670" s="179"/>
    </row>
    <row r="671" spans="1:39"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79"/>
      <c r="AF671" s="180"/>
      <c r="AG671" s="179"/>
      <c r="AH671" s="180"/>
      <c r="AI671" s="180"/>
      <c r="AJ671" s="180"/>
      <c r="AK671" s="179"/>
      <c r="AL671" s="179"/>
      <c r="AM671" s="179"/>
    </row>
    <row r="672" spans="1:39"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79"/>
      <c r="AF672" s="180"/>
      <c r="AG672" s="179"/>
      <c r="AH672" s="180"/>
      <c r="AI672" s="180"/>
      <c r="AJ672" s="180"/>
      <c r="AK672" s="179"/>
      <c r="AL672" s="179"/>
      <c r="AM672" s="179"/>
    </row>
    <row r="673" spans="1:39"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79"/>
      <c r="AF673" s="180"/>
      <c r="AG673" s="179"/>
      <c r="AH673" s="180"/>
      <c r="AI673" s="180"/>
      <c r="AJ673" s="180"/>
      <c r="AK673" s="179"/>
      <c r="AL673" s="179"/>
      <c r="AM673" s="179"/>
    </row>
    <row r="674" spans="1:39"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79"/>
      <c r="AF674" s="180"/>
      <c r="AG674" s="179"/>
      <c r="AH674" s="180"/>
      <c r="AI674" s="180"/>
      <c r="AJ674" s="180"/>
      <c r="AK674" s="179"/>
      <c r="AL674" s="179"/>
      <c r="AM674" s="179"/>
    </row>
    <row r="675" spans="1:39"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9"/>
      <c r="AF675" s="180"/>
      <c r="AG675" s="179"/>
      <c r="AH675" s="180"/>
      <c r="AI675" s="180"/>
      <c r="AJ675" s="180"/>
      <c r="AK675" s="179"/>
      <c r="AL675" s="179"/>
      <c r="AM675" s="179"/>
    </row>
    <row r="676" spans="1:39"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79"/>
      <c r="AF676" s="180"/>
      <c r="AG676" s="179"/>
      <c r="AH676" s="180"/>
      <c r="AI676" s="180"/>
      <c r="AJ676" s="180"/>
      <c r="AK676" s="179"/>
      <c r="AL676" s="179"/>
      <c r="AM676" s="179"/>
    </row>
    <row r="677" spans="1:39"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9"/>
      <c r="AF677" s="180"/>
      <c r="AG677" s="179"/>
      <c r="AH677" s="180"/>
      <c r="AI677" s="180"/>
      <c r="AJ677" s="180"/>
      <c r="AK677" s="179"/>
      <c r="AL677" s="179"/>
      <c r="AM677" s="179"/>
    </row>
    <row r="678" spans="1:39"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9"/>
      <c r="AF678" s="180"/>
      <c r="AG678" s="179"/>
      <c r="AH678" s="180"/>
      <c r="AI678" s="180"/>
      <c r="AJ678" s="180"/>
      <c r="AK678" s="179"/>
      <c r="AL678" s="179"/>
      <c r="AM678" s="179"/>
    </row>
    <row r="679" spans="1:39"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9"/>
      <c r="AF679" s="180"/>
      <c r="AG679" s="179"/>
      <c r="AH679" s="180"/>
      <c r="AI679" s="180"/>
      <c r="AJ679" s="180"/>
      <c r="AK679" s="179"/>
      <c r="AL679" s="179"/>
      <c r="AM679" s="179"/>
    </row>
    <row r="680" spans="1:39"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9"/>
      <c r="AF680" s="180"/>
      <c r="AG680" s="179"/>
      <c r="AH680" s="180"/>
      <c r="AI680" s="180"/>
      <c r="AJ680" s="180"/>
      <c r="AK680" s="179"/>
      <c r="AL680" s="179"/>
      <c r="AM680" s="179"/>
    </row>
    <row r="681" spans="1:39"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9"/>
      <c r="AF681" s="180"/>
      <c r="AG681" s="179"/>
      <c r="AH681" s="180"/>
      <c r="AI681" s="180"/>
      <c r="AJ681" s="180"/>
      <c r="AK681" s="179"/>
      <c r="AL681" s="179"/>
      <c r="AM681" s="179"/>
    </row>
    <row r="682" spans="1:39"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9"/>
      <c r="AF682" s="180"/>
      <c r="AG682" s="179"/>
      <c r="AH682" s="180"/>
      <c r="AI682" s="180"/>
      <c r="AJ682" s="180"/>
      <c r="AK682" s="179"/>
      <c r="AL682" s="179"/>
      <c r="AM682" s="179"/>
    </row>
    <row r="683" spans="1:39"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9"/>
      <c r="AF683" s="180"/>
      <c r="AG683" s="179"/>
      <c r="AH683" s="180"/>
      <c r="AI683" s="180"/>
      <c r="AJ683" s="180"/>
      <c r="AK683" s="179"/>
      <c r="AL683" s="179"/>
      <c r="AM683" s="179"/>
    </row>
    <row r="684" spans="1:39"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79"/>
      <c r="AF684" s="180"/>
      <c r="AG684" s="179"/>
      <c r="AH684" s="180"/>
      <c r="AI684" s="180"/>
      <c r="AJ684" s="180"/>
      <c r="AK684" s="179"/>
      <c r="AL684" s="179"/>
      <c r="AM684" s="179"/>
    </row>
    <row r="685" spans="1:39" s="35" customFormat="1" ht="20.399999999999999" customHeight="1" x14ac:dyDescent="0.2">
      <c r="A685" s="39" t="s">
        <v>35</v>
      </c>
      <c r="B685" s="33">
        <f>[1]consoCURRENT!E14258</f>
        <v>811260550.63</v>
      </c>
      <c r="C685" s="33">
        <f>[1]consoCURRENT!F14258</f>
        <v>0</v>
      </c>
      <c r="D685" s="33">
        <f>[1]consoCURRENT!G14258</f>
        <v>811260550.63</v>
      </c>
      <c r="E685" s="33">
        <f>[1]consoCURRENT!H14258</f>
        <v>51560135.689999998</v>
      </c>
      <c r="F685" s="33">
        <f>[1]consoCURRENT!I14258</f>
        <v>193656468.75999999</v>
      </c>
      <c r="G685" s="33">
        <f>[1]consoCURRENT!J14258</f>
        <v>70600509.450000003</v>
      </c>
      <c r="H685" s="33">
        <f>[1]consoCURRENT!K14258</f>
        <v>0</v>
      </c>
      <c r="I685" s="33">
        <f>[1]consoCURRENT!L14258</f>
        <v>50682635.689999998</v>
      </c>
      <c r="J685" s="33">
        <f>[1]consoCURRENT!M14258</f>
        <v>192868778.75999999</v>
      </c>
      <c r="K685" s="33">
        <f>[1]consoCURRENT!N14258</f>
        <v>70441323.850000009</v>
      </c>
      <c r="L685" s="33">
        <f>[1]consoCURRENT!O14258</f>
        <v>0</v>
      </c>
      <c r="M685" s="33">
        <f>[1]consoCURRENT!P14258</f>
        <v>313992738.30000001</v>
      </c>
      <c r="N685" s="33">
        <f>[1]consoCURRENT!Q14258</f>
        <v>877500</v>
      </c>
      <c r="O685" s="33">
        <f>[1]consoCURRENT!R14258</f>
        <v>0</v>
      </c>
      <c r="P685" s="33">
        <f>[1]consoCURRENT!S14258</f>
        <v>0</v>
      </c>
      <c r="Q685" s="33">
        <f>[1]consoCURRENT!T14258</f>
        <v>384000</v>
      </c>
      <c r="R685" s="33">
        <f>[1]consoCURRENT!U14258</f>
        <v>403690</v>
      </c>
      <c r="S685" s="33">
        <f>[1]consoCURRENT!V14258</f>
        <v>0</v>
      </c>
      <c r="T685" s="33">
        <f>[1]consoCURRENT!W14258</f>
        <v>159185.60000000001</v>
      </c>
      <c r="U685" s="33">
        <f>[1]consoCURRENT!X14258</f>
        <v>0</v>
      </c>
      <c r="V685" s="33">
        <f>[1]consoCURRENT!Y14258</f>
        <v>0</v>
      </c>
      <c r="W685" s="33">
        <f>[1]consoCURRENT!Z14258</f>
        <v>0</v>
      </c>
      <c r="X685" s="33">
        <f>[1]consoCURRENT!AA14258</f>
        <v>0</v>
      </c>
      <c r="Y685" s="33">
        <f>[1]consoCURRENT!AB14258</f>
        <v>0</v>
      </c>
      <c r="Z685" s="33">
        <f t="shared" ref="Z685:Z687" si="336">SUM(M685:Y685)</f>
        <v>315817113.90000004</v>
      </c>
      <c r="AA685" s="33">
        <f>D685-Z685</f>
        <v>495443436.72999996</v>
      </c>
      <c r="AB685" s="41">
        <f>Z685/D685</f>
        <v>0.38929184175755394</v>
      </c>
      <c r="AC685" s="34"/>
      <c r="AE685" s="179"/>
      <c r="AF685" s="180"/>
      <c r="AG685" s="179"/>
      <c r="AH685" s="180"/>
      <c r="AI685" s="180"/>
      <c r="AJ685" s="180"/>
      <c r="AK685" s="179"/>
      <c r="AL685" s="179"/>
      <c r="AM685" s="179"/>
    </row>
    <row r="686" spans="1:39"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79"/>
      <c r="AF686" s="180"/>
      <c r="AG686" s="179"/>
      <c r="AH686" s="180"/>
      <c r="AI686" s="180"/>
      <c r="AJ686" s="180"/>
      <c r="AK686" s="179"/>
      <c r="AL686" s="179"/>
      <c r="AM686" s="179"/>
    </row>
    <row r="687" spans="1:39"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79"/>
      <c r="AF687" s="180"/>
      <c r="AG687" s="179"/>
      <c r="AH687" s="180"/>
      <c r="AI687" s="180"/>
      <c r="AJ687" s="180"/>
      <c r="AK687" s="179"/>
      <c r="AL687" s="179"/>
      <c r="AM687" s="179"/>
    </row>
    <row r="688" spans="1:39" s="35" customFormat="1" ht="18" hidden="1" customHeight="1" x14ac:dyDescent="0.25">
      <c r="A688" s="42" t="s">
        <v>38</v>
      </c>
      <c r="B688" s="43">
        <f t="shared" ref="B688:AA688" si="337">SUM(B684:B687)</f>
        <v>811260550.63</v>
      </c>
      <c r="C688" s="43">
        <f t="shared" si="337"/>
        <v>0</v>
      </c>
      <c r="D688" s="43">
        <f t="shared" si="337"/>
        <v>811260550.63</v>
      </c>
      <c r="E688" s="43">
        <f t="shared" si="337"/>
        <v>51560135.689999998</v>
      </c>
      <c r="F688" s="43">
        <f t="shared" si="337"/>
        <v>193656468.75999999</v>
      </c>
      <c r="G688" s="43">
        <f t="shared" si="337"/>
        <v>70600509.450000003</v>
      </c>
      <c r="H688" s="43">
        <f t="shared" si="337"/>
        <v>0</v>
      </c>
      <c r="I688" s="43">
        <f t="shared" si="337"/>
        <v>50682635.689999998</v>
      </c>
      <c r="J688" s="43">
        <f t="shared" si="337"/>
        <v>192868778.75999999</v>
      </c>
      <c r="K688" s="43">
        <f t="shared" si="337"/>
        <v>70441323.850000009</v>
      </c>
      <c r="L688" s="43">
        <f t="shared" si="337"/>
        <v>0</v>
      </c>
      <c r="M688" s="43">
        <f t="shared" si="337"/>
        <v>313992738.30000001</v>
      </c>
      <c r="N688" s="43">
        <f t="shared" si="337"/>
        <v>877500</v>
      </c>
      <c r="O688" s="43">
        <f t="shared" si="337"/>
        <v>0</v>
      </c>
      <c r="P688" s="43">
        <f t="shared" si="337"/>
        <v>0</v>
      </c>
      <c r="Q688" s="43">
        <f t="shared" si="337"/>
        <v>384000</v>
      </c>
      <c r="R688" s="43">
        <f t="shared" si="337"/>
        <v>403690</v>
      </c>
      <c r="S688" s="43">
        <f t="shared" si="337"/>
        <v>0</v>
      </c>
      <c r="T688" s="43">
        <f t="shared" si="337"/>
        <v>159185.60000000001</v>
      </c>
      <c r="U688" s="43">
        <f t="shared" si="337"/>
        <v>0</v>
      </c>
      <c r="V688" s="43">
        <f t="shared" si="337"/>
        <v>0</v>
      </c>
      <c r="W688" s="43">
        <f t="shared" si="337"/>
        <v>0</v>
      </c>
      <c r="X688" s="43">
        <f t="shared" si="337"/>
        <v>0</v>
      </c>
      <c r="Y688" s="43">
        <f t="shared" si="337"/>
        <v>0</v>
      </c>
      <c r="Z688" s="43">
        <f t="shared" si="337"/>
        <v>315817113.90000004</v>
      </c>
      <c r="AA688" s="43">
        <f t="shared" si="337"/>
        <v>495443436.72999996</v>
      </c>
      <c r="AB688" s="59">
        <f>Z688/D688</f>
        <v>0.38929184175755394</v>
      </c>
      <c r="AC688" s="34"/>
      <c r="AE688" s="179"/>
      <c r="AF688" s="180"/>
      <c r="AG688" s="179"/>
      <c r="AH688" s="180"/>
      <c r="AI688" s="180"/>
      <c r="AJ688" s="180"/>
      <c r="AK688" s="179"/>
      <c r="AL688" s="179"/>
      <c r="AM688" s="179"/>
    </row>
    <row r="689" spans="1:39"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79"/>
      <c r="AF689" s="180"/>
      <c r="AG689" s="179"/>
      <c r="AH689" s="180"/>
      <c r="AI689" s="180"/>
      <c r="AJ689" s="180"/>
      <c r="AK689" s="179"/>
      <c r="AL689" s="179"/>
      <c r="AM689" s="179"/>
    </row>
    <row r="690" spans="1:39" s="35" customFormat="1" ht="22.25" customHeight="1" x14ac:dyDescent="0.25">
      <c r="A690" s="42" t="s">
        <v>40</v>
      </c>
      <c r="B690" s="43">
        <f t="shared" ref="B690:AA690" si="339">B689+B688</f>
        <v>811260550.63</v>
      </c>
      <c r="C690" s="43">
        <f t="shared" si="339"/>
        <v>0</v>
      </c>
      <c r="D690" s="43">
        <f t="shared" si="339"/>
        <v>811260550.63</v>
      </c>
      <c r="E690" s="43">
        <f t="shared" si="339"/>
        <v>51560135.689999998</v>
      </c>
      <c r="F690" s="43">
        <f t="shared" si="339"/>
        <v>193656468.75999999</v>
      </c>
      <c r="G690" s="43">
        <f t="shared" si="339"/>
        <v>70600509.450000003</v>
      </c>
      <c r="H690" s="43">
        <f t="shared" si="339"/>
        <v>0</v>
      </c>
      <c r="I690" s="43">
        <f t="shared" si="339"/>
        <v>50682635.689999998</v>
      </c>
      <c r="J690" s="43">
        <f t="shared" si="339"/>
        <v>192868778.75999999</v>
      </c>
      <c r="K690" s="43">
        <f t="shared" si="339"/>
        <v>70441323.850000009</v>
      </c>
      <c r="L690" s="43">
        <f t="shared" si="339"/>
        <v>0</v>
      </c>
      <c r="M690" s="43">
        <f t="shared" si="339"/>
        <v>313992738.30000001</v>
      </c>
      <c r="N690" s="43">
        <f t="shared" si="339"/>
        <v>877500</v>
      </c>
      <c r="O690" s="43">
        <f t="shared" si="339"/>
        <v>0</v>
      </c>
      <c r="P690" s="43">
        <f t="shared" si="339"/>
        <v>0</v>
      </c>
      <c r="Q690" s="43">
        <f t="shared" si="339"/>
        <v>384000</v>
      </c>
      <c r="R690" s="43">
        <f t="shared" si="339"/>
        <v>403690</v>
      </c>
      <c r="S690" s="43">
        <f t="shared" si="339"/>
        <v>0</v>
      </c>
      <c r="T690" s="43">
        <f t="shared" si="339"/>
        <v>159185.60000000001</v>
      </c>
      <c r="U690" s="43">
        <f t="shared" si="339"/>
        <v>0</v>
      </c>
      <c r="V690" s="43">
        <f t="shared" si="339"/>
        <v>0</v>
      </c>
      <c r="W690" s="43">
        <f t="shared" si="339"/>
        <v>0</v>
      </c>
      <c r="X690" s="43">
        <f t="shared" si="339"/>
        <v>0</v>
      </c>
      <c r="Y690" s="43">
        <f t="shared" si="339"/>
        <v>0</v>
      </c>
      <c r="Z690" s="43">
        <f t="shared" si="339"/>
        <v>315817113.90000004</v>
      </c>
      <c r="AA690" s="43">
        <f t="shared" si="339"/>
        <v>495443436.72999996</v>
      </c>
      <c r="AB690" s="44">
        <f>Z690/D690</f>
        <v>0.38929184175755394</v>
      </c>
      <c r="AC690" s="46"/>
      <c r="AE690" s="179"/>
      <c r="AF690" s="180"/>
      <c r="AG690" s="179"/>
      <c r="AH690" s="180"/>
      <c r="AI690" s="180"/>
      <c r="AJ690" s="180"/>
      <c r="AK690" s="179"/>
      <c r="AL690" s="179"/>
      <c r="AM690" s="179"/>
    </row>
    <row r="691" spans="1:39"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9"/>
      <c r="AF691" s="180"/>
      <c r="AG691" s="179"/>
      <c r="AH691" s="180"/>
      <c r="AI691" s="180"/>
      <c r="AJ691" s="180"/>
      <c r="AK691" s="179"/>
      <c r="AL691" s="179"/>
      <c r="AM691" s="179"/>
    </row>
    <row r="692" spans="1:39"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9"/>
      <c r="AF692" s="180"/>
      <c r="AG692" s="179"/>
      <c r="AH692" s="180"/>
      <c r="AI692" s="180"/>
      <c r="AJ692" s="180"/>
      <c r="AK692" s="179"/>
      <c r="AL692" s="179"/>
      <c r="AM692" s="179"/>
    </row>
    <row r="693" spans="1:39"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9"/>
      <c r="AF693" s="180"/>
      <c r="AG693" s="179"/>
      <c r="AH693" s="180"/>
      <c r="AI693" s="180"/>
      <c r="AJ693" s="180"/>
      <c r="AK693" s="179"/>
      <c r="AL693" s="179"/>
      <c r="AM693" s="179"/>
    </row>
    <row r="694" spans="1:39"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9"/>
      <c r="AF694" s="180"/>
      <c r="AG694" s="179"/>
      <c r="AH694" s="180"/>
      <c r="AI694" s="180"/>
      <c r="AJ694" s="180"/>
      <c r="AK694" s="179"/>
      <c r="AL694" s="179"/>
      <c r="AM694" s="179"/>
    </row>
    <row r="695" spans="1:39" s="35" customFormat="1" ht="18" customHeight="1" x14ac:dyDescent="0.2">
      <c r="A695" s="39" t="s">
        <v>35</v>
      </c>
      <c r="B695" s="33">
        <f t="shared" ref="B695:Y699" si="341">B705</f>
        <v>6440225393.0090017</v>
      </c>
      <c r="C695" s="33">
        <f t="shared" si="341"/>
        <v>3.5240918805357069E-7</v>
      </c>
      <c r="D695" s="33">
        <f t="shared" si="341"/>
        <v>6440225393.0090036</v>
      </c>
      <c r="E695" s="33">
        <f t="shared" si="341"/>
        <v>3929337337.5699997</v>
      </c>
      <c r="F695" s="33">
        <f t="shared" si="341"/>
        <v>2385594040.3899994</v>
      </c>
      <c r="G695" s="33">
        <f t="shared" si="341"/>
        <v>19441626.770000029</v>
      </c>
      <c r="H695" s="33">
        <f t="shared" si="341"/>
        <v>0</v>
      </c>
      <c r="I695" s="33">
        <f t="shared" si="341"/>
        <v>3299674399.2599998</v>
      </c>
      <c r="J695" s="33">
        <f t="shared" si="341"/>
        <v>2095209904.6400001</v>
      </c>
      <c r="K695" s="33">
        <f t="shared" si="341"/>
        <v>10002582.010000031</v>
      </c>
      <c r="L695" s="33">
        <f t="shared" si="341"/>
        <v>0</v>
      </c>
      <c r="M695" s="33">
        <f t="shared" si="341"/>
        <v>5404886885.9099998</v>
      </c>
      <c r="N695" s="33">
        <f t="shared" si="341"/>
        <v>107881452.61</v>
      </c>
      <c r="O695" s="33">
        <f t="shared" si="341"/>
        <v>186782028.79999995</v>
      </c>
      <c r="P695" s="33">
        <f t="shared" si="341"/>
        <v>334999456.90000004</v>
      </c>
      <c r="Q695" s="33">
        <f t="shared" si="341"/>
        <v>146588545.06000003</v>
      </c>
      <c r="R695" s="33">
        <f t="shared" si="341"/>
        <v>91260257.569999993</v>
      </c>
      <c r="S695" s="33">
        <f t="shared" si="341"/>
        <v>52535333.11999999</v>
      </c>
      <c r="T695" s="33">
        <f t="shared" si="341"/>
        <v>9439044.7599999998</v>
      </c>
      <c r="U695" s="33">
        <f t="shared" si="341"/>
        <v>0</v>
      </c>
      <c r="V695" s="33">
        <f t="shared" si="341"/>
        <v>0</v>
      </c>
      <c r="W695" s="33">
        <f t="shared" si="341"/>
        <v>0</v>
      </c>
      <c r="X695" s="33">
        <f t="shared" si="341"/>
        <v>0</v>
      </c>
      <c r="Y695" s="33">
        <f t="shared" si="341"/>
        <v>0</v>
      </c>
      <c r="Z695" s="33">
        <f t="shared" ref="Z695:Z697" si="342">SUM(M695:Y695)</f>
        <v>6334373004.7299995</v>
      </c>
      <c r="AA695" s="33">
        <f>D695-Z695</f>
        <v>105852388.2790041</v>
      </c>
      <c r="AB695" s="41">
        <f>Z695/D695</f>
        <v>0.98356386899223913</v>
      </c>
      <c r="AC695" s="34"/>
      <c r="AE695" s="179"/>
      <c r="AF695" s="180"/>
      <c r="AG695" s="179"/>
      <c r="AH695" s="180"/>
      <c r="AI695" s="180"/>
      <c r="AJ695" s="180"/>
      <c r="AK695" s="179"/>
      <c r="AL695" s="179"/>
      <c r="AM695" s="179"/>
    </row>
    <row r="696" spans="1:39"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9"/>
      <c r="AF696" s="180"/>
      <c r="AG696" s="179"/>
      <c r="AH696" s="180"/>
      <c r="AI696" s="180"/>
      <c r="AJ696" s="180"/>
      <c r="AK696" s="179"/>
      <c r="AL696" s="179"/>
      <c r="AM696" s="179"/>
    </row>
    <row r="697" spans="1:39" s="35" customFormat="1" ht="18" customHeight="1" x14ac:dyDescent="0.2">
      <c r="A697" s="39" t="s">
        <v>37</v>
      </c>
      <c r="B697" s="33">
        <f t="shared" si="341"/>
        <v>130543623.49000001</v>
      </c>
      <c r="C697" s="33">
        <f t="shared" si="341"/>
        <v>0</v>
      </c>
      <c r="D697" s="33">
        <f t="shared" si="341"/>
        <v>130543623.49000001</v>
      </c>
      <c r="E697" s="33">
        <f t="shared" si="341"/>
        <v>22874.04</v>
      </c>
      <c r="F697" s="33">
        <f t="shared" si="341"/>
        <v>12238104.07</v>
      </c>
      <c r="G697" s="33">
        <f t="shared" si="341"/>
        <v>0</v>
      </c>
      <c r="H697" s="33">
        <f t="shared" si="341"/>
        <v>0</v>
      </c>
      <c r="I697" s="33">
        <f t="shared" si="341"/>
        <v>22874.04</v>
      </c>
      <c r="J697" s="33">
        <f t="shared" si="341"/>
        <v>12238104.07</v>
      </c>
      <c r="K697" s="33">
        <f t="shared" si="341"/>
        <v>0</v>
      </c>
      <c r="L697" s="33">
        <f t="shared" si="341"/>
        <v>0</v>
      </c>
      <c r="M697" s="33">
        <f t="shared" si="341"/>
        <v>12260978.109999999</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12260978.109999999</v>
      </c>
      <c r="AA697" s="33">
        <f>D697-Z697</f>
        <v>118282645.38000001</v>
      </c>
      <c r="AB697" s="41">
        <f>Z697/D697</f>
        <v>9.3922458885471516E-2</v>
      </c>
      <c r="AC697" s="34"/>
      <c r="AE697" s="179"/>
      <c r="AF697" s="180"/>
      <c r="AG697" s="179"/>
      <c r="AH697" s="180"/>
      <c r="AI697" s="180"/>
      <c r="AJ697" s="180"/>
      <c r="AK697" s="179"/>
      <c r="AL697" s="179"/>
      <c r="AM697" s="179"/>
    </row>
    <row r="698" spans="1:39" s="35" customFormat="1" ht="18" hidden="1" customHeight="1" x14ac:dyDescent="0.25">
      <c r="A698" s="42" t="s">
        <v>38</v>
      </c>
      <c r="B698" s="43">
        <f t="shared" ref="B698:AA698" si="343">SUM(B694:B697)</f>
        <v>6570769016.4990015</v>
      </c>
      <c r="C698" s="43">
        <f t="shared" si="343"/>
        <v>3.5240918805357069E-7</v>
      </c>
      <c r="D698" s="43">
        <f t="shared" si="343"/>
        <v>6570769016.4990034</v>
      </c>
      <c r="E698" s="43">
        <f t="shared" si="343"/>
        <v>3929360211.6099997</v>
      </c>
      <c r="F698" s="43">
        <f t="shared" si="343"/>
        <v>2397832144.4599996</v>
      </c>
      <c r="G698" s="43">
        <f t="shared" si="343"/>
        <v>19441626.770000029</v>
      </c>
      <c r="H698" s="43">
        <f t="shared" si="343"/>
        <v>0</v>
      </c>
      <c r="I698" s="43">
        <f t="shared" si="343"/>
        <v>3299697273.2999997</v>
      </c>
      <c r="J698" s="43">
        <f t="shared" si="343"/>
        <v>2107448008.71</v>
      </c>
      <c r="K698" s="43">
        <f t="shared" si="343"/>
        <v>10002582.010000031</v>
      </c>
      <c r="L698" s="43">
        <f t="shared" si="343"/>
        <v>0</v>
      </c>
      <c r="M698" s="43">
        <f t="shared" si="343"/>
        <v>5417147864.0199995</v>
      </c>
      <c r="N698" s="43">
        <f t="shared" si="343"/>
        <v>107881452.61</v>
      </c>
      <c r="O698" s="43">
        <f t="shared" si="343"/>
        <v>186782028.79999995</v>
      </c>
      <c r="P698" s="43">
        <f t="shared" si="343"/>
        <v>334999456.90000004</v>
      </c>
      <c r="Q698" s="43">
        <f t="shared" si="343"/>
        <v>146588545.06000003</v>
      </c>
      <c r="R698" s="43">
        <f t="shared" si="343"/>
        <v>91260257.569999993</v>
      </c>
      <c r="S698" s="43">
        <f t="shared" si="343"/>
        <v>52535333.11999999</v>
      </c>
      <c r="T698" s="43">
        <f t="shared" si="343"/>
        <v>9439044.7599999998</v>
      </c>
      <c r="U698" s="43">
        <f t="shared" si="343"/>
        <v>0</v>
      </c>
      <c r="V698" s="43">
        <f t="shared" si="343"/>
        <v>0</v>
      </c>
      <c r="W698" s="43">
        <f t="shared" si="343"/>
        <v>0</v>
      </c>
      <c r="X698" s="43">
        <f t="shared" si="343"/>
        <v>0</v>
      </c>
      <c r="Y698" s="43">
        <f t="shared" si="343"/>
        <v>0</v>
      </c>
      <c r="Z698" s="43">
        <f t="shared" si="343"/>
        <v>6346633982.8399992</v>
      </c>
      <c r="AA698" s="43">
        <f t="shared" si="343"/>
        <v>224135033.65900409</v>
      </c>
      <c r="AB698" s="44">
        <f>Z698/D698</f>
        <v>0.96588907126453416</v>
      </c>
      <c r="AC698" s="34"/>
      <c r="AE698" s="179"/>
      <c r="AF698" s="180"/>
      <c r="AG698" s="179"/>
      <c r="AH698" s="180"/>
      <c r="AI698" s="180"/>
      <c r="AJ698" s="180"/>
      <c r="AK698" s="179"/>
      <c r="AL698" s="179"/>
      <c r="AM698" s="179"/>
    </row>
    <row r="699" spans="1:39"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9"/>
      <c r="AF699" s="180"/>
      <c r="AG699" s="179"/>
      <c r="AH699" s="180"/>
      <c r="AI699" s="180"/>
      <c r="AJ699" s="180"/>
      <c r="AK699" s="179"/>
      <c r="AL699" s="179"/>
      <c r="AM699" s="179"/>
    </row>
    <row r="700" spans="1:39" s="35" customFormat="1" ht="18" customHeight="1" x14ac:dyDescent="0.25">
      <c r="A700" s="42" t="s">
        <v>40</v>
      </c>
      <c r="B700" s="43">
        <f t="shared" ref="B700:AA700" si="345">B699+B698</f>
        <v>6570769016.4990015</v>
      </c>
      <c r="C700" s="43">
        <f t="shared" si="345"/>
        <v>3.5240918805357069E-7</v>
      </c>
      <c r="D700" s="43">
        <f t="shared" si="345"/>
        <v>6570769016.4990034</v>
      </c>
      <c r="E700" s="43">
        <f t="shared" si="345"/>
        <v>3929360211.6099997</v>
      </c>
      <c r="F700" s="43">
        <f t="shared" si="345"/>
        <v>2397832144.4599996</v>
      </c>
      <c r="G700" s="43">
        <f t="shared" si="345"/>
        <v>19441626.770000029</v>
      </c>
      <c r="H700" s="43">
        <f t="shared" si="345"/>
        <v>0</v>
      </c>
      <c r="I700" s="43">
        <f t="shared" si="345"/>
        <v>3299697273.2999997</v>
      </c>
      <c r="J700" s="43">
        <f t="shared" si="345"/>
        <v>2107448008.71</v>
      </c>
      <c r="K700" s="43">
        <f t="shared" si="345"/>
        <v>10002582.010000031</v>
      </c>
      <c r="L700" s="43">
        <f t="shared" si="345"/>
        <v>0</v>
      </c>
      <c r="M700" s="43">
        <f t="shared" si="345"/>
        <v>5417147864.0199995</v>
      </c>
      <c r="N700" s="43">
        <f t="shared" si="345"/>
        <v>107881452.61</v>
      </c>
      <c r="O700" s="43">
        <f t="shared" si="345"/>
        <v>186782028.79999995</v>
      </c>
      <c r="P700" s="43">
        <f t="shared" si="345"/>
        <v>334999456.90000004</v>
      </c>
      <c r="Q700" s="43">
        <f t="shared" si="345"/>
        <v>146588545.06000003</v>
      </c>
      <c r="R700" s="43">
        <f t="shared" si="345"/>
        <v>91260257.569999993</v>
      </c>
      <c r="S700" s="43">
        <f t="shared" si="345"/>
        <v>52535333.11999999</v>
      </c>
      <c r="T700" s="43">
        <f t="shared" si="345"/>
        <v>9439044.7599999998</v>
      </c>
      <c r="U700" s="43">
        <f t="shared" si="345"/>
        <v>0</v>
      </c>
      <c r="V700" s="43">
        <f t="shared" si="345"/>
        <v>0</v>
      </c>
      <c r="W700" s="43">
        <f t="shared" si="345"/>
        <v>0</v>
      </c>
      <c r="X700" s="43">
        <f t="shared" si="345"/>
        <v>0</v>
      </c>
      <c r="Y700" s="43">
        <f t="shared" si="345"/>
        <v>0</v>
      </c>
      <c r="Z700" s="43">
        <f t="shared" si="345"/>
        <v>6346633982.8399992</v>
      </c>
      <c r="AA700" s="43">
        <f t="shared" si="345"/>
        <v>224135033.65900409</v>
      </c>
      <c r="AB700" s="44">
        <f>Z700/D700</f>
        <v>0.96588907126453416</v>
      </c>
      <c r="AC700" s="46"/>
      <c r="AE700" s="179"/>
      <c r="AF700" s="180"/>
      <c r="AG700" s="179"/>
      <c r="AH700" s="180"/>
      <c r="AI700" s="180"/>
      <c r="AJ700" s="180"/>
      <c r="AK700" s="179"/>
      <c r="AL700" s="179"/>
      <c r="AM700" s="179"/>
    </row>
    <row r="701" spans="1:39"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6346633982.8400002</v>
      </c>
      <c r="AA701" s="33"/>
      <c r="AB701" s="33"/>
      <c r="AC701" s="34"/>
      <c r="AE701" s="179"/>
      <c r="AF701" s="180"/>
      <c r="AG701" s="179"/>
      <c r="AH701" s="180"/>
      <c r="AI701" s="180"/>
      <c r="AJ701" s="180"/>
      <c r="AK701" s="179"/>
      <c r="AL701" s="179"/>
      <c r="AM701" s="179"/>
    </row>
    <row r="702" spans="1:39"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9"/>
      <c r="AF702" s="180"/>
      <c r="AG702" s="179"/>
      <c r="AH702" s="180"/>
      <c r="AI702" s="180"/>
      <c r="AJ702" s="180"/>
      <c r="AK702" s="179"/>
      <c r="AL702" s="179"/>
      <c r="AM702" s="179"/>
    </row>
    <row r="703" spans="1:39"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9"/>
      <c r="AF703" s="180"/>
      <c r="AG703" s="179"/>
      <c r="AH703" s="180"/>
      <c r="AI703" s="180"/>
      <c r="AJ703" s="180"/>
      <c r="AK703" s="179"/>
      <c r="AL703" s="179"/>
      <c r="AM703" s="179"/>
    </row>
    <row r="704" spans="1:39"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9"/>
      <c r="AF704" s="180"/>
      <c r="AG704" s="179"/>
      <c r="AH704" s="180"/>
      <c r="AI704" s="180"/>
      <c r="AJ704" s="180"/>
      <c r="AK704" s="179"/>
      <c r="AL704" s="179"/>
      <c r="AM704" s="179"/>
    </row>
    <row r="705" spans="1:39" s="35" customFormat="1" ht="18" customHeight="1" x14ac:dyDescent="0.2">
      <c r="A705" s="39" t="s">
        <v>35</v>
      </c>
      <c r="B705" s="33">
        <f t="shared" ref="B705:Q709" si="347">B718+B901+B1081+B1281+B1351</f>
        <v>6440225393.0090017</v>
      </c>
      <c r="C705" s="33">
        <f t="shared" si="347"/>
        <v>3.5240918805357069E-7</v>
      </c>
      <c r="D705" s="33">
        <f t="shared" si="347"/>
        <v>6440225393.0090036</v>
      </c>
      <c r="E705" s="33">
        <f t="shared" si="347"/>
        <v>3929337337.5699997</v>
      </c>
      <c r="F705" s="33">
        <f t="shared" si="347"/>
        <v>2385594040.3899994</v>
      </c>
      <c r="G705" s="33">
        <f t="shared" si="347"/>
        <v>19441626.770000029</v>
      </c>
      <c r="H705" s="33">
        <f t="shared" si="347"/>
        <v>0</v>
      </c>
      <c r="I705" s="33">
        <f t="shared" si="347"/>
        <v>3299674399.2599998</v>
      </c>
      <c r="J705" s="33">
        <f t="shared" si="347"/>
        <v>2095209904.6400001</v>
      </c>
      <c r="K705" s="33">
        <f t="shared" si="347"/>
        <v>10002582.010000031</v>
      </c>
      <c r="L705" s="33">
        <f t="shared" si="347"/>
        <v>0</v>
      </c>
      <c r="M705" s="33">
        <f t="shared" si="347"/>
        <v>5404886885.9099998</v>
      </c>
      <c r="N705" s="33">
        <f t="shared" si="347"/>
        <v>107881452.61</v>
      </c>
      <c r="O705" s="33">
        <f t="shared" si="347"/>
        <v>186782028.79999995</v>
      </c>
      <c r="P705" s="33">
        <f t="shared" si="347"/>
        <v>334999456.90000004</v>
      </c>
      <c r="Q705" s="33">
        <f t="shared" si="347"/>
        <v>146588545.06000003</v>
      </c>
      <c r="R705" s="33">
        <f t="shared" si="346"/>
        <v>91260257.569999993</v>
      </c>
      <c r="S705" s="33">
        <f t="shared" si="346"/>
        <v>52535333.11999999</v>
      </c>
      <c r="T705" s="33">
        <f t="shared" si="346"/>
        <v>9439044.7599999998</v>
      </c>
      <c r="U705" s="33">
        <f t="shared" si="346"/>
        <v>0</v>
      </c>
      <c r="V705" s="33">
        <f t="shared" si="346"/>
        <v>0</v>
      </c>
      <c r="W705" s="33">
        <f t="shared" si="346"/>
        <v>0</v>
      </c>
      <c r="X705" s="33">
        <f t="shared" si="346"/>
        <v>0</v>
      </c>
      <c r="Y705" s="33">
        <f t="shared" si="346"/>
        <v>0</v>
      </c>
      <c r="Z705" s="33">
        <f t="shared" ref="Z705:Z707" si="348">SUM(M705:Y705)</f>
        <v>6334373004.7299995</v>
      </c>
      <c r="AA705" s="33">
        <f>D705-Z705</f>
        <v>105852388.2790041</v>
      </c>
      <c r="AB705" s="41">
        <f>Z705/D705</f>
        <v>0.98356386899223913</v>
      </c>
      <c r="AC705" s="34"/>
      <c r="AE705" s="179"/>
      <c r="AF705" s="180"/>
      <c r="AG705" s="179"/>
      <c r="AH705" s="180"/>
      <c r="AI705" s="180"/>
      <c r="AJ705" s="180"/>
      <c r="AK705" s="179"/>
      <c r="AL705" s="179"/>
      <c r="AM705" s="179"/>
    </row>
    <row r="706" spans="1:39"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9"/>
      <c r="AF706" s="180"/>
      <c r="AG706" s="179"/>
      <c r="AH706" s="180"/>
      <c r="AI706" s="180"/>
      <c r="AJ706" s="180"/>
      <c r="AK706" s="179"/>
      <c r="AL706" s="179"/>
      <c r="AM706" s="179"/>
    </row>
    <row r="707" spans="1:39" s="35" customFormat="1" ht="18" customHeight="1" x14ac:dyDescent="0.2">
      <c r="A707" s="39" t="s">
        <v>37</v>
      </c>
      <c r="B707" s="33">
        <f t="shared" si="347"/>
        <v>130543623.49000001</v>
      </c>
      <c r="C707" s="33">
        <f t="shared" si="346"/>
        <v>0</v>
      </c>
      <c r="D707" s="33">
        <f t="shared" si="346"/>
        <v>130543623.49000001</v>
      </c>
      <c r="E707" s="33">
        <f t="shared" si="346"/>
        <v>22874.04</v>
      </c>
      <c r="F707" s="33">
        <f t="shared" si="346"/>
        <v>12238104.07</v>
      </c>
      <c r="G707" s="33">
        <f t="shared" si="346"/>
        <v>0</v>
      </c>
      <c r="H707" s="33">
        <f t="shared" si="346"/>
        <v>0</v>
      </c>
      <c r="I707" s="33">
        <f t="shared" si="346"/>
        <v>22874.04</v>
      </c>
      <c r="J707" s="33">
        <f t="shared" si="346"/>
        <v>12238104.07</v>
      </c>
      <c r="K707" s="33">
        <f t="shared" si="346"/>
        <v>0</v>
      </c>
      <c r="L707" s="33">
        <f t="shared" si="346"/>
        <v>0</v>
      </c>
      <c r="M707" s="33">
        <f t="shared" si="346"/>
        <v>12260978.109999999</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12260978.109999999</v>
      </c>
      <c r="AA707" s="33">
        <f>D707-Z707</f>
        <v>118282645.38000001</v>
      </c>
      <c r="AB707" s="41">
        <f>Z707/D707</f>
        <v>9.3922458885471516E-2</v>
      </c>
      <c r="AC707" s="34"/>
      <c r="AE707" s="179"/>
      <c r="AF707" s="180"/>
      <c r="AG707" s="179"/>
      <c r="AH707" s="180"/>
      <c r="AI707" s="180"/>
      <c r="AJ707" s="180"/>
      <c r="AK707" s="179"/>
      <c r="AL707" s="179"/>
      <c r="AM707" s="179"/>
    </row>
    <row r="708" spans="1:39" s="35" customFormat="1" ht="18" hidden="1" customHeight="1" x14ac:dyDescent="0.25">
      <c r="A708" s="42" t="s">
        <v>38</v>
      </c>
      <c r="B708" s="43">
        <f t="shared" ref="B708:AA708" si="349">SUM(B704:B707)</f>
        <v>6570769016.4990015</v>
      </c>
      <c r="C708" s="43">
        <f t="shared" si="349"/>
        <v>3.5240918805357069E-7</v>
      </c>
      <c r="D708" s="43">
        <f t="shared" si="349"/>
        <v>6570769016.4990034</v>
      </c>
      <c r="E708" s="43">
        <f t="shared" si="349"/>
        <v>3929360211.6099997</v>
      </c>
      <c r="F708" s="43">
        <f t="shared" si="349"/>
        <v>2397832144.4599996</v>
      </c>
      <c r="G708" s="43">
        <f t="shared" si="349"/>
        <v>19441626.770000029</v>
      </c>
      <c r="H708" s="43">
        <f t="shared" si="349"/>
        <v>0</v>
      </c>
      <c r="I708" s="43">
        <f t="shared" si="349"/>
        <v>3299697273.2999997</v>
      </c>
      <c r="J708" s="43">
        <f t="shared" si="349"/>
        <v>2107448008.71</v>
      </c>
      <c r="K708" s="43">
        <f t="shared" si="349"/>
        <v>10002582.010000031</v>
      </c>
      <c r="L708" s="43">
        <f t="shared" si="349"/>
        <v>0</v>
      </c>
      <c r="M708" s="43">
        <f t="shared" si="349"/>
        <v>5417147864.0199995</v>
      </c>
      <c r="N708" s="43">
        <f t="shared" si="349"/>
        <v>107881452.61</v>
      </c>
      <c r="O708" s="43">
        <f t="shared" si="349"/>
        <v>186782028.79999995</v>
      </c>
      <c r="P708" s="43">
        <f t="shared" si="349"/>
        <v>334999456.90000004</v>
      </c>
      <c r="Q708" s="43">
        <f t="shared" si="349"/>
        <v>146588545.06000003</v>
      </c>
      <c r="R708" s="43">
        <f t="shared" si="349"/>
        <v>91260257.569999993</v>
      </c>
      <c r="S708" s="43">
        <f t="shared" si="349"/>
        <v>52535333.11999999</v>
      </c>
      <c r="T708" s="43">
        <f t="shared" si="349"/>
        <v>9439044.7599999998</v>
      </c>
      <c r="U708" s="43">
        <f t="shared" si="349"/>
        <v>0</v>
      </c>
      <c r="V708" s="43">
        <f t="shared" si="349"/>
        <v>0</v>
      </c>
      <c r="W708" s="43">
        <f t="shared" si="349"/>
        <v>0</v>
      </c>
      <c r="X708" s="43">
        <f t="shared" si="349"/>
        <v>0</v>
      </c>
      <c r="Y708" s="43">
        <f t="shared" si="349"/>
        <v>0</v>
      </c>
      <c r="Z708" s="43">
        <f t="shared" si="349"/>
        <v>6346633982.8399992</v>
      </c>
      <c r="AA708" s="43">
        <f t="shared" si="349"/>
        <v>224135033.65900409</v>
      </c>
      <c r="AB708" s="44">
        <f>Z708/D708</f>
        <v>0.96588907126453416</v>
      </c>
      <c r="AC708" s="34"/>
      <c r="AE708" s="179"/>
      <c r="AF708" s="180"/>
      <c r="AG708" s="179"/>
      <c r="AH708" s="180"/>
      <c r="AI708" s="180"/>
      <c r="AJ708" s="180"/>
      <c r="AK708" s="179"/>
      <c r="AL708" s="179"/>
      <c r="AM708" s="179"/>
    </row>
    <row r="709" spans="1:39"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9"/>
      <c r="AF709" s="180"/>
      <c r="AG709" s="179"/>
      <c r="AH709" s="180"/>
      <c r="AI709" s="180"/>
      <c r="AJ709" s="180"/>
      <c r="AK709" s="179"/>
      <c r="AL709" s="179"/>
      <c r="AM709" s="179"/>
    </row>
    <row r="710" spans="1:39" s="35" customFormat="1" ht="18" customHeight="1" x14ac:dyDescent="0.25">
      <c r="A710" s="42" t="s">
        <v>40</v>
      </c>
      <c r="B710" s="43">
        <f t="shared" ref="B710:AA710" si="351">B709+B708</f>
        <v>6570769016.4990015</v>
      </c>
      <c r="C710" s="43">
        <f t="shared" si="351"/>
        <v>3.5240918805357069E-7</v>
      </c>
      <c r="D710" s="43">
        <f t="shared" si="351"/>
        <v>6570769016.4990034</v>
      </c>
      <c r="E710" s="43">
        <f t="shared" si="351"/>
        <v>3929360211.6099997</v>
      </c>
      <c r="F710" s="43">
        <f t="shared" si="351"/>
        <v>2397832144.4599996</v>
      </c>
      <c r="G710" s="43">
        <f t="shared" si="351"/>
        <v>19441626.770000029</v>
      </c>
      <c r="H710" s="43">
        <f t="shared" si="351"/>
        <v>0</v>
      </c>
      <c r="I710" s="43">
        <f t="shared" si="351"/>
        <v>3299697273.2999997</v>
      </c>
      <c r="J710" s="43">
        <f t="shared" si="351"/>
        <v>2107448008.71</v>
      </c>
      <c r="K710" s="43">
        <f t="shared" si="351"/>
        <v>10002582.010000031</v>
      </c>
      <c r="L710" s="43">
        <f t="shared" si="351"/>
        <v>0</v>
      </c>
      <c r="M710" s="43">
        <f t="shared" si="351"/>
        <v>5417147864.0199995</v>
      </c>
      <c r="N710" s="43">
        <f t="shared" si="351"/>
        <v>107881452.61</v>
      </c>
      <c r="O710" s="43">
        <f t="shared" si="351"/>
        <v>186782028.79999995</v>
      </c>
      <c r="P710" s="43">
        <f t="shared" si="351"/>
        <v>334999456.90000004</v>
      </c>
      <c r="Q710" s="43">
        <f t="shared" si="351"/>
        <v>146588545.06000003</v>
      </c>
      <c r="R710" s="43">
        <f t="shared" si="351"/>
        <v>91260257.569999993</v>
      </c>
      <c r="S710" s="43">
        <f t="shared" si="351"/>
        <v>52535333.11999999</v>
      </c>
      <c r="T710" s="43">
        <f t="shared" si="351"/>
        <v>9439044.7599999998</v>
      </c>
      <c r="U710" s="43">
        <f t="shared" si="351"/>
        <v>0</v>
      </c>
      <c r="V710" s="43">
        <f t="shared" si="351"/>
        <v>0</v>
      </c>
      <c r="W710" s="43">
        <f t="shared" si="351"/>
        <v>0</v>
      </c>
      <c r="X710" s="43">
        <f t="shared" si="351"/>
        <v>0</v>
      </c>
      <c r="Y710" s="43">
        <f t="shared" si="351"/>
        <v>0</v>
      </c>
      <c r="Z710" s="43">
        <f t="shared" si="351"/>
        <v>6346633982.8399992</v>
      </c>
      <c r="AA710" s="43">
        <f t="shared" si="351"/>
        <v>224135033.65900409</v>
      </c>
      <c r="AB710" s="44">
        <f>Z710/D710</f>
        <v>0.96588907126453416</v>
      </c>
      <c r="AC710" s="46"/>
      <c r="AE710" s="179"/>
      <c r="AF710" s="180"/>
      <c r="AG710" s="179"/>
      <c r="AH710" s="180"/>
      <c r="AI710" s="180"/>
      <c r="AJ710" s="180"/>
      <c r="AK710" s="179"/>
      <c r="AL710" s="179"/>
      <c r="AM710" s="179"/>
    </row>
    <row r="711" spans="1:39"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9"/>
      <c r="AF711" s="180"/>
      <c r="AG711" s="179"/>
      <c r="AH711" s="180"/>
      <c r="AI711" s="180"/>
      <c r="AJ711" s="180"/>
      <c r="AK711" s="179"/>
      <c r="AL711" s="179"/>
      <c r="AM711" s="179"/>
    </row>
    <row r="712" spans="1:39"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9"/>
      <c r="AF712" s="180"/>
      <c r="AG712" s="179"/>
      <c r="AH712" s="180"/>
      <c r="AI712" s="180"/>
      <c r="AJ712" s="180"/>
      <c r="AK712" s="179"/>
      <c r="AL712" s="179"/>
      <c r="AM712" s="179"/>
    </row>
    <row r="713" spans="1:39"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9"/>
      <c r="AF713" s="180"/>
      <c r="AG713" s="179"/>
      <c r="AH713" s="180"/>
      <c r="AI713" s="180"/>
      <c r="AJ713" s="180"/>
      <c r="AK713" s="179"/>
      <c r="AL713" s="179"/>
      <c r="AM713" s="179"/>
    </row>
    <row r="714" spans="1:39"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9"/>
      <c r="AF714" s="180"/>
      <c r="AG714" s="179"/>
      <c r="AH714" s="180"/>
      <c r="AI714" s="180"/>
      <c r="AJ714" s="180"/>
      <c r="AK714" s="179"/>
      <c r="AL714" s="179"/>
      <c r="AM714" s="179"/>
    </row>
    <row r="715" spans="1:39"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9"/>
      <c r="AF715" s="180"/>
      <c r="AG715" s="179"/>
      <c r="AH715" s="180"/>
      <c r="AI715" s="180"/>
      <c r="AJ715" s="180"/>
      <c r="AK715" s="179"/>
      <c r="AL715" s="179"/>
      <c r="AM715" s="179"/>
    </row>
    <row r="716" spans="1:39"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9"/>
      <c r="AF716" s="180"/>
      <c r="AG716" s="179"/>
      <c r="AH716" s="180"/>
      <c r="AI716" s="180"/>
      <c r="AJ716" s="180"/>
      <c r="AK716" s="179"/>
      <c r="AL716" s="179"/>
      <c r="AM716" s="179"/>
    </row>
    <row r="717" spans="1:39"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9"/>
      <c r="AF717" s="180"/>
      <c r="AG717" s="179"/>
      <c r="AH717" s="180"/>
      <c r="AI717" s="180"/>
      <c r="AJ717" s="180"/>
      <c r="AK717" s="179"/>
      <c r="AL717" s="179"/>
      <c r="AM717" s="179"/>
    </row>
    <row r="718" spans="1:39" s="35" customFormat="1" ht="18" customHeight="1" x14ac:dyDescent="0.2">
      <c r="A718" s="39" t="s">
        <v>35</v>
      </c>
      <c r="B718" s="33">
        <f t="shared" si="352"/>
        <v>155348797.09900007</v>
      </c>
      <c r="C718" s="33">
        <f t="shared" si="352"/>
        <v>-3.3411197364330292E-8</v>
      </c>
      <c r="D718" s="33">
        <f t="shared" si="352"/>
        <v>155348797.09900001</v>
      </c>
      <c r="E718" s="33">
        <f t="shared" si="352"/>
        <v>82884251.579999998</v>
      </c>
      <c r="F718" s="33">
        <f t="shared" si="352"/>
        <v>34160661.829999998</v>
      </c>
      <c r="G718" s="33">
        <f t="shared" si="352"/>
        <v>7586318.6899999995</v>
      </c>
      <c r="H718" s="33">
        <f t="shared" si="352"/>
        <v>0</v>
      </c>
      <c r="I718" s="33">
        <f t="shared" si="352"/>
        <v>44973449.070000008</v>
      </c>
      <c r="J718" s="33">
        <f t="shared" si="352"/>
        <v>17103002.73</v>
      </c>
      <c r="K718" s="33">
        <f t="shared" si="352"/>
        <v>1115429.6199999999</v>
      </c>
      <c r="L718" s="33">
        <f t="shared" si="352"/>
        <v>0</v>
      </c>
      <c r="M718" s="33">
        <f t="shared" si="352"/>
        <v>63191881.420000002</v>
      </c>
      <c r="N718" s="33">
        <f t="shared" si="352"/>
        <v>18239906.780000001</v>
      </c>
      <c r="O718" s="33">
        <f t="shared" si="352"/>
        <v>13169574.109999999</v>
      </c>
      <c r="P718" s="33">
        <f t="shared" si="352"/>
        <v>6501321.6199999992</v>
      </c>
      <c r="Q718" s="33">
        <f t="shared" si="352"/>
        <v>3408751.59</v>
      </c>
      <c r="R718" s="33">
        <f t="shared" si="353"/>
        <v>5847587.6799999997</v>
      </c>
      <c r="S718" s="33">
        <f t="shared" si="353"/>
        <v>7801319.8300000001</v>
      </c>
      <c r="T718" s="33">
        <f t="shared" si="353"/>
        <v>6470889.0700000003</v>
      </c>
      <c r="U718" s="33">
        <f t="shared" si="353"/>
        <v>0</v>
      </c>
      <c r="V718" s="33">
        <f t="shared" si="353"/>
        <v>0</v>
      </c>
      <c r="W718" s="33">
        <f t="shared" si="353"/>
        <v>0</v>
      </c>
      <c r="X718" s="33">
        <f t="shared" si="353"/>
        <v>0</v>
      </c>
      <c r="Y718" s="33">
        <f t="shared" si="353"/>
        <v>0</v>
      </c>
      <c r="Z718" s="33">
        <f t="shared" ref="Z718:Z720" si="354">SUM(M718:Y718)</f>
        <v>124631232.10000002</v>
      </c>
      <c r="AA718" s="33">
        <f>D718-Z718</f>
        <v>30717564.998999983</v>
      </c>
      <c r="AB718" s="41">
        <f>Z718/D718</f>
        <v>0.80226712035997017</v>
      </c>
      <c r="AC718" s="34"/>
      <c r="AE718" s="179"/>
      <c r="AF718" s="180"/>
      <c r="AG718" s="179"/>
      <c r="AH718" s="180"/>
      <c r="AI718" s="180"/>
      <c r="AJ718" s="180"/>
      <c r="AK718" s="179"/>
      <c r="AL718" s="179"/>
      <c r="AM718" s="179"/>
    </row>
    <row r="719" spans="1:39"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9"/>
      <c r="AF719" s="180"/>
      <c r="AG719" s="179"/>
      <c r="AH719" s="180"/>
      <c r="AI719" s="180"/>
      <c r="AJ719" s="180"/>
      <c r="AK719" s="179"/>
      <c r="AL719" s="179"/>
      <c r="AM719" s="179"/>
    </row>
    <row r="720" spans="1:39" s="35" customFormat="1" ht="18" customHeight="1" x14ac:dyDescent="0.2">
      <c r="A720" s="39" t="s">
        <v>37</v>
      </c>
      <c r="B720" s="33">
        <f t="shared" si="352"/>
        <v>60496848.490000002</v>
      </c>
      <c r="C720" s="33">
        <f t="shared" si="352"/>
        <v>0</v>
      </c>
      <c r="D720" s="33">
        <f t="shared" si="352"/>
        <v>60496848.490000002</v>
      </c>
      <c r="E720" s="33">
        <f t="shared" si="352"/>
        <v>22874.04</v>
      </c>
      <c r="F720" s="33">
        <f t="shared" si="352"/>
        <v>12192879.07</v>
      </c>
      <c r="G720" s="33">
        <f t="shared" si="352"/>
        <v>0</v>
      </c>
      <c r="H720" s="33">
        <f t="shared" si="352"/>
        <v>0</v>
      </c>
      <c r="I720" s="33">
        <f t="shared" si="352"/>
        <v>22874.04</v>
      </c>
      <c r="J720" s="33">
        <f t="shared" si="352"/>
        <v>12192879.07</v>
      </c>
      <c r="K720" s="33">
        <f t="shared" si="352"/>
        <v>0</v>
      </c>
      <c r="L720" s="33">
        <f t="shared" si="352"/>
        <v>0</v>
      </c>
      <c r="M720" s="33">
        <f t="shared" si="352"/>
        <v>12215753.109999999</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12215753.109999999</v>
      </c>
      <c r="AA720" s="33">
        <f>D720-Z720</f>
        <v>48281095.380000003</v>
      </c>
      <c r="AB720" s="41">
        <f>Z720/D720</f>
        <v>0.20192379297277341</v>
      </c>
      <c r="AC720" s="34"/>
      <c r="AE720" s="179"/>
      <c r="AF720" s="180"/>
      <c r="AG720" s="179"/>
      <c r="AH720" s="180"/>
      <c r="AI720" s="180"/>
      <c r="AJ720" s="180"/>
      <c r="AK720" s="179"/>
      <c r="AL720" s="179"/>
      <c r="AM720" s="179"/>
    </row>
    <row r="721" spans="1:39" s="35" customFormat="1" ht="18" hidden="1" customHeight="1" x14ac:dyDescent="0.25">
      <c r="A721" s="42" t="s">
        <v>38</v>
      </c>
      <c r="B721" s="43">
        <f t="shared" ref="B721" si="355">SUM(B717:B720)</f>
        <v>215845645.58900008</v>
      </c>
      <c r="C721" s="43">
        <f t="shared" ref="C721" si="356">SUM(C717:C720)</f>
        <v>-3.3411197364330292E-8</v>
      </c>
      <c r="D721" s="43">
        <f>SUM(D717:D720)</f>
        <v>215845645.58900002</v>
      </c>
      <c r="E721" s="43">
        <f t="shared" ref="E721:AA721" si="357">SUM(E717:E720)</f>
        <v>82907125.620000005</v>
      </c>
      <c r="F721" s="43">
        <f t="shared" si="357"/>
        <v>46353540.899999999</v>
      </c>
      <c r="G721" s="43">
        <f t="shared" si="357"/>
        <v>7586318.6899999995</v>
      </c>
      <c r="H721" s="43">
        <f t="shared" si="357"/>
        <v>0</v>
      </c>
      <c r="I721" s="43">
        <f t="shared" si="357"/>
        <v>44996323.110000007</v>
      </c>
      <c r="J721" s="43">
        <f t="shared" si="357"/>
        <v>29295881.800000001</v>
      </c>
      <c r="K721" s="43">
        <f t="shared" si="357"/>
        <v>1115429.6199999999</v>
      </c>
      <c r="L721" s="43">
        <f t="shared" si="357"/>
        <v>0</v>
      </c>
      <c r="M721" s="43">
        <f t="shared" si="357"/>
        <v>75407634.530000001</v>
      </c>
      <c r="N721" s="43">
        <f t="shared" si="357"/>
        <v>18239906.780000001</v>
      </c>
      <c r="O721" s="43">
        <f t="shared" si="357"/>
        <v>13169574.109999999</v>
      </c>
      <c r="P721" s="43">
        <f t="shared" si="357"/>
        <v>6501321.6199999992</v>
      </c>
      <c r="Q721" s="43">
        <f t="shared" si="357"/>
        <v>3408751.59</v>
      </c>
      <c r="R721" s="43">
        <f t="shared" si="357"/>
        <v>5847587.6799999997</v>
      </c>
      <c r="S721" s="43">
        <f t="shared" si="357"/>
        <v>7801319.8300000001</v>
      </c>
      <c r="T721" s="43">
        <f t="shared" si="357"/>
        <v>6470889.0700000003</v>
      </c>
      <c r="U721" s="43">
        <f t="shared" si="357"/>
        <v>0</v>
      </c>
      <c r="V721" s="43">
        <f t="shared" si="357"/>
        <v>0</v>
      </c>
      <c r="W721" s="43">
        <f t="shared" si="357"/>
        <v>0</v>
      </c>
      <c r="X721" s="43">
        <f t="shared" si="357"/>
        <v>0</v>
      </c>
      <c r="Y721" s="43">
        <f t="shared" si="357"/>
        <v>0</v>
      </c>
      <c r="Z721" s="43">
        <f t="shared" si="357"/>
        <v>136846985.21000004</v>
      </c>
      <c r="AA721" s="43">
        <f t="shared" si="357"/>
        <v>78998660.378999978</v>
      </c>
      <c r="AB721" s="44">
        <f>Z721/D721</f>
        <v>0.63400391903469588</v>
      </c>
      <c r="AC721" s="34"/>
      <c r="AE721" s="179"/>
      <c r="AF721" s="180"/>
      <c r="AG721" s="179"/>
      <c r="AH721" s="180"/>
      <c r="AI721" s="180"/>
      <c r="AJ721" s="180"/>
      <c r="AK721" s="179"/>
      <c r="AL721" s="179"/>
      <c r="AM721" s="179"/>
    </row>
    <row r="722" spans="1:39"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9"/>
      <c r="AF722" s="180"/>
      <c r="AG722" s="179"/>
      <c r="AH722" s="180"/>
      <c r="AI722" s="180"/>
      <c r="AJ722" s="180"/>
      <c r="AK722" s="179"/>
      <c r="AL722" s="179"/>
      <c r="AM722" s="179"/>
    </row>
    <row r="723" spans="1:39" s="35" customFormat="1" ht="18" customHeight="1" x14ac:dyDescent="0.25">
      <c r="A723" s="42" t="s">
        <v>40</v>
      </c>
      <c r="B723" s="43">
        <f t="shared" ref="B723:C723" si="360">B722+B721</f>
        <v>215845645.58900008</v>
      </c>
      <c r="C723" s="43">
        <f t="shared" si="360"/>
        <v>-3.3411197364330292E-8</v>
      </c>
      <c r="D723" s="43">
        <f>D722+D721</f>
        <v>215845645.58900002</v>
      </c>
      <c r="E723" s="43">
        <f t="shared" ref="E723:AA723" si="361">E722+E721</f>
        <v>82907125.620000005</v>
      </c>
      <c r="F723" s="43">
        <f t="shared" si="361"/>
        <v>46353540.899999999</v>
      </c>
      <c r="G723" s="43">
        <f t="shared" si="361"/>
        <v>7586318.6899999995</v>
      </c>
      <c r="H723" s="43">
        <f t="shared" si="361"/>
        <v>0</v>
      </c>
      <c r="I723" s="43">
        <f t="shared" si="361"/>
        <v>44996323.110000007</v>
      </c>
      <c r="J723" s="43">
        <f t="shared" si="361"/>
        <v>29295881.800000001</v>
      </c>
      <c r="K723" s="43">
        <f t="shared" si="361"/>
        <v>1115429.6199999999</v>
      </c>
      <c r="L723" s="43">
        <f t="shared" si="361"/>
        <v>0</v>
      </c>
      <c r="M723" s="43">
        <f t="shared" si="361"/>
        <v>75407634.530000001</v>
      </c>
      <c r="N723" s="43">
        <f t="shared" si="361"/>
        <v>18239906.780000001</v>
      </c>
      <c r="O723" s="43">
        <f t="shared" si="361"/>
        <v>13169574.109999999</v>
      </c>
      <c r="P723" s="43">
        <f t="shared" si="361"/>
        <v>6501321.6199999992</v>
      </c>
      <c r="Q723" s="43">
        <f t="shared" si="361"/>
        <v>3408751.59</v>
      </c>
      <c r="R723" s="43">
        <f t="shared" si="361"/>
        <v>5847587.6799999997</v>
      </c>
      <c r="S723" s="43">
        <f t="shared" si="361"/>
        <v>7801319.8300000001</v>
      </c>
      <c r="T723" s="43">
        <f t="shared" si="361"/>
        <v>6470889.0700000003</v>
      </c>
      <c r="U723" s="43">
        <f t="shared" si="361"/>
        <v>0</v>
      </c>
      <c r="V723" s="43">
        <f t="shared" si="361"/>
        <v>0</v>
      </c>
      <c r="W723" s="43">
        <f t="shared" si="361"/>
        <v>0</v>
      </c>
      <c r="X723" s="43">
        <f t="shared" si="361"/>
        <v>0</v>
      </c>
      <c r="Y723" s="43">
        <f t="shared" si="361"/>
        <v>0</v>
      </c>
      <c r="Z723" s="43">
        <f t="shared" si="361"/>
        <v>136846985.21000004</v>
      </c>
      <c r="AA723" s="43">
        <f t="shared" si="361"/>
        <v>78998660.378999978</v>
      </c>
      <c r="AB723" s="44">
        <f>Z723/D723</f>
        <v>0.63400391903469588</v>
      </c>
      <c r="AC723" s="46"/>
      <c r="AE723" s="179"/>
      <c r="AF723" s="180"/>
      <c r="AG723" s="179"/>
      <c r="AH723" s="180"/>
      <c r="AI723" s="180"/>
      <c r="AJ723" s="180"/>
      <c r="AK723" s="179"/>
      <c r="AL723" s="179"/>
      <c r="AM723" s="179"/>
    </row>
    <row r="724" spans="1:39"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9"/>
      <c r="AF724" s="180"/>
      <c r="AG724" s="179"/>
      <c r="AH724" s="180"/>
      <c r="AI724" s="180"/>
      <c r="AJ724" s="180"/>
      <c r="AK724" s="179"/>
      <c r="AL724" s="179"/>
      <c r="AM724" s="179"/>
    </row>
    <row r="725" spans="1:39"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9"/>
      <c r="AF725" s="180"/>
      <c r="AG725" s="179"/>
      <c r="AH725" s="180"/>
      <c r="AI725" s="180"/>
      <c r="AJ725" s="180"/>
      <c r="AK725" s="179"/>
      <c r="AL725" s="179"/>
      <c r="AM725" s="179"/>
    </row>
    <row r="726" spans="1:39"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9"/>
      <c r="AF726" s="180"/>
      <c r="AG726" s="179"/>
      <c r="AH726" s="180"/>
      <c r="AI726" s="180"/>
      <c r="AJ726" s="180"/>
      <c r="AK726" s="179"/>
      <c r="AL726" s="179"/>
      <c r="AM726" s="179"/>
    </row>
    <row r="727" spans="1:39"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79"/>
      <c r="AF727" s="180"/>
      <c r="AG727" s="179"/>
      <c r="AH727" s="180"/>
      <c r="AI727" s="180"/>
      <c r="AJ727" s="180"/>
      <c r="AK727" s="179"/>
      <c r="AL727" s="179"/>
      <c r="AM727" s="179"/>
    </row>
    <row r="728" spans="1:39" s="35" customFormat="1" ht="18" hidden="1" customHeight="1" x14ac:dyDescent="0.2">
      <c r="A728" s="39" t="s">
        <v>35</v>
      </c>
      <c r="B728" s="33">
        <f>[1]consoCURRENT!E14903</f>
        <v>91332235.589000031</v>
      </c>
      <c r="C728" s="33">
        <f>[1]consoCURRENT!F14903</f>
        <v>-2.8172507882118225E-8</v>
      </c>
      <c r="D728" s="33">
        <f>[1]consoCURRENT!G14903</f>
        <v>91332235.588999972</v>
      </c>
      <c r="E728" s="33">
        <f>[1]consoCURRENT!H14903</f>
        <v>45693342.420000002</v>
      </c>
      <c r="F728" s="33">
        <f>[1]consoCURRENT!I14903</f>
        <v>18335081.66</v>
      </c>
      <c r="G728" s="33">
        <f>[1]consoCURRENT!J14903</f>
        <v>5725338.0299999993</v>
      </c>
      <c r="H728" s="33">
        <f>[1]consoCURRENT!K14903</f>
        <v>0</v>
      </c>
      <c r="I728" s="33">
        <f>[1]consoCURRENT!L14903</f>
        <v>44973449.070000008</v>
      </c>
      <c r="J728" s="33">
        <f>[1]consoCURRENT!M14903</f>
        <v>17103002.73</v>
      </c>
      <c r="K728" s="33">
        <f>[1]consoCURRENT!N14903</f>
        <v>1115429.6199999999</v>
      </c>
      <c r="L728" s="33">
        <f>[1]consoCURRENT!O14903</f>
        <v>0</v>
      </c>
      <c r="M728" s="33">
        <f>[1]consoCURRENT!P14903</f>
        <v>63191881.420000002</v>
      </c>
      <c r="N728" s="33">
        <f>[1]consoCURRENT!Q14903</f>
        <v>532000</v>
      </c>
      <c r="O728" s="33">
        <f>[1]consoCURRENT!R14903</f>
        <v>110512.79999999999</v>
      </c>
      <c r="P728" s="33">
        <f>[1]consoCURRENT!S14903</f>
        <v>77380.55</v>
      </c>
      <c r="Q728" s="33">
        <f>[1]consoCURRENT!T14903</f>
        <v>180579.05</v>
      </c>
      <c r="R728" s="33">
        <f>[1]consoCURRENT!U14903</f>
        <v>496326.22</v>
      </c>
      <c r="S728" s="33">
        <f>[1]consoCURRENT!V14903</f>
        <v>555173.65999999992</v>
      </c>
      <c r="T728" s="33">
        <f>[1]consoCURRENT!W14903</f>
        <v>4609908.41</v>
      </c>
      <c r="U728" s="33">
        <f>[1]consoCURRENT!X14903</f>
        <v>0</v>
      </c>
      <c r="V728" s="33">
        <f>[1]consoCURRENT!Y14903</f>
        <v>0</v>
      </c>
      <c r="W728" s="33">
        <f>[1]consoCURRENT!Z14903</f>
        <v>0</v>
      </c>
      <c r="X728" s="33">
        <f>[1]consoCURRENT!AA14903</f>
        <v>0</v>
      </c>
      <c r="Y728" s="33">
        <f>[1]consoCURRENT!AB14903</f>
        <v>0</v>
      </c>
      <c r="Z728" s="33">
        <f t="shared" ref="Z728:Z730" si="362">SUM(M728:Y728)</f>
        <v>69753762.109999985</v>
      </c>
      <c r="AA728" s="33">
        <f>D728-Z728</f>
        <v>21578473.478999987</v>
      </c>
      <c r="AB728" s="41">
        <f>Z728/D728</f>
        <v>0.76373650179653663</v>
      </c>
      <c r="AC728" s="34"/>
      <c r="AE728" s="179"/>
      <c r="AF728" s="180"/>
      <c r="AG728" s="179"/>
      <c r="AH728" s="180"/>
      <c r="AI728" s="180"/>
      <c r="AJ728" s="180"/>
      <c r="AK728" s="179"/>
      <c r="AL728" s="179"/>
      <c r="AM728" s="179"/>
    </row>
    <row r="729" spans="1:39"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79"/>
      <c r="AF729" s="180"/>
      <c r="AG729" s="179"/>
      <c r="AH729" s="180"/>
      <c r="AI729" s="180"/>
      <c r="AJ729" s="180"/>
      <c r="AK729" s="179"/>
      <c r="AL729" s="179"/>
      <c r="AM729" s="179"/>
    </row>
    <row r="730" spans="1:39" s="35" customFormat="1" ht="18" hidden="1" customHeight="1" x14ac:dyDescent="0.2">
      <c r="A730" s="39" t="s">
        <v>37</v>
      </c>
      <c r="B730" s="33">
        <f>[1]consoCURRENT!E14938</f>
        <v>60496848.490000002</v>
      </c>
      <c r="C730" s="33">
        <f>[1]consoCURRENT!F14938</f>
        <v>0</v>
      </c>
      <c r="D730" s="33">
        <f>[1]consoCURRENT!G14938</f>
        <v>60496848.490000002</v>
      </c>
      <c r="E730" s="33">
        <f>[1]consoCURRENT!H14938</f>
        <v>22874.04</v>
      </c>
      <c r="F730" s="33">
        <f>[1]consoCURRENT!I14938</f>
        <v>12192879.07</v>
      </c>
      <c r="G730" s="33">
        <f>[1]consoCURRENT!J14938</f>
        <v>0</v>
      </c>
      <c r="H730" s="33">
        <f>[1]consoCURRENT!K14938</f>
        <v>0</v>
      </c>
      <c r="I730" s="33">
        <f>[1]consoCURRENT!L14938</f>
        <v>22874.04</v>
      </c>
      <c r="J730" s="33">
        <f>[1]consoCURRENT!M14938</f>
        <v>12192879.07</v>
      </c>
      <c r="K730" s="33">
        <f>[1]consoCURRENT!N14938</f>
        <v>0</v>
      </c>
      <c r="L730" s="33">
        <f>[1]consoCURRENT!O14938</f>
        <v>0</v>
      </c>
      <c r="M730" s="33">
        <f>[1]consoCURRENT!P14938</f>
        <v>12215753.109999999</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12215753.109999999</v>
      </c>
      <c r="AA730" s="33">
        <f>D730-Z730</f>
        <v>48281095.380000003</v>
      </c>
      <c r="AB730" s="41">
        <f>Z730/D730</f>
        <v>0.20192379297277341</v>
      </c>
      <c r="AC730" s="34"/>
      <c r="AE730" s="179"/>
      <c r="AF730" s="180"/>
      <c r="AG730" s="179"/>
      <c r="AH730" s="180"/>
      <c r="AI730" s="180"/>
      <c r="AJ730" s="180"/>
      <c r="AK730" s="179"/>
      <c r="AL730" s="179"/>
      <c r="AM730" s="179"/>
    </row>
    <row r="731" spans="1:39" s="35" customFormat="1" ht="18" hidden="1" customHeight="1" x14ac:dyDescent="0.25">
      <c r="A731" s="42" t="s">
        <v>38</v>
      </c>
      <c r="B731" s="43">
        <f t="shared" ref="B731:AA731" si="363">SUM(B727:B730)</f>
        <v>151829084.07900003</v>
      </c>
      <c r="C731" s="43">
        <f t="shared" si="363"/>
        <v>-2.8172507882118225E-8</v>
      </c>
      <c r="D731" s="43">
        <f t="shared" si="363"/>
        <v>151829084.07899997</v>
      </c>
      <c r="E731" s="43">
        <f t="shared" si="363"/>
        <v>45716216.460000001</v>
      </c>
      <c r="F731" s="43">
        <f t="shared" si="363"/>
        <v>30527960.73</v>
      </c>
      <c r="G731" s="43">
        <f t="shared" si="363"/>
        <v>5725338.0299999993</v>
      </c>
      <c r="H731" s="43">
        <f t="shared" si="363"/>
        <v>0</v>
      </c>
      <c r="I731" s="43">
        <f t="shared" si="363"/>
        <v>44996323.110000007</v>
      </c>
      <c r="J731" s="43">
        <f t="shared" si="363"/>
        <v>29295881.800000001</v>
      </c>
      <c r="K731" s="43">
        <f t="shared" si="363"/>
        <v>1115429.6199999999</v>
      </c>
      <c r="L731" s="43">
        <f t="shared" si="363"/>
        <v>0</v>
      </c>
      <c r="M731" s="43">
        <f t="shared" si="363"/>
        <v>75407634.530000001</v>
      </c>
      <c r="N731" s="43">
        <f t="shared" si="363"/>
        <v>532000</v>
      </c>
      <c r="O731" s="43">
        <f t="shared" si="363"/>
        <v>110512.79999999999</v>
      </c>
      <c r="P731" s="43">
        <f t="shared" si="363"/>
        <v>77380.55</v>
      </c>
      <c r="Q731" s="43">
        <f t="shared" si="363"/>
        <v>180579.05</v>
      </c>
      <c r="R731" s="43">
        <f t="shared" si="363"/>
        <v>496326.22</v>
      </c>
      <c r="S731" s="43">
        <f t="shared" si="363"/>
        <v>555173.65999999992</v>
      </c>
      <c r="T731" s="43">
        <f t="shared" si="363"/>
        <v>4609908.41</v>
      </c>
      <c r="U731" s="43">
        <f t="shared" si="363"/>
        <v>0</v>
      </c>
      <c r="V731" s="43">
        <f t="shared" si="363"/>
        <v>0</v>
      </c>
      <c r="W731" s="43">
        <f t="shared" si="363"/>
        <v>0</v>
      </c>
      <c r="X731" s="43">
        <f t="shared" si="363"/>
        <v>0</v>
      </c>
      <c r="Y731" s="43">
        <f t="shared" si="363"/>
        <v>0</v>
      </c>
      <c r="Z731" s="43">
        <f t="shared" si="363"/>
        <v>81969515.219999984</v>
      </c>
      <c r="AA731" s="43">
        <f t="shared" si="363"/>
        <v>69859568.858999997</v>
      </c>
      <c r="AB731" s="44">
        <f>Z731/D731</f>
        <v>0.53988019302908696</v>
      </c>
      <c r="AC731" s="34"/>
      <c r="AE731" s="179"/>
      <c r="AF731" s="180"/>
      <c r="AG731" s="179"/>
      <c r="AH731" s="180"/>
      <c r="AI731" s="180"/>
      <c r="AJ731" s="180"/>
      <c r="AK731" s="179"/>
      <c r="AL731" s="179"/>
      <c r="AM731" s="179"/>
    </row>
    <row r="732" spans="1:39"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79"/>
      <c r="AF732" s="180"/>
      <c r="AG732" s="179"/>
      <c r="AH732" s="180"/>
      <c r="AI732" s="180"/>
      <c r="AJ732" s="180"/>
      <c r="AK732" s="179"/>
      <c r="AL732" s="179"/>
      <c r="AM732" s="179"/>
    </row>
    <row r="733" spans="1:39" s="35" customFormat="1" ht="18" hidden="1" customHeight="1" x14ac:dyDescent="0.25">
      <c r="A733" s="42" t="s">
        <v>40</v>
      </c>
      <c r="B733" s="43">
        <f t="shared" ref="B733:AA733" si="365">B732+B731</f>
        <v>151829084.07900003</v>
      </c>
      <c r="C733" s="43">
        <f t="shared" si="365"/>
        <v>-2.8172507882118225E-8</v>
      </c>
      <c r="D733" s="43">
        <f t="shared" si="365"/>
        <v>151829084.07899997</v>
      </c>
      <c r="E733" s="43">
        <f t="shared" si="365"/>
        <v>45716216.460000001</v>
      </c>
      <c r="F733" s="43">
        <f t="shared" si="365"/>
        <v>30527960.73</v>
      </c>
      <c r="G733" s="43">
        <f t="shared" si="365"/>
        <v>5725338.0299999993</v>
      </c>
      <c r="H733" s="43">
        <f t="shared" si="365"/>
        <v>0</v>
      </c>
      <c r="I733" s="43">
        <f t="shared" si="365"/>
        <v>44996323.110000007</v>
      </c>
      <c r="J733" s="43">
        <f t="shared" si="365"/>
        <v>29295881.800000001</v>
      </c>
      <c r="K733" s="43">
        <f t="shared" si="365"/>
        <v>1115429.6199999999</v>
      </c>
      <c r="L733" s="43">
        <f t="shared" si="365"/>
        <v>0</v>
      </c>
      <c r="M733" s="43">
        <f t="shared" si="365"/>
        <v>75407634.530000001</v>
      </c>
      <c r="N733" s="43">
        <f t="shared" si="365"/>
        <v>532000</v>
      </c>
      <c r="O733" s="43">
        <f t="shared" si="365"/>
        <v>110512.79999999999</v>
      </c>
      <c r="P733" s="43">
        <f t="shared" si="365"/>
        <v>77380.55</v>
      </c>
      <c r="Q733" s="43">
        <f t="shared" si="365"/>
        <v>180579.05</v>
      </c>
      <c r="R733" s="43">
        <f t="shared" si="365"/>
        <v>496326.22</v>
      </c>
      <c r="S733" s="43">
        <f t="shared" si="365"/>
        <v>555173.65999999992</v>
      </c>
      <c r="T733" s="43">
        <f t="shared" si="365"/>
        <v>4609908.41</v>
      </c>
      <c r="U733" s="43">
        <f t="shared" si="365"/>
        <v>0</v>
      </c>
      <c r="V733" s="43">
        <f t="shared" si="365"/>
        <v>0</v>
      </c>
      <c r="W733" s="43">
        <f t="shared" si="365"/>
        <v>0</v>
      </c>
      <c r="X733" s="43">
        <f t="shared" si="365"/>
        <v>0</v>
      </c>
      <c r="Y733" s="43">
        <f t="shared" si="365"/>
        <v>0</v>
      </c>
      <c r="Z733" s="43">
        <f t="shared" si="365"/>
        <v>81969515.219999984</v>
      </c>
      <c r="AA733" s="43">
        <f t="shared" si="365"/>
        <v>69859568.858999997</v>
      </c>
      <c r="AB733" s="44">
        <f>Z733/D733</f>
        <v>0.53988019302908696</v>
      </c>
      <c r="AC733" s="46"/>
      <c r="AE733" s="179"/>
      <c r="AF733" s="180"/>
      <c r="AG733" s="179"/>
      <c r="AH733" s="180"/>
      <c r="AI733" s="180"/>
      <c r="AJ733" s="180"/>
      <c r="AK733" s="179"/>
      <c r="AL733" s="179"/>
      <c r="AM733" s="179"/>
    </row>
    <row r="734" spans="1:39"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9"/>
      <c r="AF734" s="180"/>
      <c r="AG734" s="179"/>
      <c r="AH734" s="180"/>
      <c r="AI734" s="180"/>
      <c r="AJ734" s="180"/>
      <c r="AK734" s="179"/>
      <c r="AL734" s="179"/>
      <c r="AM734" s="179"/>
    </row>
    <row r="735" spans="1:39"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9"/>
      <c r="AF735" s="180"/>
      <c r="AG735" s="179"/>
      <c r="AH735" s="180"/>
      <c r="AI735" s="180"/>
      <c r="AJ735" s="180"/>
      <c r="AK735" s="179"/>
      <c r="AL735" s="179"/>
      <c r="AM735" s="179"/>
    </row>
    <row r="736" spans="1:39"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9"/>
      <c r="AF736" s="180"/>
      <c r="AG736" s="179"/>
      <c r="AH736" s="180"/>
      <c r="AI736" s="180"/>
      <c r="AJ736" s="180"/>
      <c r="AK736" s="179"/>
      <c r="AL736" s="179"/>
      <c r="AM736" s="179"/>
    </row>
    <row r="737" spans="1:39"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79"/>
      <c r="AF737" s="180"/>
      <c r="AG737" s="179"/>
      <c r="AH737" s="180"/>
      <c r="AI737" s="180"/>
      <c r="AJ737" s="180"/>
      <c r="AK737" s="179"/>
      <c r="AL737" s="179"/>
      <c r="AM737" s="179"/>
    </row>
    <row r="738" spans="1:39" s="35" customFormat="1" ht="18" hidden="1" customHeight="1" x14ac:dyDescent="0.2">
      <c r="A738" s="39" t="s">
        <v>35</v>
      </c>
      <c r="B738" s="33">
        <f>[1]consoCURRENT!E15116</f>
        <v>45931477.340000018</v>
      </c>
      <c r="C738" s="33">
        <f>[1]consoCURRENT!F15116</f>
        <v>-5.7043507695198059E-9</v>
      </c>
      <c r="D738" s="33">
        <f>[1]consoCURRENT!G15116</f>
        <v>45931477.340000018</v>
      </c>
      <c r="E738" s="33">
        <f>[1]consoCURRENT!H15116</f>
        <v>28554219.859999999</v>
      </c>
      <c r="F738" s="33">
        <f>[1]consoCURRENT!I15116</f>
        <v>6396910.4199999999</v>
      </c>
      <c r="G738" s="33">
        <f>[1]consoCURRENT!J15116</f>
        <v>1841255.54</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1078117.75</v>
      </c>
      <c r="R738" s="33">
        <f>[1]consoCURRENT!U15116</f>
        <v>981684.8</v>
      </c>
      <c r="S738" s="33">
        <f>[1]consoCURRENT!V15116</f>
        <v>4337107.87</v>
      </c>
      <c r="T738" s="33">
        <f>[1]consoCURRENT!W15116</f>
        <v>1841255.54</v>
      </c>
      <c r="U738" s="33">
        <f>[1]consoCURRENT!X15116</f>
        <v>0</v>
      </c>
      <c r="V738" s="33">
        <f>[1]consoCURRENT!Y15116</f>
        <v>0</v>
      </c>
      <c r="W738" s="33">
        <f>[1]consoCURRENT!Z15116</f>
        <v>0</v>
      </c>
      <c r="X738" s="33">
        <f>[1]consoCURRENT!AA15116</f>
        <v>0</v>
      </c>
      <c r="Y738" s="33">
        <f>[1]consoCURRENT!AB15116</f>
        <v>0</v>
      </c>
      <c r="Z738" s="33">
        <f t="shared" ref="Z738:Z740" si="366">SUM(M738:Y738)</f>
        <v>36792385.82</v>
      </c>
      <c r="AA738" s="33">
        <f>D738-Z738</f>
        <v>9139091.5200000182</v>
      </c>
      <c r="AB738" s="41">
        <f>Z738/D738</f>
        <v>0.80102770367368259</v>
      </c>
      <c r="AC738" s="34"/>
      <c r="AE738" s="179"/>
      <c r="AF738" s="180"/>
      <c r="AG738" s="179"/>
      <c r="AH738" s="180"/>
      <c r="AI738" s="180"/>
      <c r="AJ738" s="180"/>
      <c r="AK738" s="179"/>
      <c r="AL738" s="179"/>
      <c r="AM738" s="179"/>
    </row>
    <row r="739" spans="1:39"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79"/>
      <c r="AF739" s="180"/>
      <c r="AG739" s="179"/>
      <c r="AH739" s="180"/>
      <c r="AI739" s="180"/>
      <c r="AJ739" s="180"/>
      <c r="AK739" s="179"/>
      <c r="AL739" s="179"/>
      <c r="AM739" s="179"/>
    </row>
    <row r="740" spans="1:39"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79"/>
      <c r="AF740" s="180"/>
      <c r="AG740" s="179"/>
      <c r="AH740" s="180"/>
      <c r="AI740" s="180"/>
      <c r="AJ740" s="180"/>
      <c r="AK740" s="179"/>
      <c r="AL740" s="179"/>
      <c r="AM740" s="179"/>
    </row>
    <row r="741" spans="1:39" s="35" customFormat="1" ht="18" hidden="1" customHeight="1" x14ac:dyDescent="0.25">
      <c r="A741" s="42" t="s">
        <v>38</v>
      </c>
      <c r="B741" s="43">
        <f t="shared" ref="B741:AA741" si="367">SUM(B737:B740)</f>
        <v>45931477.340000018</v>
      </c>
      <c r="C741" s="43">
        <f t="shared" si="367"/>
        <v>-5.7043507695198059E-9</v>
      </c>
      <c r="D741" s="43">
        <f t="shared" si="367"/>
        <v>45931477.340000018</v>
      </c>
      <c r="E741" s="43">
        <f t="shared" si="367"/>
        <v>28554219.859999999</v>
      </c>
      <c r="F741" s="43">
        <f t="shared" si="367"/>
        <v>6396910.4199999999</v>
      </c>
      <c r="G741" s="43">
        <f t="shared" si="367"/>
        <v>1841255.54</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1078117.75</v>
      </c>
      <c r="R741" s="43">
        <f t="shared" si="367"/>
        <v>981684.8</v>
      </c>
      <c r="S741" s="43">
        <f t="shared" si="367"/>
        <v>4337107.87</v>
      </c>
      <c r="T741" s="43">
        <f t="shared" si="367"/>
        <v>1841255.54</v>
      </c>
      <c r="U741" s="43">
        <f t="shared" si="367"/>
        <v>0</v>
      </c>
      <c r="V741" s="43">
        <f t="shared" si="367"/>
        <v>0</v>
      </c>
      <c r="W741" s="43">
        <f t="shared" si="367"/>
        <v>0</v>
      </c>
      <c r="X741" s="43">
        <f t="shared" si="367"/>
        <v>0</v>
      </c>
      <c r="Y741" s="43">
        <f t="shared" si="367"/>
        <v>0</v>
      </c>
      <c r="Z741" s="43">
        <f t="shared" si="367"/>
        <v>36792385.82</v>
      </c>
      <c r="AA741" s="43">
        <f t="shared" si="367"/>
        <v>9139091.5200000182</v>
      </c>
      <c r="AB741" s="44">
        <f>Z741/D741</f>
        <v>0.80102770367368259</v>
      </c>
      <c r="AC741" s="34"/>
      <c r="AE741" s="179"/>
      <c r="AF741" s="180"/>
      <c r="AG741" s="179"/>
      <c r="AH741" s="180"/>
      <c r="AI741" s="180"/>
      <c r="AJ741" s="180"/>
      <c r="AK741" s="179"/>
      <c r="AL741" s="179"/>
      <c r="AM741" s="179"/>
    </row>
    <row r="742" spans="1:39"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79"/>
      <c r="AF742" s="180"/>
      <c r="AG742" s="179"/>
      <c r="AH742" s="180"/>
      <c r="AI742" s="180"/>
      <c r="AJ742" s="180"/>
      <c r="AK742" s="179"/>
      <c r="AL742" s="179"/>
      <c r="AM742" s="179"/>
    </row>
    <row r="743" spans="1:39" s="35" customFormat="1" ht="18" hidden="1" customHeight="1" x14ac:dyDescent="0.25">
      <c r="A743" s="42" t="s">
        <v>40</v>
      </c>
      <c r="B743" s="43">
        <f t="shared" ref="B743:AA743" si="369">B742+B741</f>
        <v>45931477.340000018</v>
      </c>
      <c r="C743" s="43">
        <f t="shared" si="369"/>
        <v>-5.7043507695198059E-9</v>
      </c>
      <c r="D743" s="43">
        <f t="shared" si="369"/>
        <v>45931477.340000018</v>
      </c>
      <c r="E743" s="43">
        <f t="shared" si="369"/>
        <v>28554219.859999999</v>
      </c>
      <c r="F743" s="43">
        <f t="shared" si="369"/>
        <v>6396910.4199999999</v>
      </c>
      <c r="G743" s="43">
        <f t="shared" si="369"/>
        <v>1841255.54</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1078117.75</v>
      </c>
      <c r="R743" s="43">
        <f t="shared" si="369"/>
        <v>981684.8</v>
      </c>
      <c r="S743" s="43">
        <f t="shared" si="369"/>
        <v>4337107.87</v>
      </c>
      <c r="T743" s="43">
        <f t="shared" si="369"/>
        <v>1841255.54</v>
      </c>
      <c r="U743" s="43">
        <f t="shared" si="369"/>
        <v>0</v>
      </c>
      <c r="V743" s="43">
        <f t="shared" si="369"/>
        <v>0</v>
      </c>
      <c r="W743" s="43">
        <f t="shared" si="369"/>
        <v>0</v>
      </c>
      <c r="X743" s="43">
        <f t="shared" si="369"/>
        <v>0</v>
      </c>
      <c r="Y743" s="43">
        <f t="shared" si="369"/>
        <v>0</v>
      </c>
      <c r="Z743" s="43">
        <f t="shared" si="369"/>
        <v>36792385.82</v>
      </c>
      <c r="AA743" s="43">
        <f t="shared" si="369"/>
        <v>9139091.5200000182</v>
      </c>
      <c r="AB743" s="44">
        <f>Z743/D743</f>
        <v>0.80102770367368259</v>
      </c>
      <c r="AC743" s="46"/>
      <c r="AE743" s="179"/>
      <c r="AF743" s="180"/>
      <c r="AG743" s="179"/>
      <c r="AH743" s="180"/>
      <c r="AI743" s="180"/>
      <c r="AJ743" s="180"/>
      <c r="AK743" s="179"/>
      <c r="AL743" s="179"/>
      <c r="AM743" s="179"/>
    </row>
    <row r="744" spans="1:39"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9"/>
      <c r="AF744" s="180"/>
      <c r="AG744" s="179"/>
      <c r="AH744" s="180"/>
      <c r="AI744" s="180"/>
      <c r="AJ744" s="180"/>
      <c r="AK744" s="179"/>
      <c r="AL744" s="179"/>
      <c r="AM744" s="179"/>
    </row>
    <row r="745" spans="1:39"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9"/>
      <c r="AF745" s="180"/>
      <c r="AG745" s="179"/>
      <c r="AH745" s="180"/>
      <c r="AI745" s="180"/>
      <c r="AJ745" s="180"/>
      <c r="AK745" s="179"/>
      <c r="AL745" s="179"/>
      <c r="AM745" s="179"/>
    </row>
    <row r="746" spans="1:39"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9"/>
      <c r="AF746" s="180"/>
      <c r="AG746" s="179"/>
      <c r="AH746" s="180"/>
      <c r="AI746" s="180"/>
      <c r="AJ746" s="180"/>
      <c r="AK746" s="179"/>
      <c r="AL746" s="179"/>
      <c r="AM746" s="179"/>
    </row>
    <row r="747" spans="1:39"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79"/>
      <c r="AF747" s="180"/>
      <c r="AG747" s="179"/>
      <c r="AH747" s="180"/>
      <c r="AI747" s="180"/>
      <c r="AJ747" s="180"/>
      <c r="AK747" s="179"/>
      <c r="AL747" s="179"/>
      <c r="AM747" s="179"/>
    </row>
    <row r="748" spans="1:39"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79"/>
      <c r="AF748" s="180"/>
      <c r="AG748" s="179"/>
      <c r="AH748" s="180"/>
      <c r="AI748" s="180"/>
      <c r="AJ748" s="180"/>
      <c r="AK748" s="179"/>
      <c r="AL748" s="179"/>
      <c r="AM748" s="179"/>
    </row>
    <row r="749" spans="1:39"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79"/>
      <c r="AF749" s="180"/>
      <c r="AG749" s="179"/>
      <c r="AH749" s="180"/>
      <c r="AI749" s="180"/>
      <c r="AJ749" s="180"/>
      <c r="AK749" s="179"/>
      <c r="AL749" s="179"/>
      <c r="AM749" s="179"/>
    </row>
    <row r="750" spans="1:39"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79"/>
      <c r="AF750" s="180"/>
      <c r="AG750" s="179"/>
      <c r="AH750" s="180"/>
      <c r="AI750" s="180"/>
      <c r="AJ750" s="180"/>
      <c r="AK750" s="179"/>
      <c r="AL750" s="179"/>
      <c r="AM750" s="179"/>
    </row>
    <row r="751" spans="1:39"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79"/>
      <c r="AF751" s="180"/>
      <c r="AG751" s="179"/>
      <c r="AH751" s="180"/>
      <c r="AI751" s="180"/>
      <c r="AJ751" s="180"/>
      <c r="AK751" s="179"/>
      <c r="AL751" s="179"/>
      <c r="AM751" s="179"/>
    </row>
    <row r="752" spans="1:39"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79"/>
      <c r="AF752" s="180"/>
      <c r="AG752" s="179"/>
      <c r="AH752" s="180"/>
      <c r="AI752" s="180"/>
      <c r="AJ752" s="180"/>
      <c r="AK752" s="179"/>
      <c r="AL752" s="179"/>
      <c r="AM752" s="179"/>
    </row>
    <row r="753" spans="1:39"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79"/>
      <c r="AF753" s="180"/>
      <c r="AG753" s="179"/>
      <c r="AH753" s="180"/>
      <c r="AI753" s="180"/>
      <c r="AJ753" s="180"/>
      <c r="AK753" s="179"/>
      <c r="AL753" s="179"/>
      <c r="AM753" s="179"/>
    </row>
    <row r="754" spans="1:39"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9"/>
      <c r="AF754" s="180"/>
      <c r="AG754" s="179"/>
      <c r="AH754" s="180"/>
      <c r="AI754" s="180"/>
      <c r="AJ754" s="180"/>
      <c r="AK754" s="179"/>
      <c r="AL754" s="179"/>
      <c r="AM754" s="179"/>
    </row>
    <row r="755" spans="1:39"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9"/>
      <c r="AF755" s="180"/>
      <c r="AG755" s="179"/>
      <c r="AH755" s="180"/>
      <c r="AI755" s="180"/>
      <c r="AJ755" s="180"/>
      <c r="AK755" s="179"/>
      <c r="AL755" s="179"/>
      <c r="AM755" s="179"/>
    </row>
    <row r="756" spans="1:39"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9"/>
      <c r="AF756" s="180"/>
      <c r="AG756" s="179"/>
      <c r="AH756" s="180"/>
      <c r="AI756" s="180"/>
      <c r="AJ756" s="180"/>
      <c r="AK756" s="179"/>
      <c r="AL756" s="179"/>
      <c r="AM756" s="179"/>
    </row>
    <row r="757" spans="1:39"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79"/>
      <c r="AF757" s="180"/>
      <c r="AG757" s="179"/>
      <c r="AH757" s="180"/>
      <c r="AI757" s="180"/>
      <c r="AJ757" s="180"/>
      <c r="AK757" s="179"/>
      <c r="AL757" s="179"/>
      <c r="AM757" s="179"/>
    </row>
    <row r="758" spans="1:39"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179"/>
      <c r="AF758" s="180"/>
      <c r="AG758" s="179"/>
      <c r="AH758" s="180"/>
      <c r="AI758" s="180"/>
      <c r="AJ758" s="180"/>
      <c r="AK758" s="179"/>
      <c r="AL758" s="179"/>
      <c r="AM758" s="179"/>
    </row>
    <row r="759" spans="1:39"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79"/>
      <c r="AF759" s="180"/>
      <c r="AG759" s="179"/>
      <c r="AH759" s="180"/>
      <c r="AI759" s="180"/>
      <c r="AJ759" s="180"/>
      <c r="AK759" s="179"/>
      <c r="AL759" s="179"/>
      <c r="AM759" s="179"/>
    </row>
    <row r="760" spans="1:39"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79"/>
      <c r="AF760" s="180"/>
      <c r="AG760" s="179"/>
      <c r="AH760" s="180"/>
      <c r="AI760" s="180"/>
      <c r="AJ760" s="180"/>
      <c r="AK760" s="179"/>
      <c r="AL760" s="179"/>
      <c r="AM760" s="179"/>
    </row>
    <row r="761" spans="1:39"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179"/>
      <c r="AF761" s="180"/>
      <c r="AG761" s="179"/>
      <c r="AH761" s="180"/>
      <c r="AI761" s="180"/>
      <c r="AJ761" s="180"/>
      <c r="AK761" s="179"/>
      <c r="AL761" s="179"/>
      <c r="AM761" s="179"/>
    </row>
    <row r="762" spans="1:39"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79"/>
      <c r="AF762" s="180"/>
      <c r="AG762" s="179"/>
      <c r="AH762" s="180"/>
      <c r="AI762" s="180"/>
      <c r="AJ762" s="180"/>
      <c r="AK762" s="179"/>
      <c r="AL762" s="179"/>
      <c r="AM762" s="179"/>
    </row>
    <row r="763" spans="1:39"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179"/>
      <c r="AF763" s="180"/>
      <c r="AG763" s="179"/>
      <c r="AH763" s="180"/>
      <c r="AI763" s="180"/>
      <c r="AJ763" s="180"/>
      <c r="AK763" s="179"/>
      <c r="AL763" s="179"/>
      <c r="AM763" s="179"/>
    </row>
    <row r="764" spans="1:39"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9"/>
      <c r="AF764" s="180"/>
      <c r="AG764" s="179"/>
      <c r="AH764" s="180"/>
      <c r="AI764" s="180"/>
      <c r="AJ764" s="180"/>
      <c r="AK764" s="179"/>
      <c r="AL764" s="179"/>
      <c r="AM764" s="179"/>
    </row>
    <row r="765" spans="1:39"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9"/>
      <c r="AF765" s="180"/>
      <c r="AG765" s="179"/>
      <c r="AH765" s="180"/>
      <c r="AI765" s="180"/>
      <c r="AJ765" s="180"/>
      <c r="AK765" s="179"/>
      <c r="AL765" s="179"/>
      <c r="AM765" s="179"/>
    </row>
    <row r="766" spans="1:39"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9"/>
      <c r="AF766" s="180"/>
      <c r="AG766" s="179"/>
      <c r="AH766" s="180"/>
      <c r="AI766" s="180"/>
      <c r="AJ766" s="180"/>
      <c r="AK766" s="179"/>
      <c r="AL766" s="179"/>
      <c r="AM766" s="179"/>
    </row>
    <row r="767" spans="1:39"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79"/>
      <c r="AF767" s="180"/>
      <c r="AG767" s="179"/>
      <c r="AH767" s="180"/>
      <c r="AI767" s="180"/>
      <c r="AJ767" s="180"/>
      <c r="AK767" s="179"/>
      <c r="AL767" s="179"/>
      <c r="AM767" s="179"/>
    </row>
    <row r="768" spans="1:39"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179"/>
      <c r="AF768" s="180"/>
      <c r="AG768" s="179"/>
      <c r="AH768" s="180"/>
      <c r="AI768" s="180"/>
      <c r="AJ768" s="180"/>
      <c r="AK768" s="179"/>
      <c r="AL768" s="179"/>
      <c r="AM768" s="179"/>
    </row>
    <row r="769" spans="1:39"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79"/>
      <c r="AF769" s="180"/>
      <c r="AG769" s="179"/>
      <c r="AH769" s="180"/>
      <c r="AI769" s="180"/>
      <c r="AJ769" s="180"/>
      <c r="AK769" s="179"/>
      <c r="AL769" s="179"/>
      <c r="AM769" s="179"/>
    </row>
    <row r="770" spans="1:39"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79"/>
      <c r="AF770" s="180"/>
      <c r="AG770" s="179"/>
      <c r="AH770" s="180"/>
      <c r="AI770" s="180"/>
      <c r="AJ770" s="180"/>
      <c r="AK770" s="179"/>
      <c r="AL770" s="179"/>
      <c r="AM770" s="179"/>
    </row>
    <row r="771" spans="1:39"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179"/>
      <c r="AF771" s="180"/>
      <c r="AG771" s="179"/>
      <c r="AH771" s="180"/>
      <c r="AI771" s="180"/>
      <c r="AJ771" s="180"/>
      <c r="AK771" s="179"/>
      <c r="AL771" s="179"/>
      <c r="AM771" s="179"/>
    </row>
    <row r="772" spans="1:39"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179"/>
      <c r="AF772" s="180"/>
      <c r="AG772" s="179"/>
      <c r="AH772" s="180"/>
      <c r="AI772" s="180"/>
      <c r="AJ772" s="180"/>
      <c r="AK772" s="179"/>
      <c r="AL772" s="179"/>
      <c r="AM772" s="179"/>
    </row>
    <row r="773" spans="1:39"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179"/>
      <c r="AF773" s="180"/>
      <c r="AG773" s="179"/>
      <c r="AH773" s="180"/>
      <c r="AI773" s="180"/>
      <c r="AJ773" s="180"/>
      <c r="AK773" s="179"/>
      <c r="AL773" s="179"/>
      <c r="AM773" s="179"/>
    </row>
    <row r="774" spans="1:39"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9"/>
      <c r="AF774" s="180"/>
      <c r="AG774" s="179"/>
      <c r="AH774" s="180"/>
      <c r="AI774" s="180"/>
      <c r="AJ774" s="180"/>
      <c r="AK774" s="179"/>
      <c r="AL774" s="179"/>
      <c r="AM774" s="179"/>
    </row>
    <row r="775" spans="1:39"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9"/>
      <c r="AF775" s="180"/>
      <c r="AG775" s="179"/>
      <c r="AH775" s="180"/>
      <c r="AI775" s="180"/>
      <c r="AJ775" s="180"/>
      <c r="AK775" s="179"/>
      <c r="AL775" s="179"/>
      <c r="AM775" s="179"/>
    </row>
    <row r="776" spans="1:39"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9"/>
      <c r="AF776" s="180"/>
      <c r="AG776" s="179"/>
      <c r="AH776" s="180"/>
      <c r="AI776" s="180"/>
      <c r="AJ776" s="180"/>
      <c r="AK776" s="179"/>
      <c r="AL776" s="179"/>
      <c r="AM776" s="179"/>
    </row>
    <row r="777" spans="1:39"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79"/>
      <c r="AF777" s="180"/>
      <c r="AG777" s="179"/>
      <c r="AH777" s="180"/>
      <c r="AI777" s="180"/>
      <c r="AJ777" s="180"/>
      <c r="AK777" s="179"/>
      <c r="AL777" s="179"/>
      <c r="AM777" s="179"/>
    </row>
    <row r="778" spans="1:39" s="35" customFormat="1" ht="18" hidden="1" customHeight="1" x14ac:dyDescent="0.2">
      <c r="A778" s="39" t="s">
        <v>35</v>
      </c>
      <c r="B778" s="33">
        <f>[1]consoCURRENT!E15968</f>
        <v>5224549.4900000095</v>
      </c>
      <c r="C778" s="33">
        <f>[1]consoCURRENT!F15968</f>
        <v>-4.6566128730773926E-10</v>
      </c>
      <c r="D778" s="33">
        <f>[1]consoCURRENT!G15968</f>
        <v>5224549.4900000086</v>
      </c>
      <c r="E778" s="33">
        <f>[1]consoCURRENT!H15968</f>
        <v>0</v>
      </c>
      <c r="F778" s="33">
        <f>[1]consoCURRENT!I15968</f>
        <v>5224549.49</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2668067.15</v>
      </c>
      <c r="S778" s="33">
        <f>[1]consoCURRENT!V15968</f>
        <v>2556482.34</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5224549.49</v>
      </c>
      <c r="AA778" s="33">
        <f>D778-Z778</f>
        <v>8.3819031715393066E-9</v>
      </c>
      <c r="AB778" s="41">
        <f>Z778/D778</f>
        <v>0.99999999999999845</v>
      </c>
      <c r="AC778" s="34"/>
      <c r="AE778" s="179"/>
      <c r="AF778" s="180"/>
      <c r="AG778" s="179"/>
      <c r="AH778" s="180"/>
      <c r="AI778" s="180"/>
      <c r="AJ778" s="180"/>
      <c r="AK778" s="179"/>
      <c r="AL778" s="179"/>
      <c r="AM778" s="179"/>
    </row>
    <row r="779" spans="1:39"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179"/>
      <c r="AF779" s="180"/>
      <c r="AG779" s="179"/>
      <c r="AH779" s="180"/>
      <c r="AI779" s="180"/>
      <c r="AJ779" s="180"/>
      <c r="AK779" s="179"/>
      <c r="AL779" s="179"/>
      <c r="AM779" s="179"/>
    </row>
    <row r="780" spans="1:39"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179"/>
      <c r="AF780" s="180"/>
      <c r="AG780" s="179"/>
      <c r="AH780" s="180"/>
      <c r="AI780" s="180"/>
      <c r="AJ780" s="180"/>
      <c r="AK780" s="179"/>
      <c r="AL780" s="179"/>
      <c r="AM780" s="179"/>
    </row>
    <row r="781" spans="1:39" s="35" customFormat="1" ht="18" hidden="1" customHeight="1" x14ac:dyDescent="0.25">
      <c r="A781" s="42" t="s">
        <v>38</v>
      </c>
      <c r="B781" s="43">
        <f t="shared" ref="B781:AA781" si="383">SUM(B777:B780)</f>
        <v>5224549.4900000095</v>
      </c>
      <c r="C781" s="43">
        <f t="shared" si="383"/>
        <v>-4.6566128730773926E-10</v>
      </c>
      <c r="D781" s="43">
        <f t="shared" si="383"/>
        <v>5224549.4900000086</v>
      </c>
      <c r="E781" s="43">
        <f t="shared" si="383"/>
        <v>0</v>
      </c>
      <c r="F781" s="43">
        <f t="shared" si="383"/>
        <v>5224549.49</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2668067.15</v>
      </c>
      <c r="S781" s="43">
        <f t="shared" si="383"/>
        <v>2556482.34</v>
      </c>
      <c r="T781" s="43">
        <f t="shared" si="383"/>
        <v>0</v>
      </c>
      <c r="U781" s="43">
        <f t="shared" si="383"/>
        <v>0</v>
      </c>
      <c r="V781" s="43">
        <f t="shared" si="383"/>
        <v>0</v>
      </c>
      <c r="W781" s="43">
        <f t="shared" si="383"/>
        <v>0</v>
      </c>
      <c r="X781" s="43">
        <f t="shared" si="383"/>
        <v>0</v>
      </c>
      <c r="Y781" s="43">
        <f t="shared" si="383"/>
        <v>0</v>
      </c>
      <c r="Z781" s="43">
        <f t="shared" si="383"/>
        <v>5224549.49</v>
      </c>
      <c r="AA781" s="43">
        <f t="shared" si="383"/>
        <v>8.3819031715393066E-9</v>
      </c>
      <c r="AB781" s="44">
        <f>Z781/D781</f>
        <v>0.99999999999999845</v>
      </c>
      <c r="AC781" s="34"/>
      <c r="AE781" s="179"/>
      <c r="AF781" s="180"/>
      <c r="AG781" s="179"/>
      <c r="AH781" s="180"/>
      <c r="AI781" s="180"/>
      <c r="AJ781" s="180"/>
      <c r="AK781" s="179"/>
      <c r="AL781" s="179"/>
      <c r="AM781" s="179"/>
    </row>
    <row r="782" spans="1:39"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179"/>
      <c r="AF782" s="180"/>
      <c r="AG782" s="179"/>
      <c r="AH782" s="180"/>
      <c r="AI782" s="180"/>
      <c r="AJ782" s="180"/>
      <c r="AK782" s="179"/>
      <c r="AL782" s="179"/>
      <c r="AM782" s="179"/>
    </row>
    <row r="783" spans="1:39" s="35" customFormat="1" ht="18" hidden="1" customHeight="1" x14ac:dyDescent="0.25">
      <c r="A783" s="42" t="s">
        <v>40</v>
      </c>
      <c r="B783" s="43">
        <f t="shared" ref="B783:AA783" si="385">B782+B781</f>
        <v>5224549.4900000095</v>
      </c>
      <c r="C783" s="43">
        <f t="shared" si="385"/>
        <v>-4.6566128730773926E-10</v>
      </c>
      <c r="D783" s="43">
        <f t="shared" si="385"/>
        <v>5224549.4900000086</v>
      </c>
      <c r="E783" s="43">
        <f t="shared" si="385"/>
        <v>0</v>
      </c>
      <c r="F783" s="43">
        <f t="shared" si="385"/>
        <v>5224549.49</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2668067.15</v>
      </c>
      <c r="S783" s="43">
        <f t="shared" si="385"/>
        <v>2556482.34</v>
      </c>
      <c r="T783" s="43">
        <f t="shared" si="385"/>
        <v>0</v>
      </c>
      <c r="U783" s="43">
        <f t="shared" si="385"/>
        <v>0</v>
      </c>
      <c r="V783" s="43">
        <f t="shared" si="385"/>
        <v>0</v>
      </c>
      <c r="W783" s="43">
        <f t="shared" si="385"/>
        <v>0</v>
      </c>
      <c r="X783" s="43">
        <f t="shared" si="385"/>
        <v>0</v>
      </c>
      <c r="Y783" s="43">
        <f t="shared" si="385"/>
        <v>0</v>
      </c>
      <c r="Z783" s="43">
        <f t="shared" si="385"/>
        <v>5224549.49</v>
      </c>
      <c r="AA783" s="43">
        <f t="shared" si="385"/>
        <v>8.3819031715393066E-9</v>
      </c>
      <c r="AB783" s="44">
        <f>Z783/D783</f>
        <v>0.99999999999999845</v>
      </c>
      <c r="AC783" s="46"/>
      <c r="AE783" s="179"/>
      <c r="AF783" s="180"/>
      <c r="AG783" s="179"/>
      <c r="AH783" s="180"/>
      <c r="AI783" s="180"/>
      <c r="AJ783" s="180"/>
      <c r="AK783" s="179"/>
      <c r="AL783" s="179"/>
      <c r="AM783" s="179"/>
    </row>
    <row r="784" spans="1:39"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9"/>
      <c r="AF784" s="180"/>
      <c r="AG784" s="179"/>
      <c r="AH784" s="180"/>
      <c r="AI784" s="180"/>
      <c r="AJ784" s="180"/>
      <c r="AK784" s="179"/>
      <c r="AL784" s="179"/>
      <c r="AM784" s="179"/>
    </row>
    <row r="785" spans="1:39"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9"/>
      <c r="AF785" s="180"/>
      <c r="AG785" s="179"/>
      <c r="AH785" s="180"/>
      <c r="AI785" s="180"/>
      <c r="AJ785" s="180"/>
      <c r="AK785" s="179"/>
      <c r="AL785" s="179"/>
      <c r="AM785" s="179"/>
    </row>
    <row r="786" spans="1:39"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9"/>
      <c r="AF786" s="180"/>
      <c r="AG786" s="179"/>
      <c r="AH786" s="180"/>
      <c r="AI786" s="180"/>
      <c r="AJ786" s="180"/>
      <c r="AK786" s="179"/>
      <c r="AL786" s="179"/>
      <c r="AM786" s="179"/>
    </row>
    <row r="787" spans="1:39"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79"/>
      <c r="AF787" s="180"/>
      <c r="AG787" s="179"/>
      <c r="AH787" s="180"/>
      <c r="AI787" s="180"/>
      <c r="AJ787" s="180"/>
      <c r="AK787" s="179"/>
      <c r="AL787" s="179"/>
      <c r="AM787" s="179"/>
    </row>
    <row r="788" spans="1:39" s="35" customFormat="1" ht="18" hidden="1" customHeight="1" x14ac:dyDescent="0.2">
      <c r="A788" s="39" t="s">
        <v>35</v>
      </c>
      <c r="B788" s="33">
        <f>[1]consoCURRENT!E16181</f>
        <v>6335396.2700000051</v>
      </c>
      <c r="C788" s="33">
        <f>[1]consoCURRENT!F16181</f>
        <v>9.3132257461547852E-10</v>
      </c>
      <c r="D788" s="33">
        <f>[1]consoCURRENT!G16181</f>
        <v>6335396.2700000023</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0.99999999999999967</v>
      </c>
      <c r="AC788" s="34"/>
      <c r="AE788" s="179"/>
      <c r="AF788" s="180"/>
      <c r="AG788" s="179"/>
      <c r="AH788" s="180"/>
      <c r="AI788" s="180"/>
      <c r="AJ788" s="180"/>
      <c r="AK788" s="179"/>
      <c r="AL788" s="179"/>
      <c r="AM788" s="179"/>
    </row>
    <row r="789" spans="1:39"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179"/>
      <c r="AF789" s="180"/>
      <c r="AG789" s="179"/>
      <c r="AH789" s="180"/>
      <c r="AI789" s="180"/>
      <c r="AJ789" s="180"/>
      <c r="AK789" s="179"/>
      <c r="AL789" s="179"/>
      <c r="AM789" s="179"/>
    </row>
    <row r="790" spans="1:39"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179"/>
      <c r="AF790" s="180"/>
      <c r="AG790" s="179"/>
      <c r="AH790" s="180"/>
      <c r="AI790" s="180"/>
      <c r="AJ790" s="180"/>
      <c r="AK790" s="179"/>
      <c r="AL790" s="179"/>
      <c r="AM790" s="179"/>
    </row>
    <row r="791" spans="1:39" s="35" customFormat="1" ht="18" hidden="1" customHeight="1" x14ac:dyDescent="0.25">
      <c r="A791" s="42" t="s">
        <v>38</v>
      </c>
      <c r="B791" s="43">
        <f t="shared" ref="B791:AA791" si="387">SUM(B787:B790)</f>
        <v>6335396.2700000051</v>
      </c>
      <c r="C791" s="43">
        <f t="shared" si="387"/>
        <v>9.3132257461547852E-10</v>
      </c>
      <c r="D791" s="43">
        <f t="shared" si="387"/>
        <v>6335396.2700000023</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0.99999999999999967</v>
      </c>
      <c r="AC791" s="34"/>
      <c r="AE791" s="179"/>
      <c r="AF791" s="180"/>
      <c r="AG791" s="179"/>
      <c r="AH791" s="180"/>
      <c r="AI791" s="180"/>
      <c r="AJ791" s="180"/>
      <c r="AK791" s="179"/>
      <c r="AL791" s="179"/>
      <c r="AM791" s="179"/>
    </row>
    <row r="792" spans="1:39"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179"/>
      <c r="AF792" s="180"/>
      <c r="AG792" s="179"/>
      <c r="AH792" s="180"/>
      <c r="AI792" s="180"/>
      <c r="AJ792" s="180"/>
      <c r="AK792" s="179"/>
      <c r="AL792" s="179"/>
      <c r="AM792" s="179"/>
    </row>
    <row r="793" spans="1:39" s="35" customFormat="1" ht="18" hidden="1" customHeight="1" x14ac:dyDescent="0.25">
      <c r="A793" s="42" t="s">
        <v>40</v>
      </c>
      <c r="B793" s="43">
        <f t="shared" ref="B793:AA793" si="389">B792+B791</f>
        <v>6335396.2700000051</v>
      </c>
      <c r="C793" s="43">
        <f t="shared" si="389"/>
        <v>9.3132257461547852E-10</v>
      </c>
      <c r="D793" s="43">
        <f t="shared" si="389"/>
        <v>6335396.2700000023</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0.99999999999999967</v>
      </c>
      <c r="AC793" s="46"/>
      <c r="AE793" s="179"/>
      <c r="AF793" s="180"/>
      <c r="AG793" s="179"/>
      <c r="AH793" s="180"/>
      <c r="AI793" s="180"/>
      <c r="AJ793" s="180"/>
      <c r="AK793" s="179"/>
      <c r="AL793" s="179"/>
      <c r="AM793" s="179"/>
    </row>
    <row r="794" spans="1:39"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9"/>
      <c r="AF794" s="180"/>
      <c r="AG794" s="179"/>
      <c r="AH794" s="180"/>
      <c r="AI794" s="180"/>
      <c r="AJ794" s="180"/>
      <c r="AK794" s="179"/>
      <c r="AL794" s="179"/>
      <c r="AM794" s="179"/>
    </row>
    <row r="795" spans="1:39"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9"/>
      <c r="AF795" s="180"/>
      <c r="AG795" s="179"/>
      <c r="AH795" s="180"/>
      <c r="AI795" s="180"/>
      <c r="AJ795" s="180"/>
      <c r="AK795" s="179"/>
      <c r="AL795" s="179"/>
      <c r="AM795" s="179"/>
    </row>
    <row r="796" spans="1:39"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9"/>
      <c r="AF796" s="180"/>
      <c r="AG796" s="179"/>
      <c r="AH796" s="180"/>
      <c r="AI796" s="180"/>
      <c r="AJ796" s="180"/>
      <c r="AK796" s="179"/>
      <c r="AL796" s="179"/>
      <c r="AM796" s="179"/>
    </row>
    <row r="797" spans="1:39"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79"/>
      <c r="AF797" s="180"/>
      <c r="AG797" s="179"/>
      <c r="AH797" s="180"/>
      <c r="AI797" s="180"/>
      <c r="AJ797" s="180"/>
      <c r="AK797" s="179"/>
      <c r="AL797" s="179"/>
      <c r="AM797" s="179"/>
    </row>
    <row r="798" spans="1:39"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147480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99511</v>
      </c>
      <c r="R798" s="33">
        <f>[1]consoCURRENT!U16394</f>
        <v>24402</v>
      </c>
      <c r="S798" s="33">
        <f>[1]consoCURRENT!V16394</f>
        <v>23567</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278638.39</v>
      </c>
      <c r="AA798" s="33">
        <f>D798-Z798</f>
        <v>0</v>
      </c>
      <c r="AB798" s="41">
        <f>Z798/D798</f>
        <v>1</v>
      </c>
      <c r="AC798" s="34"/>
      <c r="AE798" s="179"/>
      <c r="AF798" s="180"/>
      <c r="AG798" s="179"/>
      <c r="AH798" s="180"/>
      <c r="AI798" s="180"/>
      <c r="AJ798" s="180"/>
      <c r="AK798" s="179"/>
      <c r="AL798" s="179"/>
      <c r="AM798" s="179"/>
    </row>
    <row r="799" spans="1:39"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179"/>
      <c r="AF799" s="180"/>
      <c r="AG799" s="179"/>
      <c r="AH799" s="180"/>
      <c r="AI799" s="180"/>
      <c r="AJ799" s="180"/>
      <c r="AK799" s="179"/>
      <c r="AL799" s="179"/>
      <c r="AM799" s="179"/>
    </row>
    <row r="800" spans="1:39"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179"/>
      <c r="AF800" s="180"/>
      <c r="AG800" s="179"/>
      <c r="AH800" s="180"/>
      <c r="AI800" s="180"/>
      <c r="AJ800" s="180"/>
      <c r="AK800" s="179"/>
      <c r="AL800" s="179"/>
      <c r="AM800" s="179"/>
    </row>
    <row r="801" spans="1:39"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147480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99511</v>
      </c>
      <c r="R801" s="43">
        <f t="shared" si="391"/>
        <v>24402</v>
      </c>
      <c r="S801" s="43">
        <f t="shared" si="391"/>
        <v>23567</v>
      </c>
      <c r="T801" s="43">
        <f t="shared" si="391"/>
        <v>0</v>
      </c>
      <c r="U801" s="43">
        <f t="shared" si="391"/>
        <v>0</v>
      </c>
      <c r="V801" s="43">
        <f t="shared" si="391"/>
        <v>0</v>
      </c>
      <c r="W801" s="43">
        <f t="shared" si="391"/>
        <v>0</v>
      </c>
      <c r="X801" s="43">
        <f t="shared" si="391"/>
        <v>0</v>
      </c>
      <c r="Y801" s="43">
        <f t="shared" si="391"/>
        <v>0</v>
      </c>
      <c r="Z801" s="43">
        <f t="shared" si="391"/>
        <v>278638.39</v>
      </c>
      <c r="AA801" s="43">
        <f t="shared" si="391"/>
        <v>0</v>
      </c>
      <c r="AB801" s="44">
        <f>Z801/D801</f>
        <v>1</v>
      </c>
      <c r="AC801" s="34"/>
      <c r="AE801" s="179"/>
      <c r="AF801" s="180"/>
      <c r="AG801" s="179"/>
      <c r="AH801" s="180"/>
      <c r="AI801" s="180"/>
      <c r="AJ801" s="180"/>
      <c r="AK801" s="179"/>
      <c r="AL801" s="179"/>
      <c r="AM801" s="179"/>
    </row>
    <row r="802" spans="1:39"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179"/>
      <c r="AF802" s="180"/>
      <c r="AG802" s="179"/>
      <c r="AH802" s="180"/>
      <c r="AI802" s="180"/>
      <c r="AJ802" s="180"/>
      <c r="AK802" s="179"/>
      <c r="AL802" s="179"/>
      <c r="AM802" s="179"/>
    </row>
    <row r="803" spans="1:39"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147480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99511</v>
      </c>
      <c r="R803" s="43">
        <f t="shared" si="393"/>
        <v>24402</v>
      </c>
      <c r="S803" s="43">
        <f t="shared" si="393"/>
        <v>23567</v>
      </c>
      <c r="T803" s="43">
        <f t="shared" si="393"/>
        <v>0</v>
      </c>
      <c r="U803" s="43">
        <f t="shared" si="393"/>
        <v>0</v>
      </c>
      <c r="V803" s="43">
        <f t="shared" si="393"/>
        <v>0</v>
      </c>
      <c r="W803" s="43">
        <f t="shared" si="393"/>
        <v>0</v>
      </c>
      <c r="X803" s="43">
        <f t="shared" si="393"/>
        <v>0</v>
      </c>
      <c r="Y803" s="43">
        <f t="shared" si="393"/>
        <v>0</v>
      </c>
      <c r="Z803" s="43">
        <f t="shared" si="393"/>
        <v>278638.39</v>
      </c>
      <c r="AA803" s="43">
        <f t="shared" si="393"/>
        <v>0</v>
      </c>
      <c r="AB803" s="44">
        <f>Z803/D803</f>
        <v>1</v>
      </c>
      <c r="AC803" s="46"/>
      <c r="AE803" s="179"/>
      <c r="AF803" s="180"/>
      <c r="AG803" s="179"/>
      <c r="AH803" s="180"/>
      <c r="AI803" s="180"/>
      <c r="AJ803" s="180"/>
      <c r="AK803" s="179"/>
      <c r="AL803" s="179"/>
      <c r="AM803" s="179"/>
    </row>
    <row r="804" spans="1:39"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9"/>
      <c r="AF804" s="180"/>
      <c r="AG804" s="179"/>
      <c r="AH804" s="180"/>
      <c r="AI804" s="180"/>
      <c r="AJ804" s="180"/>
      <c r="AK804" s="179"/>
      <c r="AL804" s="179"/>
      <c r="AM804" s="179"/>
    </row>
    <row r="805" spans="1:39"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9"/>
      <c r="AF805" s="180"/>
      <c r="AG805" s="179"/>
      <c r="AH805" s="180"/>
      <c r="AI805" s="180"/>
      <c r="AJ805" s="180"/>
      <c r="AK805" s="179"/>
      <c r="AL805" s="179"/>
      <c r="AM805" s="179"/>
    </row>
    <row r="806" spans="1:39"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9"/>
      <c r="AF806" s="180"/>
      <c r="AG806" s="179"/>
      <c r="AH806" s="180"/>
      <c r="AI806" s="180"/>
      <c r="AJ806" s="180"/>
      <c r="AK806" s="179"/>
      <c r="AL806" s="179"/>
      <c r="AM806" s="179"/>
    </row>
    <row r="807" spans="1:39"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79"/>
      <c r="AF807" s="180"/>
      <c r="AG807" s="179"/>
      <c r="AH807" s="180"/>
      <c r="AI807" s="180"/>
      <c r="AJ807" s="180"/>
      <c r="AK807" s="179"/>
      <c r="AL807" s="179"/>
      <c r="AM807" s="179"/>
    </row>
    <row r="808" spans="1:39"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216307.96000000002</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216307.96000000002</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637124.12</v>
      </c>
      <c r="AA808" s="33">
        <f>D808-Z808</f>
        <v>0</v>
      </c>
      <c r="AB808" s="41">
        <f>Z808/D808</f>
        <v>0.99999999999999978</v>
      </c>
      <c r="AC808" s="34"/>
      <c r="AE808" s="179"/>
      <c r="AF808" s="180"/>
      <c r="AG808" s="179"/>
      <c r="AH808" s="180"/>
      <c r="AI808" s="180"/>
      <c r="AJ808" s="180"/>
      <c r="AK808" s="179"/>
      <c r="AL808" s="179"/>
      <c r="AM808" s="179"/>
    </row>
    <row r="809" spans="1:39"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179"/>
      <c r="AF809" s="180"/>
      <c r="AG809" s="179"/>
      <c r="AH809" s="180"/>
      <c r="AI809" s="180"/>
      <c r="AJ809" s="180"/>
      <c r="AK809" s="179"/>
      <c r="AL809" s="179"/>
      <c r="AM809" s="179"/>
    </row>
    <row r="810" spans="1:39"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179"/>
      <c r="AF810" s="180"/>
      <c r="AG810" s="179"/>
      <c r="AH810" s="180"/>
      <c r="AI810" s="180"/>
      <c r="AJ810" s="180"/>
      <c r="AK810" s="179"/>
      <c r="AL810" s="179"/>
      <c r="AM810" s="179"/>
    </row>
    <row r="811" spans="1:39"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216307.96000000002</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216307.96000000002</v>
      </c>
      <c r="T811" s="43">
        <f t="shared" si="395"/>
        <v>0</v>
      </c>
      <c r="U811" s="43">
        <f t="shared" si="395"/>
        <v>0</v>
      </c>
      <c r="V811" s="43">
        <f t="shared" si="395"/>
        <v>0</v>
      </c>
      <c r="W811" s="43">
        <f t="shared" si="395"/>
        <v>0</v>
      </c>
      <c r="X811" s="43">
        <f t="shared" si="395"/>
        <v>0</v>
      </c>
      <c r="Y811" s="43">
        <f t="shared" si="395"/>
        <v>0</v>
      </c>
      <c r="Z811" s="43">
        <f t="shared" si="395"/>
        <v>637124.12</v>
      </c>
      <c r="AA811" s="43">
        <f t="shared" si="395"/>
        <v>0</v>
      </c>
      <c r="AB811" s="44">
        <f>Z811/D811</f>
        <v>0.99999999999999978</v>
      </c>
      <c r="AC811" s="34"/>
      <c r="AE811" s="179"/>
      <c r="AF811" s="180"/>
      <c r="AG811" s="179"/>
      <c r="AH811" s="180"/>
      <c r="AI811" s="180"/>
      <c r="AJ811" s="180"/>
      <c r="AK811" s="179"/>
      <c r="AL811" s="179"/>
      <c r="AM811" s="179"/>
    </row>
    <row r="812" spans="1:39"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179"/>
      <c r="AF812" s="180"/>
      <c r="AG812" s="179"/>
      <c r="AH812" s="180"/>
      <c r="AI812" s="180"/>
      <c r="AJ812" s="180"/>
      <c r="AK812" s="179"/>
      <c r="AL812" s="179"/>
      <c r="AM812" s="179"/>
    </row>
    <row r="813" spans="1:39"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216307.96000000002</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216307.96000000002</v>
      </c>
      <c r="T813" s="43">
        <f t="shared" si="397"/>
        <v>0</v>
      </c>
      <c r="U813" s="43">
        <f t="shared" si="397"/>
        <v>0</v>
      </c>
      <c r="V813" s="43">
        <f t="shared" si="397"/>
        <v>0</v>
      </c>
      <c r="W813" s="43">
        <f t="shared" si="397"/>
        <v>0</v>
      </c>
      <c r="X813" s="43">
        <f t="shared" si="397"/>
        <v>0</v>
      </c>
      <c r="Y813" s="43">
        <f t="shared" si="397"/>
        <v>0</v>
      </c>
      <c r="Z813" s="43">
        <f t="shared" si="397"/>
        <v>637124.12</v>
      </c>
      <c r="AA813" s="43">
        <f t="shared" si="397"/>
        <v>0</v>
      </c>
      <c r="AB813" s="44">
        <f>Z813/D813</f>
        <v>0.99999999999999978</v>
      </c>
      <c r="AC813" s="46"/>
      <c r="AE813" s="179"/>
      <c r="AF813" s="180"/>
      <c r="AG813" s="179"/>
      <c r="AH813" s="180"/>
      <c r="AI813" s="180"/>
      <c r="AJ813" s="180"/>
      <c r="AK813" s="179"/>
      <c r="AL813" s="179"/>
      <c r="AM813" s="179"/>
    </row>
    <row r="814" spans="1:39"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9"/>
      <c r="AF814" s="180"/>
      <c r="AG814" s="179"/>
      <c r="AH814" s="180"/>
      <c r="AI814" s="180"/>
      <c r="AJ814" s="180"/>
      <c r="AK814" s="179"/>
      <c r="AL814" s="179"/>
      <c r="AM814" s="179"/>
    </row>
    <row r="815" spans="1:39"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9"/>
      <c r="AF815" s="180"/>
      <c r="AG815" s="179"/>
      <c r="AH815" s="180"/>
      <c r="AI815" s="180"/>
      <c r="AJ815" s="180"/>
      <c r="AK815" s="179"/>
      <c r="AL815" s="179"/>
      <c r="AM815" s="179"/>
    </row>
    <row r="816" spans="1:39"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9"/>
      <c r="AF816" s="180"/>
      <c r="AG816" s="179"/>
      <c r="AH816" s="180"/>
      <c r="AI816" s="180"/>
      <c r="AJ816" s="180"/>
      <c r="AK816" s="179"/>
      <c r="AL816" s="179"/>
      <c r="AM816" s="179"/>
    </row>
    <row r="817" spans="1:39"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79"/>
      <c r="AF817" s="180"/>
      <c r="AG817" s="179"/>
      <c r="AH817" s="180"/>
      <c r="AI817" s="180"/>
      <c r="AJ817" s="180"/>
      <c r="AK817" s="179"/>
      <c r="AL817" s="179"/>
      <c r="AM817" s="179"/>
    </row>
    <row r="818" spans="1:39"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179"/>
      <c r="AF818" s="180"/>
      <c r="AG818" s="179"/>
      <c r="AH818" s="180"/>
      <c r="AI818" s="180"/>
      <c r="AJ818" s="180"/>
      <c r="AK818" s="179"/>
      <c r="AL818" s="179"/>
      <c r="AM818" s="179"/>
    </row>
    <row r="819" spans="1:39"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179"/>
      <c r="AF819" s="180"/>
      <c r="AG819" s="179"/>
      <c r="AH819" s="180"/>
      <c r="AI819" s="180"/>
      <c r="AJ819" s="180"/>
      <c r="AK819" s="179"/>
      <c r="AL819" s="179"/>
      <c r="AM819" s="179"/>
    </row>
    <row r="820" spans="1:39"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179"/>
      <c r="AF820" s="180"/>
      <c r="AG820" s="179"/>
      <c r="AH820" s="180"/>
      <c r="AI820" s="180"/>
      <c r="AJ820" s="180"/>
      <c r="AK820" s="179"/>
      <c r="AL820" s="179"/>
      <c r="AM820" s="179"/>
    </row>
    <row r="821" spans="1:39"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79"/>
      <c r="AF821" s="180"/>
      <c r="AG821" s="179"/>
      <c r="AH821" s="180"/>
      <c r="AI821" s="180"/>
      <c r="AJ821" s="180"/>
      <c r="AK821" s="179"/>
      <c r="AL821" s="179"/>
      <c r="AM821" s="179"/>
    </row>
    <row r="822" spans="1:39"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179"/>
      <c r="AF822" s="180"/>
      <c r="AG822" s="179"/>
      <c r="AH822" s="180"/>
      <c r="AI822" s="180"/>
      <c r="AJ822" s="180"/>
      <c r="AK822" s="179"/>
      <c r="AL822" s="179"/>
      <c r="AM822" s="179"/>
    </row>
    <row r="823" spans="1:39"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79"/>
      <c r="AF823" s="180"/>
      <c r="AG823" s="179"/>
      <c r="AH823" s="180"/>
      <c r="AI823" s="180"/>
      <c r="AJ823" s="180"/>
      <c r="AK823" s="179"/>
      <c r="AL823" s="179"/>
      <c r="AM823" s="179"/>
    </row>
    <row r="824" spans="1:39"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9"/>
      <c r="AF824" s="180"/>
      <c r="AG824" s="179"/>
      <c r="AH824" s="180"/>
      <c r="AI824" s="180"/>
      <c r="AJ824" s="180"/>
      <c r="AK824" s="179"/>
      <c r="AL824" s="179"/>
      <c r="AM824" s="179"/>
    </row>
    <row r="825" spans="1:39"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9"/>
      <c r="AF825" s="180"/>
      <c r="AG825" s="179"/>
      <c r="AH825" s="180"/>
      <c r="AI825" s="180"/>
      <c r="AJ825" s="180"/>
      <c r="AK825" s="179"/>
      <c r="AL825" s="179"/>
      <c r="AM825" s="179"/>
    </row>
    <row r="826" spans="1:39"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9"/>
      <c r="AF826" s="180"/>
      <c r="AG826" s="179"/>
      <c r="AH826" s="180"/>
      <c r="AI826" s="180"/>
      <c r="AJ826" s="180"/>
      <c r="AK826" s="179"/>
      <c r="AL826" s="179"/>
      <c r="AM826" s="179"/>
    </row>
    <row r="827" spans="1:39"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79"/>
      <c r="AF827" s="180"/>
      <c r="AG827" s="179"/>
      <c r="AH827" s="180"/>
      <c r="AI827" s="180"/>
      <c r="AJ827" s="180"/>
      <c r="AK827" s="179"/>
      <c r="AL827" s="179"/>
      <c r="AM827" s="179"/>
    </row>
    <row r="828" spans="1:39"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179"/>
      <c r="AF828" s="180"/>
      <c r="AG828" s="179"/>
      <c r="AH828" s="180"/>
      <c r="AI828" s="180"/>
      <c r="AJ828" s="180"/>
      <c r="AK828" s="179"/>
      <c r="AL828" s="179"/>
      <c r="AM828" s="179"/>
    </row>
    <row r="829" spans="1:39"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179"/>
      <c r="AF829" s="180"/>
      <c r="AG829" s="179"/>
      <c r="AH829" s="180"/>
      <c r="AI829" s="180"/>
      <c r="AJ829" s="180"/>
      <c r="AK829" s="179"/>
      <c r="AL829" s="179"/>
      <c r="AM829" s="179"/>
    </row>
    <row r="830" spans="1:39"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179"/>
      <c r="AF830" s="180"/>
      <c r="AG830" s="179"/>
      <c r="AH830" s="180"/>
      <c r="AI830" s="180"/>
      <c r="AJ830" s="180"/>
      <c r="AK830" s="179"/>
      <c r="AL830" s="179"/>
      <c r="AM830" s="179"/>
    </row>
    <row r="831" spans="1:39"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79"/>
      <c r="AF831" s="180"/>
      <c r="AG831" s="179"/>
      <c r="AH831" s="180"/>
      <c r="AI831" s="180"/>
      <c r="AJ831" s="180"/>
      <c r="AK831" s="179"/>
      <c r="AL831" s="179"/>
      <c r="AM831" s="179"/>
    </row>
    <row r="832" spans="1:39"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179"/>
      <c r="AF832" s="180"/>
      <c r="AG832" s="179"/>
      <c r="AH832" s="180"/>
      <c r="AI832" s="180"/>
      <c r="AJ832" s="180"/>
      <c r="AK832" s="179"/>
      <c r="AL832" s="179"/>
      <c r="AM832" s="179"/>
    </row>
    <row r="833" spans="1:39"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79"/>
      <c r="AF833" s="180"/>
      <c r="AG833" s="179"/>
      <c r="AH833" s="180"/>
      <c r="AI833" s="180"/>
      <c r="AJ833" s="180"/>
      <c r="AK833" s="179"/>
      <c r="AL833" s="179"/>
      <c r="AM833" s="179"/>
    </row>
    <row r="834" spans="1:39"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9"/>
      <c r="AF834" s="180"/>
      <c r="AG834" s="179"/>
      <c r="AH834" s="180"/>
      <c r="AI834" s="180"/>
      <c r="AJ834" s="180"/>
      <c r="AK834" s="179"/>
      <c r="AL834" s="179"/>
      <c r="AM834" s="179"/>
    </row>
    <row r="835" spans="1:39"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9"/>
      <c r="AF835" s="180"/>
      <c r="AG835" s="179"/>
      <c r="AH835" s="180"/>
      <c r="AI835" s="180"/>
      <c r="AJ835" s="180"/>
      <c r="AK835" s="179"/>
      <c r="AL835" s="179"/>
      <c r="AM835" s="179"/>
    </row>
    <row r="836" spans="1:39"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9"/>
      <c r="AF836" s="180"/>
      <c r="AG836" s="179"/>
      <c r="AH836" s="180"/>
      <c r="AI836" s="180"/>
      <c r="AJ836" s="180"/>
      <c r="AK836" s="179"/>
      <c r="AL836" s="179"/>
      <c r="AM836" s="179"/>
    </row>
    <row r="837" spans="1:39"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79"/>
      <c r="AF837" s="180"/>
      <c r="AG837" s="179"/>
      <c r="AH837" s="180"/>
      <c r="AI837" s="180"/>
      <c r="AJ837" s="180"/>
      <c r="AK837" s="179"/>
      <c r="AL837" s="179"/>
      <c r="AM837" s="179"/>
    </row>
    <row r="838" spans="1:39"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179"/>
      <c r="AF838" s="180"/>
      <c r="AG838" s="179"/>
      <c r="AH838" s="180"/>
      <c r="AI838" s="180"/>
      <c r="AJ838" s="180"/>
      <c r="AK838" s="179"/>
      <c r="AL838" s="179"/>
      <c r="AM838" s="179"/>
    </row>
    <row r="839" spans="1:39"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179"/>
      <c r="AF839" s="180"/>
      <c r="AG839" s="179"/>
      <c r="AH839" s="180"/>
      <c r="AI839" s="180"/>
      <c r="AJ839" s="180"/>
      <c r="AK839" s="179"/>
      <c r="AL839" s="179"/>
      <c r="AM839" s="179"/>
    </row>
    <row r="840" spans="1:39"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179"/>
      <c r="AF840" s="180"/>
      <c r="AG840" s="179"/>
      <c r="AH840" s="180"/>
      <c r="AI840" s="180"/>
      <c r="AJ840" s="180"/>
      <c r="AK840" s="179"/>
      <c r="AL840" s="179"/>
      <c r="AM840" s="179"/>
    </row>
    <row r="841" spans="1:39"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179"/>
      <c r="AF841" s="180"/>
      <c r="AG841" s="179"/>
      <c r="AH841" s="180"/>
      <c r="AI841" s="180"/>
      <c r="AJ841" s="180"/>
      <c r="AK841" s="179"/>
      <c r="AL841" s="179"/>
      <c r="AM841" s="179"/>
    </row>
    <row r="842" spans="1:39"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179"/>
      <c r="AF842" s="180"/>
      <c r="AG842" s="179"/>
      <c r="AH842" s="180"/>
      <c r="AI842" s="180"/>
      <c r="AJ842" s="180"/>
      <c r="AK842" s="179"/>
      <c r="AL842" s="179"/>
      <c r="AM842" s="179"/>
    </row>
    <row r="843" spans="1:39"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179"/>
      <c r="AF843" s="180"/>
      <c r="AG843" s="179"/>
      <c r="AH843" s="180"/>
      <c r="AI843" s="180"/>
      <c r="AJ843" s="180"/>
      <c r="AK843" s="179"/>
      <c r="AL843" s="179"/>
      <c r="AM843" s="179"/>
    </row>
    <row r="844" spans="1:39"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9"/>
      <c r="AF844" s="180"/>
      <c r="AG844" s="179"/>
      <c r="AH844" s="180"/>
      <c r="AI844" s="180"/>
      <c r="AJ844" s="180"/>
      <c r="AK844" s="179"/>
      <c r="AL844" s="179"/>
      <c r="AM844" s="179"/>
    </row>
    <row r="845" spans="1:39"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9"/>
      <c r="AF845" s="180"/>
      <c r="AG845" s="179"/>
      <c r="AH845" s="180"/>
      <c r="AI845" s="180"/>
      <c r="AJ845" s="180"/>
      <c r="AK845" s="179"/>
      <c r="AL845" s="179"/>
      <c r="AM845" s="179"/>
    </row>
    <row r="846" spans="1:39"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9"/>
      <c r="AF846" s="180"/>
      <c r="AG846" s="179"/>
      <c r="AH846" s="180"/>
      <c r="AI846" s="180"/>
      <c r="AJ846" s="180"/>
      <c r="AK846" s="179"/>
      <c r="AL846" s="179"/>
      <c r="AM846" s="179"/>
    </row>
    <row r="847" spans="1:39"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79"/>
      <c r="AF847" s="180"/>
      <c r="AG847" s="179"/>
      <c r="AH847" s="180"/>
      <c r="AI847" s="180"/>
      <c r="AJ847" s="180"/>
      <c r="AK847" s="179"/>
      <c r="AL847" s="179"/>
      <c r="AM847" s="179"/>
    </row>
    <row r="848" spans="1:39"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179"/>
      <c r="AF848" s="180"/>
      <c r="AG848" s="179"/>
      <c r="AH848" s="180"/>
      <c r="AI848" s="180"/>
      <c r="AJ848" s="180"/>
      <c r="AK848" s="179"/>
      <c r="AL848" s="179"/>
      <c r="AM848" s="179"/>
    </row>
    <row r="849" spans="1:39"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179"/>
      <c r="AF849" s="180"/>
      <c r="AG849" s="179"/>
      <c r="AH849" s="180"/>
      <c r="AI849" s="180"/>
      <c r="AJ849" s="180"/>
      <c r="AK849" s="179"/>
      <c r="AL849" s="179"/>
      <c r="AM849" s="179"/>
    </row>
    <row r="850" spans="1:39"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179"/>
      <c r="AF850" s="180"/>
      <c r="AG850" s="179"/>
      <c r="AH850" s="180"/>
      <c r="AI850" s="180"/>
      <c r="AJ850" s="180"/>
      <c r="AK850" s="179"/>
      <c r="AL850" s="179"/>
      <c r="AM850" s="179"/>
    </row>
    <row r="851" spans="1:39"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179"/>
      <c r="AF851" s="180"/>
      <c r="AG851" s="179"/>
      <c r="AH851" s="180"/>
      <c r="AI851" s="180"/>
      <c r="AJ851" s="180"/>
      <c r="AK851" s="179"/>
      <c r="AL851" s="179"/>
      <c r="AM851" s="179"/>
    </row>
    <row r="852" spans="1:39"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179"/>
      <c r="AF852" s="180"/>
      <c r="AG852" s="179"/>
      <c r="AH852" s="180"/>
      <c r="AI852" s="180"/>
      <c r="AJ852" s="180"/>
      <c r="AK852" s="179"/>
      <c r="AL852" s="179"/>
      <c r="AM852" s="179"/>
    </row>
    <row r="853" spans="1:39"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179"/>
      <c r="AF853" s="180"/>
      <c r="AG853" s="179"/>
      <c r="AH853" s="180"/>
      <c r="AI853" s="180"/>
      <c r="AJ853" s="180"/>
      <c r="AK853" s="179"/>
      <c r="AL853" s="179"/>
      <c r="AM853" s="179"/>
    </row>
    <row r="854" spans="1:39"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9"/>
      <c r="AF854" s="180"/>
      <c r="AG854" s="179"/>
      <c r="AH854" s="180"/>
      <c r="AI854" s="180"/>
      <c r="AJ854" s="180"/>
      <c r="AK854" s="179"/>
      <c r="AL854" s="179"/>
      <c r="AM854" s="179"/>
    </row>
    <row r="855" spans="1:39"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9"/>
      <c r="AF855" s="180"/>
      <c r="AG855" s="179"/>
      <c r="AH855" s="180"/>
      <c r="AI855" s="180"/>
      <c r="AJ855" s="180"/>
      <c r="AK855" s="179"/>
      <c r="AL855" s="179"/>
      <c r="AM855" s="179"/>
    </row>
    <row r="856" spans="1:39"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9"/>
      <c r="AF856" s="180"/>
      <c r="AG856" s="179"/>
      <c r="AH856" s="180"/>
      <c r="AI856" s="180"/>
      <c r="AJ856" s="180"/>
      <c r="AK856" s="179"/>
      <c r="AL856" s="179"/>
      <c r="AM856" s="179"/>
    </row>
    <row r="857" spans="1:39"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79"/>
      <c r="AF857" s="180"/>
      <c r="AG857" s="179"/>
      <c r="AH857" s="180"/>
      <c r="AI857" s="180"/>
      <c r="AJ857" s="180"/>
      <c r="AK857" s="179"/>
      <c r="AL857" s="179"/>
      <c r="AM857" s="179"/>
    </row>
    <row r="858" spans="1:39" s="35" customFormat="1" ht="18" hidden="1" customHeight="1" x14ac:dyDescent="0.2">
      <c r="A858" s="39" t="s">
        <v>35</v>
      </c>
      <c r="B858" s="33">
        <f>[1]consoCURRENT!E17672</f>
        <v>5243296.1000000006</v>
      </c>
      <c r="C858" s="33">
        <f>[1]consoCURRENT!F17672</f>
        <v>0</v>
      </c>
      <c r="D858" s="33">
        <f>[1]consoCURRENT!G17672</f>
        <v>5243296.1000000006</v>
      </c>
      <c r="E858" s="33">
        <f>[1]consoCURRENT!H17672</f>
        <v>1383238.6800000002</v>
      </c>
      <c r="F858" s="33">
        <f>[1]consoCURRENT!I17672</f>
        <v>3840332.3</v>
      </c>
      <c r="G858" s="33">
        <f>[1]consoCURRENT!J17672</f>
        <v>19725.12</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2050543.79</v>
      </c>
      <c r="R858" s="33">
        <f>[1]consoCURRENT!U17672</f>
        <v>1677107.5099999998</v>
      </c>
      <c r="S858" s="33">
        <f>[1]consoCURRENT!V17672</f>
        <v>112681</v>
      </c>
      <c r="T858" s="33">
        <f>[1]consoCURRENT!W17672</f>
        <v>19725.12</v>
      </c>
      <c r="U858" s="33">
        <f>[1]consoCURRENT!X17672</f>
        <v>0</v>
      </c>
      <c r="V858" s="33">
        <f>[1]consoCURRENT!Y17672</f>
        <v>0</v>
      </c>
      <c r="W858" s="33">
        <f>[1]consoCURRENT!Z17672</f>
        <v>0</v>
      </c>
      <c r="X858" s="33">
        <f>[1]consoCURRENT!AA17672</f>
        <v>0</v>
      </c>
      <c r="Y858" s="33">
        <f>[1]consoCURRENT!AB17672</f>
        <v>0</v>
      </c>
      <c r="Z858" s="33">
        <f t="shared" ref="Z858:Z860" si="414">SUM(M858:Y858)</f>
        <v>5243296.0999999996</v>
      </c>
      <c r="AA858" s="33">
        <f>D858-Z858</f>
        <v>0</v>
      </c>
      <c r="AB858" s="41">
        <f>Z858/D858</f>
        <v>0.99999999999999978</v>
      </c>
      <c r="AC858" s="34"/>
      <c r="AE858" s="179"/>
      <c r="AF858" s="180"/>
      <c r="AG858" s="179"/>
      <c r="AH858" s="180"/>
      <c r="AI858" s="180"/>
      <c r="AJ858" s="180"/>
      <c r="AK858" s="179"/>
      <c r="AL858" s="179"/>
      <c r="AM858" s="179"/>
    </row>
    <row r="859" spans="1:39"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179"/>
      <c r="AF859" s="180"/>
      <c r="AG859" s="179"/>
      <c r="AH859" s="180"/>
      <c r="AI859" s="180"/>
      <c r="AJ859" s="180"/>
      <c r="AK859" s="179"/>
      <c r="AL859" s="179"/>
      <c r="AM859" s="179"/>
    </row>
    <row r="860" spans="1:39"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179"/>
      <c r="AF860" s="180"/>
      <c r="AG860" s="179"/>
      <c r="AH860" s="180"/>
      <c r="AI860" s="180"/>
      <c r="AJ860" s="180"/>
      <c r="AK860" s="179"/>
      <c r="AL860" s="179"/>
      <c r="AM860" s="179"/>
    </row>
    <row r="861" spans="1:39" s="35" customFormat="1" ht="18" hidden="1" customHeight="1" x14ac:dyDescent="0.25">
      <c r="A861" s="42" t="s">
        <v>38</v>
      </c>
      <c r="B861" s="43">
        <f t="shared" ref="B861:AA861" si="415">SUM(B857:B860)</f>
        <v>5243296.1000000006</v>
      </c>
      <c r="C861" s="43">
        <f t="shared" si="415"/>
        <v>0</v>
      </c>
      <c r="D861" s="43">
        <f t="shared" si="415"/>
        <v>5243296.1000000006</v>
      </c>
      <c r="E861" s="43">
        <f t="shared" si="415"/>
        <v>1383238.6800000002</v>
      </c>
      <c r="F861" s="43">
        <f t="shared" si="415"/>
        <v>3840332.3</v>
      </c>
      <c r="G861" s="43">
        <f t="shared" si="415"/>
        <v>19725.12</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2050543.79</v>
      </c>
      <c r="R861" s="43">
        <f t="shared" si="415"/>
        <v>1677107.5099999998</v>
      </c>
      <c r="S861" s="43">
        <f t="shared" si="415"/>
        <v>112681</v>
      </c>
      <c r="T861" s="43">
        <f t="shared" si="415"/>
        <v>19725.12</v>
      </c>
      <c r="U861" s="43">
        <f t="shared" si="415"/>
        <v>0</v>
      </c>
      <c r="V861" s="43">
        <f t="shared" si="415"/>
        <v>0</v>
      </c>
      <c r="W861" s="43">
        <f t="shared" si="415"/>
        <v>0</v>
      </c>
      <c r="X861" s="43">
        <f t="shared" si="415"/>
        <v>0</v>
      </c>
      <c r="Y861" s="43">
        <f t="shared" si="415"/>
        <v>0</v>
      </c>
      <c r="Z861" s="43">
        <f t="shared" si="415"/>
        <v>5243296.0999999996</v>
      </c>
      <c r="AA861" s="43">
        <f t="shared" si="415"/>
        <v>0</v>
      </c>
      <c r="AB861" s="44">
        <f>Z861/D861</f>
        <v>0.99999999999999978</v>
      </c>
      <c r="AC861" s="34"/>
      <c r="AE861" s="179"/>
      <c r="AF861" s="180"/>
      <c r="AG861" s="179"/>
      <c r="AH861" s="180"/>
      <c r="AI861" s="180"/>
      <c r="AJ861" s="180"/>
      <c r="AK861" s="179"/>
      <c r="AL861" s="179"/>
      <c r="AM861" s="179"/>
    </row>
    <row r="862" spans="1:39"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179"/>
      <c r="AF862" s="180"/>
      <c r="AG862" s="179"/>
      <c r="AH862" s="180"/>
      <c r="AI862" s="180"/>
      <c r="AJ862" s="180"/>
      <c r="AK862" s="179"/>
      <c r="AL862" s="179"/>
      <c r="AM862" s="179"/>
    </row>
    <row r="863" spans="1:39" s="35" customFormat="1" ht="18" hidden="1" customHeight="1" x14ac:dyDescent="0.25">
      <c r="A863" s="42" t="s">
        <v>40</v>
      </c>
      <c r="B863" s="43">
        <f t="shared" ref="B863:AA863" si="417">B862+B861</f>
        <v>5243296.1000000006</v>
      </c>
      <c r="C863" s="43">
        <f t="shared" si="417"/>
        <v>0</v>
      </c>
      <c r="D863" s="43">
        <f t="shared" si="417"/>
        <v>5243296.1000000006</v>
      </c>
      <c r="E863" s="43">
        <f t="shared" si="417"/>
        <v>1383238.6800000002</v>
      </c>
      <c r="F863" s="43">
        <f t="shared" si="417"/>
        <v>3840332.3</v>
      </c>
      <c r="G863" s="43">
        <f t="shared" si="417"/>
        <v>19725.12</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2050543.79</v>
      </c>
      <c r="R863" s="43">
        <f t="shared" si="417"/>
        <v>1677107.5099999998</v>
      </c>
      <c r="S863" s="43">
        <f t="shared" si="417"/>
        <v>112681</v>
      </c>
      <c r="T863" s="43">
        <f t="shared" si="417"/>
        <v>19725.12</v>
      </c>
      <c r="U863" s="43">
        <f t="shared" si="417"/>
        <v>0</v>
      </c>
      <c r="V863" s="43">
        <f t="shared" si="417"/>
        <v>0</v>
      </c>
      <c r="W863" s="43">
        <f t="shared" si="417"/>
        <v>0</v>
      </c>
      <c r="X863" s="43">
        <f t="shared" si="417"/>
        <v>0</v>
      </c>
      <c r="Y863" s="43">
        <f t="shared" si="417"/>
        <v>0</v>
      </c>
      <c r="Z863" s="43">
        <f t="shared" si="417"/>
        <v>5243296.0999999996</v>
      </c>
      <c r="AA863" s="43">
        <f t="shared" si="417"/>
        <v>0</v>
      </c>
      <c r="AB863" s="44">
        <f>Z863/D863</f>
        <v>0.99999999999999978</v>
      </c>
      <c r="AC863" s="46"/>
      <c r="AE863" s="179"/>
      <c r="AF863" s="180"/>
      <c r="AG863" s="179"/>
      <c r="AH863" s="180"/>
      <c r="AI863" s="180"/>
      <c r="AJ863" s="180"/>
      <c r="AK863" s="179"/>
      <c r="AL863" s="179"/>
      <c r="AM863" s="179"/>
    </row>
    <row r="864" spans="1:39"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9"/>
      <c r="AF864" s="180"/>
      <c r="AG864" s="179"/>
      <c r="AH864" s="180"/>
      <c r="AI864" s="180"/>
      <c r="AJ864" s="180"/>
      <c r="AK864" s="179"/>
      <c r="AL864" s="179"/>
      <c r="AM864" s="179"/>
    </row>
    <row r="865" spans="1:39"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9"/>
      <c r="AF865" s="180"/>
      <c r="AG865" s="179"/>
      <c r="AH865" s="180"/>
      <c r="AI865" s="180"/>
      <c r="AJ865" s="180"/>
      <c r="AK865" s="179"/>
      <c r="AL865" s="179"/>
      <c r="AM865" s="179"/>
    </row>
    <row r="866" spans="1:39"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9"/>
      <c r="AF866" s="180"/>
      <c r="AG866" s="179"/>
      <c r="AH866" s="180"/>
      <c r="AI866" s="180"/>
      <c r="AJ866" s="180"/>
      <c r="AK866" s="179"/>
      <c r="AL866" s="179"/>
      <c r="AM866" s="179"/>
    </row>
    <row r="867" spans="1:39"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79"/>
      <c r="AF867" s="180"/>
      <c r="AG867" s="179"/>
      <c r="AH867" s="180"/>
      <c r="AI867" s="180"/>
      <c r="AJ867" s="180"/>
      <c r="AK867" s="179"/>
      <c r="AL867" s="179"/>
      <c r="AM867" s="179"/>
    </row>
    <row r="868" spans="1:39"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179"/>
      <c r="AF868" s="180"/>
      <c r="AG868" s="179"/>
      <c r="AH868" s="180"/>
      <c r="AI868" s="180"/>
      <c r="AJ868" s="180"/>
      <c r="AK868" s="179"/>
      <c r="AL868" s="179"/>
      <c r="AM868" s="179"/>
    </row>
    <row r="869" spans="1:39"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179"/>
      <c r="AF869" s="180"/>
      <c r="AG869" s="179"/>
      <c r="AH869" s="180"/>
      <c r="AI869" s="180"/>
      <c r="AJ869" s="180"/>
      <c r="AK869" s="179"/>
      <c r="AL869" s="179"/>
      <c r="AM869" s="179"/>
    </row>
    <row r="870" spans="1:39"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179"/>
      <c r="AF870" s="180"/>
      <c r="AG870" s="179"/>
      <c r="AH870" s="180"/>
      <c r="AI870" s="180"/>
      <c r="AJ870" s="180"/>
      <c r="AK870" s="179"/>
      <c r="AL870" s="179"/>
      <c r="AM870" s="179"/>
    </row>
    <row r="871" spans="1:39"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79"/>
      <c r="AF871" s="180"/>
      <c r="AG871" s="179"/>
      <c r="AH871" s="180"/>
      <c r="AI871" s="180"/>
      <c r="AJ871" s="180"/>
      <c r="AK871" s="179"/>
      <c r="AL871" s="179"/>
      <c r="AM871" s="179"/>
    </row>
    <row r="872" spans="1:39"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179"/>
      <c r="AF872" s="180"/>
      <c r="AG872" s="179"/>
      <c r="AH872" s="180"/>
      <c r="AI872" s="180"/>
      <c r="AJ872" s="180"/>
      <c r="AK872" s="179"/>
      <c r="AL872" s="179"/>
      <c r="AM872" s="179"/>
    </row>
    <row r="873" spans="1:39"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79"/>
      <c r="AF873" s="180"/>
      <c r="AG873" s="179"/>
      <c r="AH873" s="180"/>
      <c r="AI873" s="180"/>
      <c r="AJ873" s="180"/>
      <c r="AK873" s="179"/>
      <c r="AL873" s="179"/>
      <c r="AM873" s="179"/>
    </row>
    <row r="874" spans="1:39"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9"/>
      <c r="AF874" s="180"/>
      <c r="AG874" s="179"/>
      <c r="AH874" s="180"/>
      <c r="AI874" s="180"/>
      <c r="AJ874" s="180"/>
      <c r="AK874" s="179"/>
      <c r="AL874" s="179"/>
      <c r="AM874" s="179"/>
    </row>
    <row r="875" spans="1:39"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9"/>
      <c r="AF875" s="180"/>
      <c r="AG875" s="179"/>
      <c r="AH875" s="180"/>
      <c r="AI875" s="180"/>
      <c r="AJ875" s="180"/>
      <c r="AK875" s="179"/>
      <c r="AL875" s="179"/>
      <c r="AM875" s="179"/>
    </row>
    <row r="876" spans="1:39"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9"/>
      <c r="AF876" s="180"/>
      <c r="AG876" s="179"/>
      <c r="AH876" s="180"/>
      <c r="AI876" s="180"/>
      <c r="AJ876" s="180"/>
      <c r="AK876" s="179"/>
      <c r="AL876" s="179"/>
      <c r="AM876" s="179"/>
    </row>
    <row r="877" spans="1:39"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79"/>
      <c r="AF877" s="180"/>
      <c r="AG877" s="179"/>
      <c r="AH877" s="180"/>
      <c r="AI877" s="180"/>
      <c r="AJ877" s="180"/>
      <c r="AK877" s="179"/>
      <c r="AL877" s="179"/>
      <c r="AM877" s="179"/>
    </row>
    <row r="878" spans="1:39"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179"/>
      <c r="AF878" s="180"/>
      <c r="AG878" s="179"/>
      <c r="AH878" s="180"/>
      <c r="AI878" s="180"/>
      <c r="AJ878" s="180"/>
      <c r="AK878" s="179"/>
      <c r="AL878" s="179"/>
      <c r="AM878" s="179"/>
    </row>
    <row r="879" spans="1:39"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179"/>
      <c r="AF879" s="180"/>
      <c r="AG879" s="179"/>
      <c r="AH879" s="180"/>
      <c r="AI879" s="180"/>
      <c r="AJ879" s="180"/>
      <c r="AK879" s="179"/>
      <c r="AL879" s="179"/>
      <c r="AM879" s="179"/>
    </row>
    <row r="880" spans="1:39"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179"/>
      <c r="AF880" s="180"/>
      <c r="AG880" s="179"/>
      <c r="AH880" s="180"/>
      <c r="AI880" s="180"/>
      <c r="AJ880" s="180"/>
      <c r="AK880" s="179"/>
      <c r="AL880" s="179"/>
      <c r="AM880" s="179"/>
    </row>
    <row r="881" spans="1:39"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79"/>
      <c r="AF881" s="180"/>
      <c r="AG881" s="179"/>
      <c r="AH881" s="180"/>
      <c r="AI881" s="180"/>
      <c r="AJ881" s="180"/>
      <c r="AK881" s="179"/>
      <c r="AL881" s="179"/>
      <c r="AM881" s="179"/>
    </row>
    <row r="882" spans="1:39"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179"/>
      <c r="AF882" s="180"/>
      <c r="AG882" s="179"/>
      <c r="AH882" s="180"/>
      <c r="AI882" s="180"/>
      <c r="AJ882" s="180"/>
      <c r="AK882" s="179"/>
      <c r="AL882" s="179"/>
      <c r="AM882" s="179"/>
    </row>
    <row r="883" spans="1:39"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79"/>
      <c r="AF883" s="180"/>
      <c r="AG883" s="179"/>
      <c r="AH883" s="180"/>
      <c r="AI883" s="180"/>
      <c r="AJ883" s="180"/>
      <c r="AK883" s="179"/>
      <c r="AL883" s="179"/>
      <c r="AM883" s="179"/>
    </row>
    <row r="884" spans="1:39"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9"/>
      <c r="AF884" s="180"/>
      <c r="AG884" s="179"/>
      <c r="AH884" s="180"/>
      <c r="AI884" s="180"/>
      <c r="AJ884" s="180"/>
      <c r="AK884" s="179"/>
      <c r="AL884" s="179"/>
      <c r="AM884" s="179"/>
    </row>
    <row r="885" spans="1:39"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9"/>
      <c r="AF885" s="180"/>
      <c r="AG885" s="179"/>
      <c r="AH885" s="180"/>
      <c r="AI885" s="180"/>
      <c r="AJ885" s="180"/>
      <c r="AK885" s="179"/>
      <c r="AL885" s="179"/>
      <c r="AM885" s="179"/>
    </row>
    <row r="886" spans="1:39"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9"/>
      <c r="AF886" s="180"/>
      <c r="AG886" s="179"/>
      <c r="AH886" s="180"/>
      <c r="AI886" s="180"/>
      <c r="AJ886" s="180"/>
      <c r="AK886" s="179"/>
      <c r="AL886" s="179"/>
      <c r="AM886" s="179"/>
    </row>
    <row r="887" spans="1:39"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79"/>
      <c r="AF887" s="180"/>
      <c r="AG887" s="179"/>
      <c r="AH887" s="180"/>
      <c r="AI887" s="180"/>
      <c r="AJ887" s="180"/>
      <c r="AK887" s="179"/>
      <c r="AL887" s="179"/>
      <c r="AM887" s="179"/>
    </row>
    <row r="888" spans="1:39"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179"/>
      <c r="AF888" s="180"/>
      <c r="AG888" s="179"/>
      <c r="AH888" s="180"/>
      <c r="AI888" s="180"/>
      <c r="AJ888" s="180"/>
      <c r="AK888" s="179"/>
      <c r="AL888" s="179"/>
      <c r="AM888" s="179"/>
    </row>
    <row r="889" spans="1:39"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179"/>
      <c r="AF889" s="180"/>
      <c r="AG889" s="179"/>
      <c r="AH889" s="180"/>
      <c r="AI889" s="180"/>
      <c r="AJ889" s="180"/>
      <c r="AK889" s="179"/>
      <c r="AL889" s="179"/>
      <c r="AM889" s="179"/>
    </row>
    <row r="890" spans="1:39"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179"/>
      <c r="AF890" s="180"/>
      <c r="AG890" s="179"/>
      <c r="AH890" s="180"/>
      <c r="AI890" s="180"/>
      <c r="AJ890" s="180"/>
      <c r="AK890" s="179"/>
      <c r="AL890" s="179"/>
      <c r="AM890" s="179"/>
    </row>
    <row r="891" spans="1:39"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79"/>
      <c r="AF891" s="180"/>
      <c r="AG891" s="179"/>
      <c r="AH891" s="180"/>
      <c r="AI891" s="180"/>
      <c r="AJ891" s="180"/>
      <c r="AK891" s="179"/>
      <c r="AL891" s="179"/>
      <c r="AM891" s="179"/>
    </row>
    <row r="892" spans="1:39"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179"/>
      <c r="AF892" s="180"/>
      <c r="AG892" s="179"/>
      <c r="AH892" s="180"/>
      <c r="AI892" s="180"/>
      <c r="AJ892" s="180"/>
      <c r="AK892" s="179"/>
      <c r="AL892" s="179"/>
      <c r="AM892" s="179"/>
    </row>
    <row r="893" spans="1:39"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79"/>
      <c r="AF893" s="180"/>
      <c r="AG893" s="179"/>
      <c r="AH893" s="180"/>
      <c r="AI893" s="180"/>
      <c r="AJ893" s="180"/>
      <c r="AK893" s="179"/>
      <c r="AL893" s="179"/>
      <c r="AM893" s="179"/>
    </row>
    <row r="894" spans="1:39"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9"/>
      <c r="AF894" s="180"/>
      <c r="AG894" s="179"/>
      <c r="AH894" s="180"/>
      <c r="AI894" s="180"/>
      <c r="AJ894" s="180"/>
      <c r="AK894" s="179"/>
      <c r="AL894" s="179"/>
      <c r="AM894" s="179"/>
    </row>
    <row r="895" spans="1:39"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9"/>
      <c r="AF895" s="180"/>
      <c r="AG895" s="179"/>
      <c r="AH895" s="180"/>
      <c r="AI895" s="180"/>
      <c r="AJ895" s="180"/>
      <c r="AK895" s="179"/>
      <c r="AL895" s="179"/>
      <c r="AM895" s="179"/>
    </row>
    <row r="896" spans="1:39"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9"/>
      <c r="AF896" s="180"/>
      <c r="AG896" s="179"/>
      <c r="AH896" s="180"/>
      <c r="AI896" s="180"/>
      <c r="AJ896" s="180"/>
      <c r="AK896" s="179"/>
      <c r="AL896" s="179"/>
      <c r="AM896" s="179"/>
    </row>
    <row r="897" spans="1:39"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9"/>
      <c r="AF897" s="180"/>
      <c r="AG897" s="179"/>
      <c r="AH897" s="180"/>
      <c r="AI897" s="180"/>
      <c r="AJ897" s="180"/>
      <c r="AK897" s="179"/>
      <c r="AL897" s="179"/>
      <c r="AM897" s="179"/>
    </row>
    <row r="898" spans="1:39"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9"/>
      <c r="AF898" s="180"/>
      <c r="AG898" s="179"/>
      <c r="AH898" s="180"/>
      <c r="AI898" s="180"/>
      <c r="AJ898" s="180"/>
      <c r="AK898" s="179"/>
      <c r="AL898" s="179"/>
      <c r="AM898" s="179"/>
    </row>
    <row r="899" spans="1:39"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9"/>
      <c r="AF899" s="180"/>
      <c r="AG899" s="179"/>
      <c r="AH899" s="180"/>
      <c r="AI899" s="180"/>
      <c r="AJ899" s="180"/>
      <c r="AK899" s="179"/>
      <c r="AL899" s="179"/>
      <c r="AM899" s="179"/>
    </row>
    <row r="900" spans="1:39"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79"/>
      <c r="AF900" s="180"/>
      <c r="AG900" s="179"/>
      <c r="AH900" s="180"/>
      <c r="AI900" s="180"/>
      <c r="AJ900" s="180"/>
      <c r="AK900" s="179"/>
      <c r="AL900" s="179"/>
      <c r="AM900" s="179"/>
    </row>
    <row r="901" spans="1:39" s="35" customFormat="1" ht="18" customHeight="1" x14ac:dyDescent="0.2">
      <c r="A901" s="39" t="s">
        <v>35</v>
      </c>
      <c r="B901" s="33">
        <f t="shared" si="430"/>
        <v>155357027.48999998</v>
      </c>
      <c r="C901" s="33">
        <f t="shared" si="430"/>
        <v>1.9790604710578918E-8</v>
      </c>
      <c r="D901" s="33">
        <f t="shared" si="430"/>
        <v>155357027.49000001</v>
      </c>
      <c r="E901" s="33">
        <f t="shared" si="430"/>
        <v>20030885.93</v>
      </c>
      <c r="F901" s="33">
        <f t="shared" si="430"/>
        <v>129466219.61999997</v>
      </c>
      <c r="G901" s="33">
        <f t="shared" si="430"/>
        <v>414406.78</v>
      </c>
      <c r="H901" s="33">
        <f t="shared" si="430"/>
        <v>0</v>
      </c>
      <c r="I901" s="33">
        <f t="shared" si="430"/>
        <v>1045676.79</v>
      </c>
      <c r="J901" s="33">
        <f t="shared" si="430"/>
        <v>7430837.1600000001</v>
      </c>
      <c r="K901" s="33">
        <f t="shared" si="430"/>
        <v>0</v>
      </c>
      <c r="L901" s="33">
        <f t="shared" si="430"/>
        <v>0</v>
      </c>
      <c r="M901" s="33">
        <f t="shared" si="430"/>
        <v>8476513.9499999993</v>
      </c>
      <c r="N901" s="33">
        <f t="shared" si="430"/>
        <v>752734.42</v>
      </c>
      <c r="O901" s="33">
        <f t="shared" si="430"/>
        <v>4060908.5500000003</v>
      </c>
      <c r="P901" s="33">
        <f t="shared" si="430"/>
        <v>14171566.17</v>
      </c>
      <c r="Q901" s="33">
        <f t="shared" si="430"/>
        <v>14261275.18</v>
      </c>
      <c r="R901" s="33">
        <f t="shared" si="431"/>
        <v>79788343.109999999</v>
      </c>
      <c r="S901" s="33">
        <f t="shared" si="431"/>
        <v>27985764.169999991</v>
      </c>
      <c r="T901" s="33">
        <f t="shared" si="431"/>
        <v>414406.78</v>
      </c>
      <c r="U901" s="33">
        <f t="shared" si="431"/>
        <v>0</v>
      </c>
      <c r="V901" s="33">
        <f t="shared" si="431"/>
        <v>0</v>
      </c>
      <c r="W901" s="33">
        <f t="shared" si="431"/>
        <v>0</v>
      </c>
      <c r="X901" s="33">
        <f t="shared" si="431"/>
        <v>0</v>
      </c>
      <c r="Y901" s="33">
        <f t="shared" si="431"/>
        <v>0</v>
      </c>
      <c r="Z901" s="33">
        <f t="shared" ref="Z901:Z903" si="432">SUM(M901:Y901)</f>
        <v>149911512.32999998</v>
      </c>
      <c r="AA901" s="33">
        <f>D901-Z901</f>
        <v>5445515.1600000262</v>
      </c>
      <c r="AB901" s="41">
        <f>Z901/D901</f>
        <v>0.96494838213642742</v>
      </c>
      <c r="AC901" s="34"/>
      <c r="AE901" s="179"/>
      <c r="AF901" s="180"/>
      <c r="AG901" s="179"/>
      <c r="AH901" s="180"/>
      <c r="AI901" s="180"/>
      <c r="AJ901" s="180"/>
      <c r="AK901" s="179"/>
      <c r="AL901" s="179"/>
      <c r="AM901" s="179"/>
    </row>
    <row r="902" spans="1:39"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79"/>
      <c r="AF902" s="180"/>
      <c r="AG902" s="179"/>
      <c r="AH902" s="180"/>
      <c r="AI902" s="180"/>
      <c r="AJ902" s="180"/>
      <c r="AK902" s="179"/>
      <c r="AL902" s="179"/>
      <c r="AM902" s="179"/>
    </row>
    <row r="903" spans="1:39"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79"/>
      <c r="AF903" s="180"/>
      <c r="AG903" s="179"/>
      <c r="AH903" s="180"/>
      <c r="AI903" s="180"/>
      <c r="AJ903" s="180"/>
      <c r="AK903" s="179"/>
      <c r="AL903" s="179"/>
      <c r="AM903" s="179"/>
    </row>
    <row r="904" spans="1:39" s="35" customFormat="1" ht="18" hidden="1" customHeight="1" x14ac:dyDescent="0.25">
      <c r="A904" s="42" t="s">
        <v>38</v>
      </c>
      <c r="B904" s="43">
        <f t="shared" ref="B904" si="433">SUM(B900:B903)</f>
        <v>155357027.48999998</v>
      </c>
      <c r="C904" s="43">
        <f t="shared" ref="C904" si="434">SUM(C900:C903)</f>
        <v>1.9790604710578918E-8</v>
      </c>
      <c r="D904" s="43">
        <f>SUM(D900:D903)</f>
        <v>155357027.49000001</v>
      </c>
      <c r="E904" s="43">
        <f t="shared" ref="E904:AA904" si="435">SUM(E900:E903)</f>
        <v>20030885.93</v>
      </c>
      <c r="F904" s="43">
        <f t="shared" si="435"/>
        <v>129466219.61999997</v>
      </c>
      <c r="G904" s="43">
        <f t="shared" si="435"/>
        <v>414406.78</v>
      </c>
      <c r="H904" s="43">
        <f t="shared" si="435"/>
        <v>0</v>
      </c>
      <c r="I904" s="43">
        <f t="shared" si="435"/>
        <v>1045676.79</v>
      </c>
      <c r="J904" s="43">
        <f t="shared" si="435"/>
        <v>7430837.1600000001</v>
      </c>
      <c r="K904" s="43">
        <f t="shared" si="435"/>
        <v>0</v>
      </c>
      <c r="L904" s="43">
        <f t="shared" si="435"/>
        <v>0</v>
      </c>
      <c r="M904" s="43">
        <f t="shared" si="435"/>
        <v>8476513.9499999993</v>
      </c>
      <c r="N904" s="43">
        <f t="shared" si="435"/>
        <v>752734.42</v>
      </c>
      <c r="O904" s="43">
        <f t="shared" si="435"/>
        <v>4060908.5500000003</v>
      </c>
      <c r="P904" s="43">
        <f t="shared" si="435"/>
        <v>14171566.17</v>
      </c>
      <c r="Q904" s="43">
        <f t="shared" si="435"/>
        <v>14261275.18</v>
      </c>
      <c r="R904" s="43">
        <f t="shared" si="435"/>
        <v>79788343.109999999</v>
      </c>
      <c r="S904" s="43">
        <f t="shared" si="435"/>
        <v>27985764.169999991</v>
      </c>
      <c r="T904" s="43">
        <f t="shared" si="435"/>
        <v>414406.78</v>
      </c>
      <c r="U904" s="43">
        <f t="shared" si="435"/>
        <v>0</v>
      </c>
      <c r="V904" s="43">
        <f t="shared" si="435"/>
        <v>0</v>
      </c>
      <c r="W904" s="43">
        <f t="shared" si="435"/>
        <v>0</v>
      </c>
      <c r="X904" s="43">
        <f t="shared" si="435"/>
        <v>0</v>
      </c>
      <c r="Y904" s="43">
        <f t="shared" si="435"/>
        <v>0</v>
      </c>
      <c r="Z904" s="43">
        <f t="shared" si="435"/>
        <v>149911512.32999998</v>
      </c>
      <c r="AA904" s="43">
        <f t="shared" si="435"/>
        <v>5445515.1600000262</v>
      </c>
      <c r="AB904" s="44">
        <f>Z904/D904</f>
        <v>0.96494838213642742</v>
      </c>
      <c r="AC904" s="34"/>
      <c r="AE904" s="179"/>
      <c r="AF904" s="180"/>
      <c r="AG904" s="179"/>
      <c r="AH904" s="180"/>
      <c r="AI904" s="180"/>
      <c r="AJ904" s="180"/>
      <c r="AK904" s="179"/>
      <c r="AL904" s="179"/>
      <c r="AM904" s="179"/>
    </row>
    <row r="905" spans="1:39"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79"/>
      <c r="AF905" s="180"/>
      <c r="AG905" s="179"/>
      <c r="AH905" s="180"/>
      <c r="AI905" s="180"/>
      <c r="AJ905" s="180"/>
      <c r="AK905" s="179"/>
      <c r="AL905" s="179"/>
      <c r="AM905" s="179"/>
    </row>
    <row r="906" spans="1:39" s="35" customFormat="1" ht="18" customHeight="1" x14ac:dyDescent="0.25">
      <c r="A906" s="42" t="s">
        <v>40</v>
      </c>
      <c r="B906" s="43">
        <f t="shared" ref="B906:C906" si="438">B905+B904</f>
        <v>155357027.48999998</v>
      </c>
      <c r="C906" s="43">
        <f t="shared" si="438"/>
        <v>1.9790604710578918E-8</v>
      </c>
      <c r="D906" s="43">
        <f>D905+D904</f>
        <v>155357027.49000001</v>
      </c>
      <c r="E906" s="43">
        <f t="shared" ref="E906:AA906" si="439">E905+E904</f>
        <v>20030885.93</v>
      </c>
      <c r="F906" s="43">
        <f t="shared" si="439"/>
        <v>129466219.61999997</v>
      </c>
      <c r="G906" s="43">
        <f t="shared" si="439"/>
        <v>414406.78</v>
      </c>
      <c r="H906" s="43">
        <f t="shared" si="439"/>
        <v>0</v>
      </c>
      <c r="I906" s="43">
        <f t="shared" si="439"/>
        <v>1045676.79</v>
      </c>
      <c r="J906" s="43">
        <f t="shared" si="439"/>
        <v>7430837.1600000001</v>
      </c>
      <c r="K906" s="43">
        <f t="shared" si="439"/>
        <v>0</v>
      </c>
      <c r="L906" s="43">
        <f t="shared" si="439"/>
        <v>0</v>
      </c>
      <c r="M906" s="43">
        <f t="shared" si="439"/>
        <v>8476513.9499999993</v>
      </c>
      <c r="N906" s="43">
        <f t="shared" si="439"/>
        <v>752734.42</v>
      </c>
      <c r="O906" s="43">
        <f t="shared" si="439"/>
        <v>4060908.5500000003</v>
      </c>
      <c r="P906" s="43">
        <f t="shared" si="439"/>
        <v>14171566.17</v>
      </c>
      <c r="Q906" s="43">
        <f t="shared" si="439"/>
        <v>14261275.18</v>
      </c>
      <c r="R906" s="43">
        <f t="shared" si="439"/>
        <v>79788343.109999999</v>
      </c>
      <c r="S906" s="43">
        <f t="shared" si="439"/>
        <v>27985764.169999991</v>
      </c>
      <c r="T906" s="43">
        <f t="shared" si="439"/>
        <v>414406.78</v>
      </c>
      <c r="U906" s="43">
        <f t="shared" si="439"/>
        <v>0</v>
      </c>
      <c r="V906" s="43">
        <f t="shared" si="439"/>
        <v>0</v>
      </c>
      <c r="W906" s="43">
        <f t="shared" si="439"/>
        <v>0</v>
      </c>
      <c r="X906" s="43">
        <f t="shared" si="439"/>
        <v>0</v>
      </c>
      <c r="Y906" s="43">
        <f t="shared" si="439"/>
        <v>0</v>
      </c>
      <c r="Z906" s="43">
        <f t="shared" si="439"/>
        <v>149911512.32999998</v>
      </c>
      <c r="AA906" s="43">
        <f t="shared" si="439"/>
        <v>5445515.1600000262</v>
      </c>
      <c r="AB906" s="44">
        <f>Z906/D906</f>
        <v>0.96494838213642742</v>
      </c>
      <c r="AC906" s="46"/>
      <c r="AE906" s="179"/>
      <c r="AF906" s="180"/>
      <c r="AG906" s="179"/>
      <c r="AH906" s="180"/>
      <c r="AI906" s="180"/>
      <c r="AJ906" s="180"/>
      <c r="AK906" s="179"/>
      <c r="AL906" s="179"/>
      <c r="AM906" s="179"/>
    </row>
    <row r="907" spans="1:39"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9"/>
      <c r="AF907" s="180"/>
      <c r="AG907" s="179"/>
      <c r="AH907" s="180"/>
      <c r="AI907" s="180"/>
      <c r="AJ907" s="180"/>
      <c r="AK907" s="179"/>
      <c r="AL907" s="179"/>
      <c r="AM907" s="179"/>
    </row>
    <row r="908" spans="1:39"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9"/>
      <c r="AF908" s="180"/>
      <c r="AG908" s="179"/>
      <c r="AH908" s="180"/>
      <c r="AI908" s="180"/>
      <c r="AJ908" s="180"/>
      <c r="AK908" s="179"/>
      <c r="AL908" s="179"/>
      <c r="AM908" s="179"/>
    </row>
    <row r="909" spans="1:39"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9"/>
      <c r="AF909" s="180"/>
      <c r="AG909" s="179"/>
      <c r="AH909" s="180"/>
      <c r="AI909" s="180"/>
      <c r="AJ909" s="180"/>
      <c r="AK909" s="179"/>
      <c r="AL909" s="179"/>
      <c r="AM909" s="179"/>
    </row>
    <row r="910" spans="1:39"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79"/>
      <c r="AF910" s="180"/>
      <c r="AG910" s="179"/>
      <c r="AH910" s="180"/>
      <c r="AI910" s="180"/>
      <c r="AJ910" s="180"/>
      <c r="AK910" s="179"/>
      <c r="AL910" s="179"/>
      <c r="AM910" s="179"/>
    </row>
    <row r="911" spans="1:39" s="35" customFormat="1" ht="18" hidden="1" customHeight="1" x14ac:dyDescent="0.2">
      <c r="A911" s="39" t="s">
        <v>35</v>
      </c>
      <c r="B911" s="33">
        <f>[1]consoCURRENT!E18737</f>
        <v>10184715.790000021</v>
      </c>
      <c r="C911" s="33">
        <f>[1]consoCURRENT!F18737</f>
        <v>0</v>
      </c>
      <c r="D911" s="33">
        <f>[1]consoCURRENT!G18737</f>
        <v>10184715.79000002</v>
      </c>
      <c r="E911" s="33">
        <f>[1]consoCURRENT!H18737</f>
        <v>1045676.79</v>
      </c>
      <c r="F911" s="33">
        <f>[1]consoCURRENT!I18737</f>
        <v>8291027.6799999997</v>
      </c>
      <c r="G911" s="33">
        <f>[1]consoCURRENT!J18737</f>
        <v>245625.98</v>
      </c>
      <c r="H911" s="33">
        <f>[1]consoCURRENT!K18737</f>
        <v>0</v>
      </c>
      <c r="I911" s="33">
        <f>[1]consoCURRENT!L18737</f>
        <v>1045676.79</v>
      </c>
      <c r="J911" s="33">
        <f>[1]consoCURRENT!M18737</f>
        <v>7430837.1600000001</v>
      </c>
      <c r="K911" s="33">
        <f>[1]consoCURRENT!N18737</f>
        <v>0</v>
      </c>
      <c r="L911" s="33">
        <f>[1]consoCURRENT!O18737</f>
        <v>0</v>
      </c>
      <c r="M911" s="33">
        <f>[1]consoCURRENT!P18737</f>
        <v>8476513.9499999993</v>
      </c>
      <c r="N911" s="33">
        <f>[1]consoCURRENT!Q18737</f>
        <v>0</v>
      </c>
      <c r="O911" s="33">
        <f>[1]consoCURRENT!R18737</f>
        <v>0</v>
      </c>
      <c r="P911" s="33">
        <f>[1]consoCURRENT!S18737</f>
        <v>0</v>
      </c>
      <c r="Q911" s="33">
        <f>[1]consoCURRENT!T18737</f>
        <v>780000</v>
      </c>
      <c r="R911" s="33">
        <f>[1]consoCURRENT!U18737</f>
        <v>19831.599999999999</v>
      </c>
      <c r="S911" s="33">
        <f>[1]consoCURRENT!V18737</f>
        <v>60358.92</v>
      </c>
      <c r="T911" s="33">
        <f>[1]consoCURRENT!W18737</f>
        <v>245625.98</v>
      </c>
      <c r="U911" s="33">
        <f>[1]consoCURRENT!X18737</f>
        <v>0</v>
      </c>
      <c r="V911" s="33">
        <f>[1]consoCURRENT!Y18737</f>
        <v>0</v>
      </c>
      <c r="W911" s="33">
        <f>[1]consoCURRENT!Z18737</f>
        <v>0</v>
      </c>
      <c r="X911" s="33">
        <f>[1]consoCURRENT!AA18737</f>
        <v>0</v>
      </c>
      <c r="Y911" s="33">
        <f>[1]consoCURRENT!AB18737</f>
        <v>0</v>
      </c>
      <c r="Z911" s="33">
        <f t="shared" ref="Z911:Z913" si="440">SUM(M911:Y911)</f>
        <v>9582330.4499999993</v>
      </c>
      <c r="AA911" s="33">
        <f>D911-Z911</f>
        <v>602385.34000002034</v>
      </c>
      <c r="AB911" s="41">
        <f>Z911/D911</f>
        <v>0.94085398626523487</v>
      </c>
      <c r="AC911" s="34"/>
      <c r="AE911" s="179"/>
      <c r="AF911" s="180"/>
      <c r="AG911" s="179"/>
      <c r="AH911" s="180"/>
      <c r="AI911" s="180"/>
      <c r="AJ911" s="180"/>
      <c r="AK911" s="179"/>
      <c r="AL911" s="179"/>
      <c r="AM911" s="179"/>
    </row>
    <row r="912" spans="1:39"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79"/>
      <c r="AF912" s="180"/>
      <c r="AG912" s="179"/>
      <c r="AH912" s="180"/>
      <c r="AI912" s="180"/>
      <c r="AJ912" s="180"/>
      <c r="AK912" s="179"/>
      <c r="AL912" s="179"/>
      <c r="AM912" s="179"/>
    </row>
    <row r="913" spans="1:39"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179"/>
      <c r="AF913" s="180"/>
      <c r="AG913" s="179"/>
      <c r="AH913" s="180"/>
      <c r="AI913" s="180"/>
      <c r="AJ913" s="180"/>
      <c r="AK913" s="179"/>
      <c r="AL913" s="179"/>
      <c r="AM913" s="179"/>
    </row>
    <row r="914" spans="1:39" s="35" customFormat="1" ht="18" hidden="1" customHeight="1" x14ac:dyDescent="0.25">
      <c r="A914" s="42" t="s">
        <v>38</v>
      </c>
      <c r="B914" s="43">
        <f t="shared" ref="B914:AA914" si="441">SUM(B910:B913)</f>
        <v>10184715.790000021</v>
      </c>
      <c r="C914" s="43">
        <f t="shared" si="441"/>
        <v>0</v>
      </c>
      <c r="D914" s="43">
        <f t="shared" si="441"/>
        <v>10184715.79000002</v>
      </c>
      <c r="E914" s="43">
        <f t="shared" si="441"/>
        <v>1045676.79</v>
      </c>
      <c r="F914" s="43">
        <f t="shared" si="441"/>
        <v>8291027.6799999997</v>
      </c>
      <c r="G914" s="43">
        <f t="shared" si="441"/>
        <v>245625.98</v>
      </c>
      <c r="H914" s="43">
        <f t="shared" si="441"/>
        <v>0</v>
      </c>
      <c r="I914" s="43">
        <f t="shared" si="441"/>
        <v>1045676.79</v>
      </c>
      <c r="J914" s="43">
        <f t="shared" si="441"/>
        <v>7430837.1600000001</v>
      </c>
      <c r="K914" s="43">
        <f t="shared" si="441"/>
        <v>0</v>
      </c>
      <c r="L914" s="43">
        <f t="shared" si="441"/>
        <v>0</v>
      </c>
      <c r="M914" s="43">
        <f t="shared" si="441"/>
        <v>8476513.9499999993</v>
      </c>
      <c r="N914" s="43">
        <f t="shared" si="441"/>
        <v>0</v>
      </c>
      <c r="O914" s="43">
        <f t="shared" si="441"/>
        <v>0</v>
      </c>
      <c r="P914" s="43">
        <f t="shared" si="441"/>
        <v>0</v>
      </c>
      <c r="Q914" s="43">
        <f t="shared" si="441"/>
        <v>780000</v>
      </c>
      <c r="R914" s="43">
        <f t="shared" si="441"/>
        <v>19831.599999999999</v>
      </c>
      <c r="S914" s="43">
        <f t="shared" si="441"/>
        <v>60358.92</v>
      </c>
      <c r="T914" s="43">
        <f t="shared" si="441"/>
        <v>245625.98</v>
      </c>
      <c r="U914" s="43">
        <f t="shared" si="441"/>
        <v>0</v>
      </c>
      <c r="V914" s="43">
        <f t="shared" si="441"/>
        <v>0</v>
      </c>
      <c r="W914" s="43">
        <f t="shared" si="441"/>
        <v>0</v>
      </c>
      <c r="X914" s="43">
        <f t="shared" si="441"/>
        <v>0</v>
      </c>
      <c r="Y914" s="43">
        <f t="shared" si="441"/>
        <v>0</v>
      </c>
      <c r="Z914" s="43">
        <f t="shared" si="441"/>
        <v>9582330.4499999993</v>
      </c>
      <c r="AA914" s="43">
        <f t="shared" si="441"/>
        <v>602385.34000002034</v>
      </c>
      <c r="AB914" s="44">
        <f>Z914/D914</f>
        <v>0.94085398626523487</v>
      </c>
      <c r="AC914" s="34"/>
      <c r="AE914" s="179"/>
      <c r="AF914" s="180"/>
      <c r="AG914" s="179"/>
      <c r="AH914" s="180"/>
      <c r="AI914" s="180"/>
      <c r="AJ914" s="180"/>
      <c r="AK914" s="179"/>
      <c r="AL914" s="179"/>
      <c r="AM914" s="179"/>
    </row>
    <row r="915" spans="1:39"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179"/>
      <c r="AF915" s="180"/>
      <c r="AG915" s="179"/>
      <c r="AH915" s="180"/>
      <c r="AI915" s="180"/>
      <c r="AJ915" s="180"/>
      <c r="AK915" s="179"/>
      <c r="AL915" s="179"/>
      <c r="AM915" s="179"/>
    </row>
    <row r="916" spans="1:39" s="35" customFormat="1" ht="18" hidden="1" customHeight="1" x14ac:dyDescent="0.25">
      <c r="A916" s="42" t="s">
        <v>40</v>
      </c>
      <c r="B916" s="43">
        <f t="shared" ref="B916:AA916" si="443">B915+B914</f>
        <v>10184715.790000021</v>
      </c>
      <c r="C916" s="43">
        <f t="shared" si="443"/>
        <v>0</v>
      </c>
      <c r="D916" s="43">
        <f t="shared" si="443"/>
        <v>10184715.79000002</v>
      </c>
      <c r="E916" s="43">
        <f t="shared" si="443"/>
        <v>1045676.79</v>
      </c>
      <c r="F916" s="43">
        <f t="shared" si="443"/>
        <v>8291027.6799999997</v>
      </c>
      <c r="G916" s="43">
        <f t="shared" si="443"/>
        <v>245625.98</v>
      </c>
      <c r="H916" s="43">
        <f t="shared" si="443"/>
        <v>0</v>
      </c>
      <c r="I916" s="43">
        <f t="shared" si="443"/>
        <v>1045676.79</v>
      </c>
      <c r="J916" s="43">
        <f t="shared" si="443"/>
        <v>7430837.1600000001</v>
      </c>
      <c r="K916" s="43">
        <f t="shared" si="443"/>
        <v>0</v>
      </c>
      <c r="L916" s="43">
        <f t="shared" si="443"/>
        <v>0</v>
      </c>
      <c r="M916" s="43">
        <f t="shared" si="443"/>
        <v>8476513.9499999993</v>
      </c>
      <c r="N916" s="43">
        <f t="shared" si="443"/>
        <v>0</v>
      </c>
      <c r="O916" s="43">
        <f t="shared" si="443"/>
        <v>0</v>
      </c>
      <c r="P916" s="43">
        <f t="shared" si="443"/>
        <v>0</v>
      </c>
      <c r="Q916" s="43">
        <f t="shared" si="443"/>
        <v>780000</v>
      </c>
      <c r="R916" s="43">
        <f t="shared" si="443"/>
        <v>19831.599999999999</v>
      </c>
      <c r="S916" s="43">
        <f t="shared" si="443"/>
        <v>60358.92</v>
      </c>
      <c r="T916" s="43">
        <f t="shared" si="443"/>
        <v>245625.98</v>
      </c>
      <c r="U916" s="43">
        <f t="shared" si="443"/>
        <v>0</v>
      </c>
      <c r="V916" s="43">
        <f t="shared" si="443"/>
        <v>0</v>
      </c>
      <c r="W916" s="43">
        <f t="shared" si="443"/>
        <v>0</v>
      </c>
      <c r="X916" s="43">
        <f t="shared" si="443"/>
        <v>0</v>
      </c>
      <c r="Y916" s="43">
        <f t="shared" si="443"/>
        <v>0</v>
      </c>
      <c r="Z916" s="43">
        <f t="shared" si="443"/>
        <v>9582330.4499999993</v>
      </c>
      <c r="AA916" s="43">
        <f t="shared" si="443"/>
        <v>602385.34000002034</v>
      </c>
      <c r="AB916" s="44">
        <f>Z916/D916</f>
        <v>0.94085398626523487</v>
      </c>
      <c r="AC916" s="46"/>
      <c r="AE916" s="179"/>
      <c r="AF916" s="180"/>
      <c r="AG916" s="179"/>
      <c r="AH916" s="180"/>
      <c r="AI916" s="180"/>
      <c r="AJ916" s="180"/>
      <c r="AK916" s="179"/>
      <c r="AL916" s="179"/>
      <c r="AM916" s="179"/>
    </row>
    <row r="917" spans="1:39"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9"/>
      <c r="AF917" s="180"/>
      <c r="AG917" s="179"/>
      <c r="AH917" s="180"/>
      <c r="AI917" s="180"/>
      <c r="AJ917" s="180"/>
      <c r="AK917" s="179"/>
      <c r="AL917" s="179"/>
      <c r="AM917" s="179"/>
    </row>
    <row r="918" spans="1:39"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9"/>
      <c r="AF918" s="180"/>
      <c r="AG918" s="179"/>
      <c r="AH918" s="180"/>
      <c r="AI918" s="180"/>
      <c r="AJ918" s="180"/>
      <c r="AK918" s="179"/>
      <c r="AL918" s="179"/>
      <c r="AM918" s="179"/>
    </row>
    <row r="919" spans="1:39"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9"/>
      <c r="AF919" s="180"/>
      <c r="AG919" s="179"/>
      <c r="AH919" s="180"/>
      <c r="AI919" s="180"/>
      <c r="AJ919" s="180"/>
      <c r="AK919" s="179"/>
      <c r="AL919" s="179"/>
      <c r="AM919" s="179"/>
    </row>
    <row r="920" spans="1:39"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79"/>
      <c r="AF920" s="180"/>
      <c r="AG920" s="179"/>
      <c r="AH920" s="180"/>
      <c r="AI920" s="180"/>
      <c r="AJ920" s="180"/>
      <c r="AK920" s="179"/>
      <c r="AL920" s="179"/>
      <c r="AM920" s="179"/>
    </row>
    <row r="921" spans="1:39"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4">SUM(M921:Y921)</f>
        <v>0</v>
      </c>
      <c r="AA921" s="33">
        <f>D921-Z921</f>
        <v>4843129.8199999975</v>
      </c>
      <c r="AB921" s="41">
        <f>Z921/D921</f>
        <v>0</v>
      </c>
      <c r="AC921" s="34"/>
      <c r="AE921" s="179"/>
      <c r="AF921" s="180"/>
      <c r="AG921" s="179"/>
      <c r="AH921" s="180"/>
      <c r="AI921" s="180"/>
      <c r="AJ921" s="180"/>
      <c r="AK921" s="179"/>
      <c r="AL921" s="179"/>
      <c r="AM921" s="179"/>
    </row>
    <row r="922" spans="1:39"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179"/>
      <c r="AF922" s="180"/>
      <c r="AG922" s="179"/>
      <c r="AH922" s="180"/>
      <c r="AI922" s="180"/>
      <c r="AJ922" s="180"/>
      <c r="AK922" s="179"/>
      <c r="AL922" s="179"/>
      <c r="AM922" s="179"/>
    </row>
    <row r="923" spans="1:39"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179"/>
      <c r="AF923" s="180"/>
      <c r="AG923" s="179"/>
      <c r="AH923" s="180"/>
      <c r="AI923" s="180"/>
      <c r="AJ923" s="180"/>
      <c r="AK923" s="179"/>
      <c r="AL923" s="179"/>
      <c r="AM923" s="179"/>
    </row>
    <row r="924" spans="1:39" s="35" customFormat="1" ht="18" hidden="1" customHeight="1" x14ac:dyDescent="0.25">
      <c r="A924" s="42" t="s">
        <v>38</v>
      </c>
      <c r="B924" s="43">
        <f t="shared" ref="B924:AA924" si="445">SUM(B920:B923)</f>
        <v>4843129.8199999975</v>
      </c>
      <c r="C924" s="43">
        <f t="shared" si="445"/>
        <v>0</v>
      </c>
      <c r="D924" s="43">
        <f t="shared" si="445"/>
        <v>4843129.8199999975</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4843129.8199999975</v>
      </c>
      <c r="AB924" s="44">
        <f>Z924/D924</f>
        <v>0</v>
      </c>
      <c r="AC924" s="34"/>
      <c r="AE924" s="179"/>
      <c r="AF924" s="180"/>
      <c r="AG924" s="179"/>
      <c r="AH924" s="180"/>
      <c r="AI924" s="180"/>
      <c r="AJ924" s="180"/>
      <c r="AK924" s="179"/>
      <c r="AL924" s="179"/>
      <c r="AM924" s="179"/>
    </row>
    <row r="925" spans="1:39"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179"/>
      <c r="AF925" s="180"/>
      <c r="AG925" s="179"/>
      <c r="AH925" s="180"/>
      <c r="AI925" s="180"/>
      <c r="AJ925" s="180"/>
      <c r="AK925" s="179"/>
      <c r="AL925" s="179"/>
      <c r="AM925" s="179"/>
    </row>
    <row r="926" spans="1:39" s="35" customFormat="1" ht="18" hidden="1" customHeight="1" x14ac:dyDescent="0.25">
      <c r="A926" s="42" t="s">
        <v>40</v>
      </c>
      <c r="B926" s="43">
        <f t="shared" ref="B926:AA926" si="447">B925+B924</f>
        <v>4843129.8199999975</v>
      </c>
      <c r="C926" s="43">
        <f t="shared" si="447"/>
        <v>0</v>
      </c>
      <c r="D926" s="43">
        <f t="shared" si="447"/>
        <v>4843129.8199999975</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4843129.8199999975</v>
      </c>
      <c r="AB926" s="44">
        <f>Z926/D926</f>
        <v>0</v>
      </c>
      <c r="AC926" s="46"/>
      <c r="AE926" s="179"/>
      <c r="AF926" s="180"/>
      <c r="AG926" s="179"/>
      <c r="AH926" s="180"/>
      <c r="AI926" s="180"/>
      <c r="AJ926" s="180"/>
      <c r="AK926" s="179"/>
      <c r="AL926" s="179"/>
      <c r="AM926" s="179"/>
    </row>
    <row r="927" spans="1:39"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9"/>
      <c r="AF927" s="180"/>
      <c r="AG927" s="179"/>
      <c r="AH927" s="180"/>
      <c r="AI927" s="180"/>
      <c r="AJ927" s="180"/>
      <c r="AK927" s="179"/>
      <c r="AL927" s="179"/>
      <c r="AM927" s="179"/>
    </row>
    <row r="928" spans="1:39"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9"/>
      <c r="AF928" s="180"/>
      <c r="AG928" s="179"/>
      <c r="AH928" s="180"/>
      <c r="AI928" s="180"/>
      <c r="AJ928" s="180"/>
      <c r="AK928" s="179"/>
      <c r="AL928" s="179"/>
      <c r="AM928" s="179"/>
    </row>
    <row r="929" spans="1:39"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9"/>
      <c r="AF929" s="180"/>
      <c r="AG929" s="179"/>
      <c r="AH929" s="180"/>
      <c r="AI929" s="180"/>
      <c r="AJ929" s="180"/>
      <c r="AK929" s="179"/>
      <c r="AL929" s="179"/>
      <c r="AM929" s="179"/>
    </row>
    <row r="930" spans="1:39"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79"/>
      <c r="AF930" s="180"/>
      <c r="AG930" s="179"/>
      <c r="AH930" s="180"/>
      <c r="AI930" s="180"/>
      <c r="AJ930" s="180"/>
      <c r="AK930" s="179"/>
      <c r="AL930" s="179"/>
      <c r="AM930" s="179"/>
    </row>
    <row r="931" spans="1:39"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179"/>
      <c r="AF931" s="180"/>
      <c r="AG931" s="179"/>
      <c r="AH931" s="180"/>
      <c r="AI931" s="180"/>
      <c r="AJ931" s="180"/>
      <c r="AK931" s="179"/>
      <c r="AL931" s="179"/>
      <c r="AM931" s="179"/>
    </row>
    <row r="932" spans="1:39"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179"/>
      <c r="AF932" s="180"/>
      <c r="AG932" s="179"/>
      <c r="AH932" s="180"/>
      <c r="AI932" s="180"/>
      <c r="AJ932" s="180"/>
      <c r="AK932" s="179"/>
      <c r="AL932" s="179"/>
      <c r="AM932" s="179"/>
    </row>
    <row r="933" spans="1:39"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179"/>
      <c r="AF933" s="180"/>
      <c r="AG933" s="179"/>
      <c r="AH933" s="180"/>
      <c r="AI933" s="180"/>
      <c r="AJ933" s="180"/>
      <c r="AK933" s="179"/>
      <c r="AL933" s="179"/>
      <c r="AM933" s="179"/>
    </row>
    <row r="934" spans="1:39"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179"/>
      <c r="AF934" s="180"/>
      <c r="AG934" s="179"/>
      <c r="AH934" s="180"/>
      <c r="AI934" s="180"/>
      <c r="AJ934" s="180"/>
      <c r="AK934" s="179"/>
      <c r="AL934" s="179"/>
      <c r="AM934" s="179"/>
    </row>
    <row r="935" spans="1:39"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179"/>
      <c r="AF935" s="180"/>
      <c r="AG935" s="179"/>
      <c r="AH935" s="180"/>
      <c r="AI935" s="180"/>
      <c r="AJ935" s="180"/>
      <c r="AK935" s="179"/>
      <c r="AL935" s="179"/>
      <c r="AM935" s="179"/>
    </row>
    <row r="936" spans="1:39"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179"/>
      <c r="AF936" s="180"/>
      <c r="AG936" s="179"/>
      <c r="AH936" s="180"/>
      <c r="AI936" s="180"/>
      <c r="AJ936" s="180"/>
      <c r="AK936" s="179"/>
      <c r="AL936" s="179"/>
      <c r="AM936" s="179"/>
    </row>
    <row r="937" spans="1:39"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9"/>
      <c r="AF937" s="180"/>
      <c r="AG937" s="179"/>
      <c r="AH937" s="180"/>
      <c r="AI937" s="180"/>
      <c r="AJ937" s="180"/>
      <c r="AK937" s="179"/>
      <c r="AL937" s="179"/>
      <c r="AM937" s="179"/>
    </row>
    <row r="938" spans="1:39"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9"/>
      <c r="AF938" s="180"/>
      <c r="AG938" s="179"/>
      <c r="AH938" s="180"/>
      <c r="AI938" s="180"/>
      <c r="AJ938" s="180"/>
      <c r="AK938" s="179"/>
      <c r="AL938" s="179"/>
      <c r="AM938" s="179"/>
    </row>
    <row r="939" spans="1:39"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9"/>
      <c r="AF939" s="180"/>
      <c r="AG939" s="179"/>
      <c r="AH939" s="180"/>
      <c r="AI939" s="180"/>
      <c r="AJ939" s="180"/>
      <c r="AK939" s="179"/>
      <c r="AL939" s="179"/>
      <c r="AM939" s="179"/>
    </row>
    <row r="940" spans="1:39"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79"/>
      <c r="AF940" s="180"/>
      <c r="AG940" s="179"/>
      <c r="AH940" s="180"/>
      <c r="AI940" s="180"/>
      <c r="AJ940" s="180"/>
      <c r="AK940" s="179"/>
      <c r="AL940" s="179"/>
      <c r="AM940" s="179"/>
    </row>
    <row r="941" spans="1:39"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1076613.6299999999</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779748.09</v>
      </c>
      <c r="R941" s="33">
        <f>[1]consoCURRENT!U19376</f>
        <v>-1</v>
      </c>
      <c r="S941" s="33">
        <f>[1]consoCURRENT!V19376</f>
        <v>296866.54000000004</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2714487.9299999997</v>
      </c>
      <c r="AA941" s="33">
        <f>D941-Z941</f>
        <v>-1.6763806343078613E-8</v>
      </c>
      <c r="AB941" s="41">
        <f>Z941/D941</f>
        <v>1.0000000000000062</v>
      </c>
      <c r="AC941" s="34"/>
      <c r="AE941" s="179"/>
      <c r="AF941" s="180"/>
      <c r="AG941" s="179"/>
      <c r="AH941" s="180"/>
      <c r="AI941" s="180"/>
      <c r="AJ941" s="180"/>
      <c r="AK941" s="179"/>
      <c r="AL941" s="179"/>
      <c r="AM941" s="179"/>
    </row>
    <row r="942" spans="1:39"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179"/>
      <c r="AF942" s="180"/>
      <c r="AG942" s="179"/>
      <c r="AH942" s="180"/>
      <c r="AI942" s="180"/>
      <c r="AJ942" s="180"/>
      <c r="AK942" s="179"/>
      <c r="AL942" s="179"/>
      <c r="AM942" s="179"/>
    </row>
    <row r="943" spans="1:39"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179"/>
      <c r="AF943" s="180"/>
      <c r="AG943" s="179"/>
      <c r="AH943" s="180"/>
      <c r="AI943" s="180"/>
      <c r="AJ943" s="180"/>
      <c r="AK943" s="179"/>
      <c r="AL943" s="179"/>
      <c r="AM943" s="179"/>
    </row>
    <row r="944" spans="1:39"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1076613.6299999999</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779748.09</v>
      </c>
      <c r="R944" s="43">
        <f t="shared" si="453"/>
        <v>-1</v>
      </c>
      <c r="S944" s="43">
        <f t="shared" si="453"/>
        <v>296866.54000000004</v>
      </c>
      <c r="T944" s="43">
        <f t="shared" si="453"/>
        <v>0</v>
      </c>
      <c r="U944" s="43">
        <f t="shared" si="453"/>
        <v>0</v>
      </c>
      <c r="V944" s="43">
        <f t="shared" si="453"/>
        <v>0</v>
      </c>
      <c r="W944" s="43">
        <f t="shared" si="453"/>
        <v>0</v>
      </c>
      <c r="X944" s="43">
        <f t="shared" si="453"/>
        <v>0</v>
      </c>
      <c r="Y944" s="43">
        <f t="shared" si="453"/>
        <v>0</v>
      </c>
      <c r="Z944" s="43">
        <f t="shared" si="453"/>
        <v>2714487.9299999997</v>
      </c>
      <c r="AA944" s="43">
        <f t="shared" si="453"/>
        <v>-1.6763806343078613E-8</v>
      </c>
      <c r="AB944" s="44">
        <f>Z944/D944</f>
        <v>1.0000000000000062</v>
      </c>
      <c r="AC944" s="34"/>
      <c r="AE944" s="179"/>
      <c r="AF944" s="180"/>
      <c r="AG944" s="179"/>
      <c r="AH944" s="180"/>
      <c r="AI944" s="180"/>
      <c r="AJ944" s="180"/>
      <c r="AK944" s="179"/>
      <c r="AL944" s="179"/>
      <c r="AM944" s="179"/>
    </row>
    <row r="945" spans="1:39"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179"/>
      <c r="AF945" s="180"/>
      <c r="AG945" s="179"/>
      <c r="AH945" s="180"/>
      <c r="AI945" s="180"/>
      <c r="AJ945" s="180"/>
      <c r="AK945" s="179"/>
      <c r="AL945" s="179"/>
      <c r="AM945" s="179"/>
    </row>
    <row r="946" spans="1:39"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1076613.6299999999</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779748.09</v>
      </c>
      <c r="R946" s="43">
        <f t="shared" si="455"/>
        <v>-1</v>
      </c>
      <c r="S946" s="43">
        <f t="shared" si="455"/>
        <v>296866.54000000004</v>
      </c>
      <c r="T946" s="43">
        <f t="shared" si="455"/>
        <v>0</v>
      </c>
      <c r="U946" s="43">
        <f t="shared" si="455"/>
        <v>0</v>
      </c>
      <c r="V946" s="43">
        <f t="shared" si="455"/>
        <v>0</v>
      </c>
      <c r="W946" s="43">
        <f t="shared" si="455"/>
        <v>0</v>
      </c>
      <c r="X946" s="43">
        <f t="shared" si="455"/>
        <v>0</v>
      </c>
      <c r="Y946" s="43">
        <f t="shared" si="455"/>
        <v>0</v>
      </c>
      <c r="Z946" s="43">
        <f t="shared" si="455"/>
        <v>2714487.9299999997</v>
      </c>
      <c r="AA946" s="43">
        <f t="shared" si="455"/>
        <v>-1.6763806343078613E-8</v>
      </c>
      <c r="AB946" s="44">
        <f>Z946/D946</f>
        <v>1.0000000000000062</v>
      </c>
      <c r="AC946" s="46"/>
      <c r="AE946" s="179"/>
      <c r="AF946" s="180"/>
      <c r="AG946" s="179"/>
      <c r="AH946" s="180"/>
      <c r="AI946" s="180"/>
      <c r="AJ946" s="180"/>
      <c r="AK946" s="179"/>
      <c r="AL946" s="179"/>
      <c r="AM946" s="179"/>
    </row>
    <row r="947" spans="1:39"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9"/>
      <c r="AF947" s="180"/>
      <c r="AG947" s="179"/>
      <c r="AH947" s="180"/>
      <c r="AI947" s="180"/>
      <c r="AJ947" s="180"/>
      <c r="AK947" s="179"/>
      <c r="AL947" s="179"/>
      <c r="AM947" s="179"/>
    </row>
    <row r="948" spans="1:39"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9"/>
      <c r="AF948" s="180"/>
      <c r="AG948" s="179"/>
      <c r="AH948" s="180"/>
      <c r="AI948" s="180"/>
      <c r="AJ948" s="180"/>
      <c r="AK948" s="179"/>
      <c r="AL948" s="179"/>
      <c r="AM948" s="179"/>
    </row>
    <row r="949" spans="1:39"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9"/>
      <c r="AF949" s="180"/>
      <c r="AG949" s="179"/>
      <c r="AH949" s="180"/>
      <c r="AI949" s="180"/>
      <c r="AJ949" s="180"/>
      <c r="AK949" s="179"/>
      <c r="AL949" s="179"/>
      <c r="AM949" s="179"/>
    </row>
    <row r="950" spans="1:39"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79"/>
      <c r="AF950" s="180"/>
      <c r="AG950" s="179"/>
      <c r="AH950" s="180"/>
      <c r="AI950" s="180"/>
      <c r="AJ950" s="180"/>
      <c r="AK950" s="179"/>
      <c r="AL950" s="179"/>
      <c r="AM950" s="179"/>
    </row>
    <row r="951" spans="1:39"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230690.28</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190000.03</v>
      </c>
      <c r="R951" s="33">
        <f>[1]consoCURRENT!U19589</f>
        <v>9400</v>
      </c>
      <c r="S951" s="33">
        <f>[1]consoCURRENT!V19589</f>
        <v>31290.25</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617305.80000000005</v>
      </c>
      <c r="AA951" s="33">
        <f>D951-Z951</f>
        <v>0</v>
      </c>
      <c r="AB951" s="41">
        <f>Z951/D951</f>
        <v>0.99999999999999922</v>
      </c>
      <c r="AC951" s="34"/>
      <c r="AE951" s="179"/>
      <c r="AF951" s="180"/>
      <c r="AG951" s="179"/>
      <c r="AH951" s="180"/>
      <c r="AI951" s="180"/>
      <c r="AJ951" s="180"/>
      <c r="AK951" s="179"/>
      <c r="AL951" s="179"/>
      <c r="AM951" s="179"/>
    </row>
    <row r="952" spans="1:39"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179"/>
      <c r="AF952" s="180"/>
      <c r="AG952" s="179"/>
      <c r="AH952" s="180"/>
      <c r="AI952" s="180"/>
      <c r="AJ952" s="180"/>
      <c r="AK952" s="179"/>
      <c r="AL952" s="179"/>
      <c r="AM952" s="179"/>
    </row>
    <row r="953" spans="1:39"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179"/>
      <c r="AF953" s="180"/>
      <c r="AG953" s="179"/>
      <c r="AH953" s="180"/>
      <c r="AI953" s="180"/>
      <c r="AJ953" s="180"/>
      <c r="AK953" s="179"/>
      <c r="AL953" s="179"/>
      <c r="AM953" s="179"/>
    </row>
    <row r="954" spans="1:39"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230690.28</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190000.03</v>
      </c>
      <c r="R954" s="43">
        <f t="shared" si="457"/>
        <v>9400</v>
      </c>
      <c r="S954" s="43">
        <f t="shared" si="457"/>
        <v>31290.25</v>
      </c>
      <c r="T954" s="43">
        <f t="shared" si="457"/>
        <v>0</v>
      </c>
      <c r="U954" s="43">
        <f t="shared" si="457"/>
        <v>0</v>
      </c>
      <c r="V954" s="43">
        <f t="shared" si="457"/>
        <v>0</v>
      </c>
      <c r="W954" s="43">
        <f t="shared" si="457"/>
        <v>0</v>
      </c>
      <c r="X954" s="43">
        <f t="shared" si="457"/>
        <v>0</v>
      </c>
      <c r="Y954" s="43">
        <f t="shared" si="457"/>
        <v>0</v>
      </c>
      <c r="Z954" s="43">
        <f t="shared" si="457"/>
        <v>617305.80000000005</v>
      </c>
      <c r="AA954" s="43">
        <f t="shared" si="457"/>
        <v>0</v>
      </c>
      <c r="AB954" s="44">
        <f>Z954/D954</f>
        <v>0.99999999999999922</v>
      </c>
      <c r="AC954" s="34"/>
      <c r="AE954" s="179"/>
      <c r="AF954" s="180"/>
      <c r="AG954" s="179"/>
      <c r="AH954" s="180"/>
      <c r="AI954" s="180"/>
      <c r="AJ954" s="180"/>
      <c r="AK954" s="179"/>
      <c r="AL954" s="179"/>
      <c r="AM954" s="179"/>
    </row>
    <row r="955" spans="1:39"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179"/>
      <c r="AF955" s="180"/>
      <c r="AG955" s="179"/>
      <c r="AH955" s="180"/>
      <c r="AI955" s="180"/>
      <c r="AJ955" s="180"/>
      <c r="AK955" s="179"/>
      <c r="AL955" s="179"/>
      <c r="AM955" s="179"/>
    </row>
    <row r="956" spans="1:39"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230690.28</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190000.03</v>
      </c>
      <c r="R956" s="43">
        <f t="shared" si="459"/>
        <v>9400</v>
      </c>
      <c r="S956" s="43">
        <f t="shared" si="459"/>
        <v>31290.25</v>
      </c>
      <c r="T956" s="43">
        <f t="shared" si="459"/>
        <v>0</v>
      </c>
      <c r="U956" s="43">
        <f t="shared" si="459"/>
        <v>0</v>
      </c>
      <c r="V956" s="43">
        <f t="shared" si="459"/>
        <v>0</v>
      </c>
      <c r="W956" s="43">
        <f t="shared" si="459"/>
        <v>0</v>
      </c>
      <c r="X956" s="43">
        <f t="shared" si="459"/>
        <v>0</v>
      </c>
      <c r="Y956" s="43">
        <f t="shared" si="459"/>
        <v>0</v>
      </c>
      <c r="Z956" s="43">
        <f t="shared" si="459"/>
        <v>617305.80000000005</v>
      </c>
      <c r="AA956" s="43">
        <f t="shared" si="459"/>
        <v>0</v>
      </c>
      <c r="AB956" s="44">
        <f>Z956/D956</f>
        <v>0.99999999999999922</v>
      </c>
      <c r="AC956" s="46"/>
      <c r="AE956" s="179"/>
      <c r="AF956" s="180"/>
      <c r="AG956" s="179"/>
      <c r="AH956" s="180"/>
      <c r="AI956" s="180"/>
      <c r="AJ956" s="180"/>
      <c r="AK956" s="179"/>
      <c r="AL956" s="179"/>
      <c r="AM956" s="179"/>
    </row>
    <row r="957" spans="1:39"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9"/>
      <c r="AF957" s="180"/>
      <c r="AG957" s="179"/>
      <c r="AH957" s="180"/>
      <c r="AI957" s="180"/>
      <c r="AJ957" s="180"/>
      <c r="AK957" s="179"/>
      <c r="AL957" s="179"/>
      <c r="AM957" s="179"/>
    </row>
    <row r="958" spans="1:39"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9"/>
      <c r="AF958" s="180"/>
      <c r="AG958" s="179"/>
      <c r="AH958" s="180"/>
      <c r="AI958" s="180"/>
      <c r="AJ958" s="180"/>
      <c r="AK958" s="179"/>
      <c r="AL958" s="179"/>
      <c r="AM958" s="179"/>
    </row>
    <row r="959" spans="1:39"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9"/>
      <c r="AF959" s="180"/>
      <c r="AG959" s="179"/>
      <c r="AH959" s="180"/>
      <c r="AI959" s="180"/>
      <c r="AJ959" s="180"/>
      <c r="AK959" s="179"/>
      <c r="AL959" s="179"/>
      <c r="AM959" s="179"/>
    </row>
    <row r="960" spans="1:39"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79"/>
      <c r="AF960" s="180"/>
      <c r="AG960" s="179"/>
      <c r="AH960" s="180"/>
      <c r="AI960" s="180"/>
      <c r="AJ960" s="180"/>
      <c r="AK960" s="179"/>
      <c r="AL960" s="179"/>
      <c r="AM960" s="179"/>
    </row>
    <row r="961" spans="1:39" s="35" customFormat="1" ht="18" hidden="1" customHeight="1" x14ac:dyDescent="0.2">
      <c r="A961" s="51" t="s">
        <v>35</v>
      </c>
      <c r="B961" s="52">
        <f>[1]consoCURRENT!E19802</f>
        <v>1222445.3699999996</v>
      </c>
      <c r="C961" s="52">
        <f>[1]consoCURRENT!F19802</f>
        <v>0</v>
      </c>
      <c r="D961" s="52">
        <f>[1]consoCURRENT!G19802</f>
        <v>1222445.3700000001</v>
      </c>
      <c r="E961" s="52">
        <f>[1]consoCURRENT!H19802</f>
        <v>0</v>
      </c>
      <c r="F961" s="52">
        <f>[1]consoCURRENT!I19802</f>
        <v>1222445.3700000001</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251950</v>
      </c>
      <c r="S961" s="52">
        <f>[1]consoCURRENT!V19802</f>
        <v>970495.37</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1222445.3700000001</v>
      </c>
      <c r="AA961" s="52">
        <f>D961-Z961</f>
        <v>0</v>
      </c>
      <c r="AB961" s="53">
        <f>Z961/D961</f>
        <v>1</v>
      </c>
      <c r="AC961" s="46"/>
      <c r="AE961" s="179"/>
      <c r="AF961" s="180"/>
      <c r="AG961" s="179"/>
      <c r="AH961" s="180"/>
      <c r="AI961" s="180"/>
      <c r="AJ961" s="180"/>
      <c r="AK961" s="179"/>
      <c r="AL961" s="179"/>
      <c r="AM961" s="179"/>
    </row>
    <row r="962" spans="1:39"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179"/>
      <c r="AF962" s="180"/>
      <c r="AG962" s="179"/>
      <c r="AH962" s="180"/>
      <c r="AI962" s="180"/>
      <c r="AJ962" s="180"/>
      <c r="AK962" s="179"/>
      <c r="AL962" s="179"/>
      <c r="AM962" s="179"/>
    </row>
    <row r="963" spans="1:39"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179"/>
      <c r="AF963" s="180"/>
      <c r="AG963" s="179"/>
      <c r="AH963" s="180"/>
      <c r="AI963" s="180"/>
      <c r="AJ963" s="180"/>
      <c r="AK963" s="179"/>
      <c r="AL963" s="179"/>
      <c r="AM963" s="179"/>
    </row>
    <row r="964" spans="1:39" s="35" customFormat="1" ht="18" hidden="1" customHeight="1" x14ac:dyDescent="0.25">
      <c r="A964" s="42" t="s">
        <v>38</v>
      </c>
      <c r="B964" s="43">
        <f t="shared" ref="B964:AA964" si="461">SUM(B960:B963)</f>
        <v>1222445.3699999996</v>
      </c>
      <c r="C964" s="43">
        <f t="shared" si="461"/>
        <v>0</v>
      </c>
      <c r="D964" s="43">
        <f t="shared" si="461"/>
        <v>1222445.3700000001</v>
      </c>
      <c r="E964" s="43">
        <f t="shared" si="461"/>
        <v>0</v>
      </c>
      <c r="F964" s="43">
        <f t="shared" si="461"/>
        <v>1222445.3700000001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251950</v>
      </c>
      <c r="S964" s="43">
        <f t="shared" si="461"/>
        <v>970495.37</v>
      </c>
      <c r="T964" s="43">
        <f t="shared" si="461"/>
        <v>0</v>
      </c>
      <c r="U964" s="43">
        <f t="shared" si="461"/>
        <v>0</v>
      </c>
      <c r="V964" s="43">
        <f t="shared" si="461"/>
        <v>0</v>
      </c>
      <c r="W964" s="43">
        <f t="shared" si="461"/>
        <v>0</v>
      </c>
      <c r="X964" s="43">
        <f t="shared" si="461"/>
        <v>0</v>
      </c>
      <c r="Y964" s="43">
        <f t="shared" si="461"/>
        <v>0</v>
      </c>
      <c r="Z964" s="43">
        <f t="shared" si="461"/>
        <v>1222445.3700000001</v>
      </c>
      <c r="AA964" s="43">
        <f t="shared" si="461"/>
        <v>0</v>
      </c>
      <c r="AB964" s="44">
        <f>Z964/D964</f>
        <v>1</v>
      </c>
      <c r="AC964" s="34"/>
      <c r="AE964" s="179"/>
      <c r="AF964" s="180"/>
      <c r="AG964" s="179"/>
      <c r="AH964" s="180"/>
      <c r="AI964" s="180"/>
      <c r="AJ964" s="180"/>
      <c r="AK964" s="179"/>
      <c r="AL964" s="179"/>
      <c r="AM964" s="179"/>
    </row>
    <row r="965" spans="1:39"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179"/>
      <c r="AF965" s="180"/>
      <c r="AG965" s="179"/>
      <c r="AH965" s="180"/>
      <c r="AI965" s="180"/>
      <c r="AJ965" s="180"/>
      <c r="AK965" s="179"/>
      <c r="AL965" s="179"/>
      <c r="AM965" s="179"/>
    </row>
    <row r="966" spans="1:39" s="35" customFormat="1" ht="18" hidden="1" customHeight="1" x14ac:dyDescent="0.25">
      <c r="A966" s="42" t="s">
        <v>40</v>
      </c>
      <c r="B966" s="43">
        <f t="shared" ref="B966:AA966" si="463">B965+B964</f>
        <v>1222445.3699999996</v>
      </c>
      <c r="C966" s="43">
        <f t="shared" si="463"/>
        <v>0</v>
      </c>
      <c r="D966" s="43">
        <f t="shared" si="463"/>
        <v>1222445.3700000001</v>
      </c>
      <c r="E966" s="43">
        <f t="shared" si="463"/>
        <v>0</v>
      </c>
      <c r="F966" s="43">
        <f t="shared" si="463"/>
        <v>1222445.3700000001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251950</v>
      </c>
      <c r="S966" s="43">
        <f t="shared" si="463"/>
        <v>970495.37</v>
      </c>
      <c r="T966" s="43">
        <f t="shared" si="463"/>
        <v>0</v>
      </c>
      <c r="U966" s="43">
        <f t="shared" si="463"/>
        <v>0</v>
      </c>
      <c r="V966" s="43">
        <f t="shared" si="463"/>
        <v>0</v>
      </c>
      <c r="W966" s="43">
        <f t="shared" si="463"/>
        <v>0</v>
      </c>
      <c r="X966" s="43">
        <f t="shared" si="463"/>
        <v>0</v>
      </c>
      <c r="Y966" s="43">
        <f t="shared" si="463"/>
        <v>0</v>
      </c>
      <c r="Z966" s="43">
        <f t="shared" si="463"/>
        <v>1222445.3700000001</v>
      </c>
      <c r="AA966" s="43">
        <f t="shared" si="463"/>
        <v>0</v>
      </c>
      <c r="AB966" s="44">
        <f>Z966/D966</f>
        <v>1</v>
      </c>
      <c r="AC966" s="46"/>
      <c r="AE966" s="179"/>
      <c r="AF966" s="180"/>
      <c r="AG966" s="179"/>
      <c r="AH966" s="180"/>
      <c r="AI966" s="180"/>
      <c r="AJ966" s="180"/>
      <c r="AK966" s="179"/>
      <c r="AL966" s="179"/>
      <c r="AM966" s="179"/>
    </row>
    <row r="967" spans="1:39"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9"/>
      <c r="AF967" s="180"/>
      <c r="AG967" s="179"/>
      <c r="AH967" s="180"/>
      <c r="AI967" s="180"/>
      <c r="AJ967" s="180"/>
      <c r="AK967" s="179"/>
      <c r="AL967" s="179"/>
      <c r="AM967" s="179"/>
    </row>
    <row r="968" spans="1:39"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9"/>
      <c r="AF968" s="180"/>
      <c r="AG968" s="179"/>
      <c r="AH968" s="180"/>
      <c r="AI968" s="180"/>
      <c r="AJ968" s="180"/>
      <c r="AK968" s="179"/>
      <c r="AL968" s="179"/>
      <c r="AM968" s="179"/>
    </row>
    <row r="969" spans="1:39"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9"/>
      <c r="AF969" s="180"/>
      <c r="AG969" s="179"/>
      <c r="AH969" s="180"/>
      <c r="AI969" s="180"/>
      <c r="AJ969" s="180"/>
      <c r="AK969" s="179"/>
      <c r="AL969" s="179"/>
      <c r="AM969" s="179"/>
    </row>
    <row r="970" spans="1:39"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79"/>
      <c r="AF970" s="180"/>
      <c r="AG970" s="179"/>
      <c r="AH970" s="180"/>
      <c r="AI970" s="180"/>
      <c r="AJ970" s="180"/>
      <c r="AK970" s="179"/>
      <c r="AL970" s="179"/>
      <c r="AM970" s="179"/>
    </row>
    <row r="971" spans="1:39" s="35" customFormat="1" ht="18" hidden="1" customHeight="1" x14ac:dyDescent="0.2">
      <c r="A971" s="39" t="s">
        <v>35</v>
      </c>
      <c r="B971" s="33">
        <f>[1]consoCURRENT!E20015</f>
        <v>31437574.119999986</v>
      </c>
      <c r="C971" s="33">
        <f>[1]consoCURRENT!F20015</f>
        <v>1.9790604710578918E-8</v>
      </c>
      <c r="D971" s="33">
        <f>[1]consoCURRENT!G20015</f>
        <v>31437574.120000005</v>
      </c>
      <c r="E971" s="33">
        <f>[1]consoCURRENT!H20015</f>
        <v>500661</v>
      </c>
      <c r="F971" s="33">
        <f>[1]consoCURRENT!I20015</f>
        <v>30936913.120000005</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12048805.83</v>
      </c>
      <c r="S971" s="33">
        <f>[1]consoCURRENT!V20015</f>
        <v>18888107.290000003</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31437574.120000005</v>
      </c>
      <c r="AA971" s="33">
        <f>D971-Z971</f>
        <v>0</v>
      </c>
      <c r="AB971" s="41">
        <f>Z971/D971</f>
        <v>1</v>
      </c>
      <c r="AC971" s="34"/>
      <c r="AE971" s="179"/>
      <c r="AF971" s="180"/>
      <c r="AG971" s="179"/>
      <c r="AH971" s="180"/>
      <c r="AI971" s="180"/>
      <c r="AJ971" s="180"/>
      <c r="AK971" s="179"/>
      <c r="AL971" s="179"/>
      <c r="AM971" s="179"/>
    </row>
    <row r="972" spans="1:39"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179"/>
      <c r="AF972" s="180"/>
      <c r="AG972" s="179"/>
      <c r="AH972" s="180"/>
      <c r="AI972" s="180"/>
      <c r="AJ972" s="180"/>
      <c r="AK972" s="179"/>
      <c r="AL972" s="179"/>
      <c r="AM972" s="179"/>
    </row>
    <row r="973" spans="1:39"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179"/>
      <c r="AF973" s="180"/>
      <c r="AG973" s="179"/>
      <c r="AH973" s="180"/>
      <c r="AI973" s="180"/>
      <c r="AJ973" s="180"/>
      <c r="AK973" s="179"/>
      <c r="AL973" s="179"/>
      <c r="AM973" s="179"/>
    </row>
    <row r="974" spans="1:39" s="35" customFormat="1" ht="18" hidden="1" customHeight="1" x14ac:dyDescent="0.25">
      <c r="A974" s="42" t="s">
        <v>38</v>
      </c>
      <c r="B974" s="43">
        <f t="shared" ref="B974:AA974" si="465">SUM(B970:B973)</f>
        <v>31437574.119999986</v>
      </c>
      <c r="C974" s="43">
        <f t="shared" si="465"/>
        <v>1.9790604710578918E-8</v>
      </c>
      <c r="D974" s="43">
        <f t="shared" si="465"/>
        <v>31437574.120000005</v>
      </c>
      <c r="E974" s="43">
        <f t="shared" si="465"/>
        <v>500661</v>
      </c>
      <c r="F974" s="43">
        <f t="shared" si="465"/>
        <v>30936913.120000005</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12048805.83</v>
      </c>
      <c r="S974" s="43">
        <f t="shared" si="465"/>
        <v>18888107.290000003</v>
      </c>
      <c r="T974" s="43">
        <f t="shared" si="465"/>
        <v>0</v>
      </c>
      <c r="U974" s="43">
        <f t="shared" si="465"/>
        <v>0</v>
      </c>
      <c r="V974" s="43">
        <f t="shared" si="465"/>
        <v>0</v>
      </c>
      <c r="W974" s="43">
        <f t="shared" si="465"/>
        <v>0</v>
      </c>
      <c r="X974" s="43">
        <f t="shared" si="465"/>
        <v>0</v>
      </c>
      <c r="Y974" s="43">
        <f t="shared" si="465"/>
        <v>0</v>
      </c>
      <c r="Z974" s="43">
        <f t="shared" si="465"/>
        <v>31437574.120000005</v>
      </c>
      <c r="AA974" s="43">
        <f t="shared" si="465"/>
        <v>0</v>
      </c>
      <c r="AB974" s="44">
        <f>Z974/D974</f>
        <v>1</v>
      </c>
      <c r="AC974" s="34"/>
      <c r="AE974" s="179"/>
      <c r="AF974" s="180"/>
      <c r="AG974" s="179"/>
      <c r="AH974" s="180"/>
      <c r="AI974" s="180"/>
      <c r="AJ974" s="180"/>
      <c r="AK974" s="179"/>
      <c r="AL974" s="179"/>
      <c r="AM974" s="179"/>
    </row>
    <row r="975" spans="1:39"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179"/>
      <c r="AF975" s="180"/>
      <c r="AG975" s="179"/>
      <c r="AH975" s="180"/>
      <c r="AI975" s="180"/>
      <c r="AJ975" s="180"/>
      <c r="AK975" s="179"/>
      <c r="AL975" s="179"/>
      <c r="AM975" s="179"/>
    </row>
    <row r="976" spans="1:39" s="35" customFormat="1" ht="18" hidden="1" customHeight="1" x14ac:dyDescent="0.25">
      <c r="A976" s="42" t="s">
        <v>40</v>
      </c>
      <c r="B976" s="43">
        <f t="shared" ref="B976:AA976" si="467">B975+B974</f>
        <v>31437574.119999986</v>
      </c>
      <c r="C976" s="43">
        <f t="shared" si="467"/>
        <v>1.9790604710578918E-8</v>
      </c>
      <c r="D976" s="43">
        <f t="shared" si="467"/>
        <v>31437574.120000005</v>
      </c>
      <c r="E976" s="43">
        <f t="shared" si="467"/>
        <v>500661</v>
      </c>
      <c r="F976" s="43">
        <f t="shared" si="467"/>
        <v>30936913.120000005</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12048805.83</v>
      </c>
      <c r="S976" s="43">
        <f t="shared" si="467"/>
        <v>18888107.290000003</v>
      </c>
      <c r="T976" s="43">
        <f t="shared" si="467"/>
        <v>0</v>
      </c>
      <c r="U976" s="43">
        <f t="shared" si="467"/>
        <v>0</v>
      </c>
      <c r="V976" s="43">
        <f t="shared" si="467"/>
        <v>0</v>
      </c>
      <c r="W976" s="43">
        <f t="shared" si="467"/>
        <v>0</v>
      </c>
      <c r="X976" s="43">
        <f t="shared" si="467"/>
        <v>0</v>
      </c>
      <c r="Y976" s="43">
        <f t="shared" si="467"/>
        <v>0</v>
      </c>
      <c r="Z976" s="43">
        <f t="shared" si="467"/>
        <v>31437574.120000005</v>
      </c>
      <c r="AA976" s="43">
        <f t="shared" si="467"/>
        <v>0</v>
      </c>
      <c r="AB976" s="44">
        <f>Z976/D976</f>
        <v>1</v>
      </c>
      <c r="AC976" s="46"/>
      <c r="AE976" s="179"/>
      <c r="AF976" s="180"/>
      <c r="AG976" s="179"/>
      <c r="AH976" s="180"/>
      <c r="AI976" s="180"/>
      <c r="AJ976" s="180"/>
      <c r="AK976" s="179"/>
      <c r="AL976" s="179"/>
      <c r="AM976" s="179"/>
    </row>
    <row r="977" spans="1:39"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9"/>
      <c r="AF977" s="180"/>
      <c r="AG977" s="179"/>
      <c r="AH977" s="180"/>
      <c r="AI977" s="180"/>
      <c r="AJ977" s="180"/>
      <c r="AK977" s="179"/>
      <c r="AL977" s="179"/>
      <c r="AM977" s="179"/>
    </row>
    <row r="978" spans="1:39"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9"/>
      <c r="AF978" s="180"/>
      <c r="AG978" s="179"/>
      <c r="AH978" s="180"/>
      <c r="AI978" s="180"/>
      <c r="AJ978" s="180"/>
      <c r="AK978" s="179"/>
      <c r="AL978" s="179"/>
      <c r="AM978" s="179"/>
    </row>
    <row r="979" spans="1:39"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9"/>
      <c r="AF979" s="180"/>
      <c r="AG979" s="179"/>
      <c r="AH979" s="180"/>
      <c r="AI979" s="180"/>
      <c r="AJ979" s="180"/>
      <c r="AK979" s="179"/>
      <c r="AL979" s="179"/>
      <c r="AM979" s="179"/>
    </row>
    <row r="980" spans="1:39"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79"/>
      <c r="AF980" s="180"/>
      <c r="AG980" s="179"/>
      <c r="AH980" s="180"/>
      <c r="AI980" s="180"/>
      <c r="AJ980" s="180"/>
      <c r="AK980" s="179"/>
      <c r="AL980" s="179"/>
      <c r="AM980" s="179"/>
    </row>
    <row r="981" spans="1:39" s="35" customFormat="1" ht="18" hidden="1" customHeight="1" x14ac:dyDescent="0.2">
      <c r="A981" s="39" t="s">
        <v>35</v>
      </c>
      <c r="B981" s="33">
        <f>[1]consoCURRENT!E20228</f>
        <v>8819887.6000000127</v>
      </c>
      <c r="C981" s="33">
        <f>[1]consoCURRENT!F20228</f>
        <v>0</v>
      </c>
      <c r="D981" s="33">
        <f>[1]consoCURRENT!G20228</f>
        <v>8819887.6000000108</v>
      </c>
      <c r="E981" s="33">
        <f>[1]consoCURRENT!H20228</f>
        <v>347340.95</v>
      </c>
      <c r="F981" s="33">
        <f>[1]consoCURRENT!I20228</f>
        <v>8465026.8499999996</v>
      </c>
      <c r="G981" s="33">
        <f>[1]consoCURRENT!J20228</f>
        <v>7519.8</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7455288.1499999994</v>
      </c>
      <c r="R981" s="33">
        <f>[1]consoCURRENT!U20228</f>
        <v>792692.70000000007</v>
      </c>
      <c r="S981" s="33">
        <f>[1]consoCURRENT!V20228</f>
        <v>217046</v>
      </c>
      <c r="T981" s="33">
        <f>[1]consoCURRENT!W20228</f>
        <v>7519.8</v>
      </c>
      <c r="U981" s="33">
        <f>[1]consoCURRENT!X20228</f>
        <v>0</v>
      </c>
      <c r="V981" s="33">
        <f>[1]consoCURRENT!Y20228</f>
        <v>0</v>
      </c>
      <c r="W981" s="33">
        <f>[1]consoCURRENT!Z20228</f>
        <v>0</v>
      </c>
      <c r="X981" s="33">
        <f>[1]consoCURRENT!AA20228</f>
        <v>0</v>
      </c>
      <c r="Y981" s="33">
        <f>[1]consoCURRENT!AB20228</f>
        <v>0</v>
      </c>
      <c r="Z981" s="33">
        <f t="shared" ref="Z981:Z983" si="468">SUM(M981:Y981)</f>
        <v>8819887.5999999996</v>
      </c>
      <c r="AA981" s="33">
        <f>D981-Z981</f>
        <v>0</v>
      </c>
      <c r="AB981" s="41">
        <f>Z981/D981</f>
        <v>0.99999999999999878</v>
      </c>
      <c r="AC981" s="34"/>
      <c r="AE981" s="179"/>
      <c r="AF981" s="180"/>
      <c r="AG981" s="179"/>
      <c r="AH981" s="180"/>
      <c r="AI981" s="180"/>
      <c r="AJ981" s="180"/>
      <c r="AK981" s="179"/>
      <c r="AL981" s="179"/>
      <c r="AM981" s="179"/>
    </row>
    <row r="982" spans="1:39"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179"/>
      <c r="AF982" s="180"/>
      <c r="AG982" s="179"/>
      <c r="AH982" s="180"/>
      <c r="AI982" s="180"/>
      <c r="AJ982" s="180"/>
      <c r="AK982" s="179"/>
      <c r="AL982" s="179"/>
      <c r="AM982" s="179"/>
    </row>
    <row r="983" spans="1:39"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179"/>
      <c r="AF983" s="180"/>
      <c r="AG983" s="179"/>
      <c r="AH983" s="180"/>
      <c r="AI983" s="180"/>
      <c r="AJ983" s="180"/>
      <c r="AK983" s="179"/>
      <c r="AL983" s="179"/>
      <c r="AM983" s="179"/>
    </row>
    <row r="984" spans="1:39" s="35" customFormat="1" ht="18" hidden="1" customHeight="1" x14ac:dyDescent="0.25">
      <c r="A984" s="42" t="s">
        <v>38</v>
      </c>
      <c r="B984" s="43">
        <f t="shared" ref="B984:AA984" si="469">SUM(B980:B983)</f>
        <v>8819887.6000000127</v>
      </c>
      <c r="C984" s="43">
        <f t="shared" si="469"/>
        <v>0</v>
      </c>
      <c r="D984" s="43">
        <f t="shared" si="469"/>
        <v>8819887.6000000108</v>
      </c>
      <c r="E984" s="43">
        <f t="shared" si="469"/>
        <v>347340.95</v>
      </c>
      <c r="F984" s="43">
        <f t="shared" si="469"/>
        <v>8465026.8499999996</v>
      </c>
      <c r="G984" s="43">
        <f t="shared" si="469"/>
        <v>7519.8</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7455288.1499999994</v>
      </c>
      <c r="R984" s="43">
        <f t="shared" si="469"/>
        <v>792692.70000000007</v>
      </c>
      <c r="S984" s="43">
        <f t="shared" si="469"/>
        <v>217046</v>
      </c>
      <c r="T984" s="43">
        <f t="shared" si="469"/>
        <v>7519.8</v>
      </c>
      <c r="U984" s="43">
        <f t="shared" si="469"/>
        <v>0</v>
      </c>
      <c r="V984" s="43">
        <f t="shared" si="469"/>
        <v>0</v>
      </c>
      <c r="W984" s="43">
        <f t="shared" si="469"/>
        <v>0</v>
      </c>
      <c r="X984" s="43">
        <f t="shared" si="469"/>
        <v>0</v>
      </c>
      <c r="Y984" s="43">
        <f t="shared" si="469"/>
        <v>0</v>
      </c>
      <c r="Z984" s="43">
        <f t="shared" si="469"/>
        <v>8819887.5999999996</v>
      </c>
      <c r="AA984" s="43">
        <f t="shared" si="469"/>
        <v>0</v>
      </c>
      <c r="AB984" s="44">
        <f>Z984/D984</f>
        <v>0.99999999999999878</v>
      </c>
      <c r="AC984" s="34"/>
      <c r="AE984" s="179"/>
      <c r="AF984" s="180"/>
      <c r="AG984" s="179"/>
      <c r="AH984" s="180"/>
      <c r="AI984" s="180"/>
      <c r="AJ984" s="180"/>
      <c r="AK984" s="179"/>
      <c r="AL984" s="179"/>
      <c r="AM984" s="179"/>
    </row>
    <row r="985" spans="1:39"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179"/>
      <c r="AF985" s="180"/>
      <c r="AG985" s="179"/>
      <c r="AH985" s="180"/>
      <c r="AI985" s="180"/>
      <c r="AJ985" s="180"/>
      <c r="AK985" s="179"/>
      <c r="AL985" s="179"/>
      <c r="AM985" s="179"/>
    </row>
    <row r="986" spans="1:39" s="35" customFormat="1" ht="18" hidden="1" customHeight="1" x14ac:dyDescent="0.25">
      <c r="A986" s="42" t="s">
        <v>40</v>
      </c>
      <c r="B986" s="43">
        <f t="shared" ref="B986:AA986" si="471">B985+B984</f>
        <v>8819887.6000000127</v>
      </c>
      <c r="C986" s="43">
        <f t="shared" si="471"/>
        <v>0</v>
      </c>
      <c r="D986" s="43">
        <f t="shared" si="471"/>
        <v>8819887.6000000108</v>
      </c>
      <c r="E986" s="43">
        <f t="shared" si="471"/>
        <v>347340.95</v>
      </c>
      <c r="F986" s="43">
        <f t="shared" si="471"/>
        <v>8465026.8499999996</v>
      </c>
      <c r="G986" s="43">
        <f t="shared" si="471"/>
        <v>7519.8</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7455288.1499999994</v>
      </c>
      <c r="R986" s="43">
        <f t="shared" si="471"/>
        <v>792692.70000000007</v>
      </c>
      <c r="S986" s="43">
        <f t="shared" si="471"/>
        <v>217046</v>
      </c>
      <c r="T986" s="43">
        <f t="shared" si="471"/>
        <v>7519.8</v>
      </c>
      <c r="U986" s="43">
        <f t="shared" si="471"/>
        <v>0</v>
      </c>
      <c r="V986" s="43">
        <f t="shared" si="471"/>
        <v>0</v>
      </c>
      <c r="W986" s="43">
        <f t="shared" si="471"/>
        <v>0</v>
      </c>
      <c r="X986" s="43">
        <f t="shared" si="471"/>
        <v>0</v>
      </c>
      <c r="Y986" s="43">
        <f t="shared" si="471"/>
        <v>0</v>
      </c>
      <c r="Z986" s="43">
        <f t="shared" si="471"/>
        <v>8819887.5999999996</v>
      </c>
      <c r="AA986" s="43">
        <f t="shared" si="471"/>
        <v>0</v>
      </c>
      <c r="AB986" s="44">
        <f>Z986/D986</f>
        <v>0.99999999999999878</v>
      </c>
      <c r="AC986" s="46"/>
      <c r="AE986" s="179"/>
      <c r="AF986" s="180"/>
      <c r="AG986" s="179"/>
      <c r="AH986" s="180"/>
      <c r="AI986" s="180"/>
      <c r="AJ986" s="180"/>
      <c r="AK986" s="179"/>
      <c r="AL986" s="179"/>
      <c r="AM986" s="179"/>
    </row>
    <row r="987" spans="1:39"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9"/>
      <c r="AF987" s="180"/>
      <c r="AG987" s="179"/>
      <c r="AH987" s="180"/>
      <c r="AI987" s="180"/>
      <c r="AJ987" s="180"/>
      <c r="AK987" s="179"/>
      <c r="AL987" s="179"/>
      <c r="AM987" s="179"/>
    </row>
    <row r="988" spans="1:39"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9"/>
      <c r="AF988" s="180"/>
      <c r="AG988" s="179"/>
      <c r="AH988" s="180"/>
      <c r="AI988" s="180"/>
      <c r="AJ988" s="180"/>
      <c r="AK988" s="179"/>
      <c r="AL988" s="179"/>
      <c r="AM988" s="179"/>
    </row>
    <row r="989" spans="1:39"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9"/>
      <c r="AF989" s="180"/>
      <c r="AG989" s="179"/>
      <c r="AH989" s="180"/>
      <c r="AI989" s="180"/>
      <c r="AJ989" s="180"/>
      <c r="AK989" s="179"/>
      <c r="AL989" s="179"/>
      <c r="AM989" s="179"/>
    </row>
    <row r="990" spans="1:39"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79"/>
      <c r="AF990" s="180"/>
      <c r="AG990" s="179"/>
      <c r="AH990" s="180"/>
      <c r="AI990" s="180"/>
      <c r="AJ990" s="180"/>
      <c r="AK990" s="179"/>
      <c r="AL990" s="179"/>
      <c r="AM990" s="179"/>
    </row>
    <row r="991" spans="1:39"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7239360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7162800</v>
      </c>
      <c r="S991" s="33">
        <f>[1]consoCURRENT!V20441</f>
        <v>76560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7709160</v>
      </c>
      <c r="AA991" s="33">
        <f>D991-Z991</f>
        <v>0</v>
      </c>
      <c r="AB991" s="41">
        <f>Z991/D991</f>
        <v>1</v>
      </c>
      <c r="AC991" s="34"/>
      <c r="AE991" s="179"/>
      <c r="AF991" s="180"/>
      <c r="AG991" s="179"/>
      <c r="AH991" s="180"/>
      <c r="AI991" s="180"/>
      <c r="AJ991" s="180"/>
      <c r="AK991" s="179"/>
      <c r="AL991" s="179"/>
      <c r="AM991" s="179"/>
    </row>
    <row r="992" spans="1:39"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179"/>
      <c r="AF992" s="180"/>
      <c r="AG992" s="179"/>
      <c r="AH992" s="180"/>
      <c r="AI992" s="180"/>
      <c r="AJ992" s="180"/>
      <c r="AK992" s="179"/>
      <c r="AL992" s="179"/>
      <c r="AM992" s="179"/>
    </row>
    <row r="993" spans="1:39"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179"/>
      <c r="AF993" s="180"/>
      <c r="AG993" s="179"/>
      <c r="AH993" s="180"/>
      <c r="AI993" s="180"/>
      <c r="AJ993" s="180"/>
      <c r="AK993" s="179"/>
      <c r="AL993" s="179"/>
      <c r="AM993" s="179"/>
    </row>
    <row r="994" spans="1:39"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7239360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7162800</v>
      </c>
      <c r="S994" s="43">
        <f t="shared" si="473"/>
        <v>76560</v>
      </c>
      <c r="T994" s="43">
        <f t="shared" si="473"/>
        <v>0</v>
      </c>
      <c r="U994" s="43">
        <f t="shared" si="473"/>
        <v>0</v>
      </c>
      <c r="V994" s="43">
        <f t="shared" si="473"/>
        <v>0</v>
      </c>
      <c r="W994" s="43">
        <f t="shared" si="473"/>
        <v>0</v>
      </c>
      <c r="X994" s="43">
        <f t="shared" si="473"/>
        <v>0</v>
      </c>
      <c r="Y994" s="43">
        <f t="shared" si="473"/>
        <v>0</v>
      </c>
      <c r="Z994" s="43">
        <f t="shared" si="473"/>
        <v>7709160</v>
      </c>
      <c r="AA994" s="43">
        <f t="shared" si="473"/>
        <v>0</v>
      </c>
      <c r="AB994" s="44">
        <f>Z994/D994</f>
        <v>1</v>
      </c>
      <c r="AC994" s="34"/>
      <c r="AE994" s="179"/>
      <c r="AF994" s="180"/>
      <c r="AG994" s="179"/>
      <c r="AH994" s="180"/>
      <c r="AI994" s="180"/>
      <c r="AJ994" s="180"/>
      <c r="AK994" s="179"/>
      <c r="AL994" s="179"/>
      <c r="AM994" s="179"/>
    </row>
    <row r="995" spans="1:39"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179"/>
      <c r="AF995" s="180"/>
      <c r="AG995" s="179"/>
      <c r="AH995" s="180"/>
      <c r="AI995" s="180"/>
      <c r="AJ995" s="180"/>
      <c r="AK995" s="179"/>
      <c r="AL995" s="179"/>
      <c r="AM995" s="179"/>
    </row>
    <row r="996" spans="1:39"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7239360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7162800</v>
      </c>
      <c r="S996" s="43">
        <f t="shared" si="475"/>
        <v>76560</v>
      </c>
      <c r="T996" s="43">
        <f t="shared" si="475"/>
        <v>0</v>
      </c>
      <c r="U996" s="43">
        <f t="shared" si="475"/>
        <v>0</v>
      </c>
      <c r="V996" s="43">
        <f t="shared" si="475"/>
        <v>0</v>
      </c>
      <c r="W996" s="43">
        <f t="shared" si="475"/>
        <v>0</v>
      </c>
      <c r="X996" s="43">
        <f t="shared" si="475"/>
        <v>0</v>
      </c>
      <c r="Y996" s="43">
        <f t="shared" si="475"/>
        <v>0</v>
      </c>
      <c r="Z996" s="43">
        <f t="shared" si="475"/>
        <v>7709160</v>
      </c>
      <c r="AA996" s="43">
        <f t="shared" si="475"/>
        <v>0</v>
      </c>
      <c r="AB996" s="44">
        <f>Z996/D996</f>
        <v>1</v>
      </c>
      <c r="AC996" s="46"/>
      <c r="AE996" s="179"/>
      <c r="AF996" s="180"/>
      <c r="AG996" s="179"/>
      <c r="AH996" s="180"/>
      <c r="AI996" s="180"/>
      <c r="AJ996" s="180"/>
      <c r="AK996" s="179"/>
      <c r="AL996" s="179"/>
      <c r="AM996" s="179"/>
    </row>
    <row r="997" spans="1:39"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9"/>
      <c r="AF997" s="180"/>
      <c r="AG997" s="179"/>
      <c r="AH997" s="180"/>
      <c r="AI997" s="180"/>
      <c r="AJ997" s="180"/>
      <c r="AK997" s="179"/>
      <c r="AL997" s="179"/>
      <c r="AM997" s="179"/>
    </row>
    <row r="998" spans="1:39"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9"/>
      <c r="AF998" s="180"/>
      <c r="AG998" s="179"/>
      <c r="AH998" s="180"/>
      <c r="AI998" s="180"/>
      <c r="AJ998" s="180"/>
      <c r="AK998" s="179"/>
      <c r="AL998" s="179"/>
      <c r="AM998" s="179"/>
    </row>
    <row r="999" spans="1:39"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9"/>
      <c r="AF999" s="180"/>
      <c r="AG999" s="179"/>
      <c r="AH999" s="180"/>
      <c r="AI999" s="180"/>
      <c r="AJ999" s="180"/>
      <c r="AK999" s="179"/>
      <c r="AL999" s="179"/>
      <c r="AM999" s="179"/>
    </row>
    <row r="1000" spans="1:39"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79"/>
      <c r="AF1000" s="180"/>
      <c r="AG1000" s="179"/>
      <c r="AH1000" s="180"/>
      <c r="AI1000" s="180"/>
      <c r="AJ1000" s="180"/>
      <c r="AK1000" s="179"/>
      <c r="AL1000" s="179"/>
      <c r="AM1000" s="179"/>
    </row>
    <row r="1001" spans="1:39"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179"/>
      <c r="AF1001" s="180"/>
      <c r="AG1001" s="179"/>
      <c r="AH1001" s="180"/>
      <c r="AI1001" s="180"/>
      <c r="AJ1001" s="180"/>
      <c r="AK1001" s="179"/>
      <c r="AL1001" s="179"/>
      <c r="AM1001" s="179"/>
    </row>
    <row r="1002" spans="1:39"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179"/>
      <c r="AF1002" s="180"/>
      <c r="AG1002" s="179"/>
      <c r="AH1002" s="180"/>
      <c r="AI1002" s="180"/>
      <c r="AJ1002" s="180"/>
      <c r="AK1002" s="179"/>
      <c r="AL1002" s="179"/>
      <c r="AM1002" s="179"/>
    </row>
    <row r="1003" spans="1:39"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179"/>
      <c r="AF1003" s="180"/>
      <c r="AG1003" s="179"/>
      <c r="AH1003" s="180"/>
      <c r="AI1003" s="180"/>
      <c r="AJ1003" s="180"/>
      <c r="AK1003" s="179"/>
      <c r="AL1003" s="179"/>
      <c r="AM1003" s="179"/>
    </row>
    <row r="1004" spans="1:39"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79"/>
      <c r="AF1004" s="180"/>
      <c r="AG1004" s="179"/>
      <c r="AH1004" s="180"/>
      <c r="AI1004" s="180"/>
      <c r="AJ1004" s="180"/>
      <c r="AK1004" s="179"/>
      <c r="AL1004" s="179"/>
      <c r="AM1004" s="179"/>
    </row>
    <row r="1005" spans="1:39"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179"/>
      <c r="AF1005" s="180"/>
      <c r="AG1005" s="179"/>
      <c r="AH1005" s="180"/>
      <c r="AI1005" s="180"/>
      <c r="AJ1005" s="180"/>
      <c r="AK1005" s="179"/>
      <c r="AL1005" s="179"/>
      <c r="AM1005" s="179"/>
    </row>
    <row r="1006" spans="1:39"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79"/>
      <c r="AF1006" s="180"/>
      <c r="AG1006" s="179"/>
      <c r="AH1006" s="180"/>
      <c r="AI1006" s="180"/>
      <c r="AJ1006" s="180"/>
      <c r="AK1006" s="179"/>
      <c r="AL1006" s="179"/>
      <c r="AM1006" s="179"/>
    </row>
    <row r="1007" spans="1:39"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9"/>
      <c r="AF1007" s="180"/>
      <c r="AG1007" s="179"/>
      <c r="AH1007" s="180"/>
      <c r="AI1007" s="180"/>
      <c r="AJ1007" s="180"/>
      <c r="AK1007" s="179"/>
      <c r="AL1007" s="179"/>
      <c r="AM1007" s="179"/>
    </row>
    <row r="1008" spans="1:39"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9"/>
      <c r="AF1008" s="180"/>
      <c r="AG1008" s="179"/>
      <c r="AH1008" s="180"/>
      <c r="AI1008" s="180"/>
      <c r="AJ1008" s="180"/>
      <c r="AK1008" s="179"/>
      <c r="AL1008" s="179"/>
      <c r="AM1008" s="179"/>
    </row>
    <row r="1009" spans="1:39"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9"/>
      <c r="AF1009" s="180"/>
      <c r="AG1009" s="179"/>
      <c r="AH1009" s="180"/>
      <c r="AI1009" s="180"/>
      <c r="AJ1009" s="180"/>
      <c r="AK1009" s="179"/>
      <c r="AL1009" s="179"/>
      <c r="AM1009" s="179"/>
    </row>
    <row r="1010" spans="1:39"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79"/>
      <c r="AF1010" s="180"/>
      <c r="AG1010" s="179"/>
      <c r="AH1010" s="180"/>
      <c r="AI1010" s="180"/>
      <c r="AJ1010" s="180"/>
      <c r="AK1010" s="179"/>
      <c r="AL1010" s="179"/>
      <c r="AM1010" s="179"/>
    </row>
    <row r="1011" spans="1:39"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179"/>
      <c r="AF1011" s="180"/>
      <c r="AG1011" s="179"/>
      <c r="AH1011" s="180"/>
      <c r="AI1011" s="180"/>
      <c r="AJ1011" s="180"/>
      <c r="AK1011" s="179"/>
      <c r="AL1011" s="179"/>
      <c r="AM1011" s="179"/>
    </row>
    <row r="1012" spans="1:39"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179"/>
      <c r="AF1012" s="180"/>
      <c r="AG1012" s="179"/>
      <c r="AH1012" s="180"/>
      <c r="AI1012" s="180"/>
      <c r="AJ1012" s="180"/>
      <c r="AK1012" s="179"/>
      <c r="AL1012" s="179"/>
      <c r="AM1012" s="179"/>
    </row>
    <row r="1013" spans="1:39"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179"/>
      <c r="AF1013" s="180"/>
      <c r="AG1013" s="179"/>
      <c r="AH1013" s="180"/>
      <c r="AI1013" s="180"/>
      <c r="AJ1013" s="180"/>
      <c r="AK1013" s="179"/>
      <c r="AL1013" s="179"/>
      <c r="AM1013" s="179"/>
    </row>
    <row r="1014" spans="1:39"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79"/>
      <c r="AF1014" s="180"/>
      <c r="AG1014" s="179"/>
      <c r="AH1014" s="180"/>
      <c r="AI1014" s="180"/>
      <c r="AJ1014" s="180"/>
      <c r="AK1014" s="179"/>
      <c r="AL1014" s="179"/>
      <c r="AM1014" s="179"/>
    </row>
    <row r="1015" spans="1:39"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179"/>
      <c r="AF1015" s="180"/>
      <c r="AG1015" s="179"/>
      <c r="AH1015" s="180"/>
      <c r="AI1015" s="180"/>
      <c r="AJ1015" s="180"/>
      <c r="AK1015" s="179"/>
      <c r="AL1015" s="179"/>
      <c r="AM1015" s="179"/>
    </row>
    <row r="1016" spans="1:39"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79"/>
      <c r="AF1016" s="180"/>
      <c r="AG1016" s="179"/>
      <c r="AH1016" s="180"/>
      <c r="AI1016" s="180"/>
      <c r="AJ1016" s="180"/>
      <c r="AK1016" s="179"/>
      <c r="AL1016" s="179"/>
      <c r="AM1016" s="179"/>
    </row>
    <row r="1017" spans="1:39"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9"/>
      <c r="AF1017" s="180"/>
      <c r="AG1017" s="179"/>
      <c r="AH1017" s="180"/>
      <c r="AI1017" s="180"/>
      <c r="AJ1017" s="180"/>
      <c r="AK1017" s="179"/>
      <c r="AL1017" s="179"/>
      <c r="AM1017" s="179"/>
    </row>
    <row r="1018" spans="1:39"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9"/>
      <c r="AF1018" s="180"/>
      <c r="AG1018" s="179"/>
      <c r="AH1018" s="180"/>
      <c r="AI1018" s="180"/>
      <c r="AJ1018" s="180"/>
      <c r="AK1018" s="179"/>
      <c r="AL1018" s="179"/>
      <c r="AM1018" s="179"/>
    </row>
    <row r="1019" spans="1:39"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9"/>
      <c r="AF1019" s="180"/>
      <c r="AG1019" s="179"/>
      <c r="AH1019" s="180"/>
      <c r="AI1019" s="180"/>
      <c r="AJ1019" s="180"/>
      <c r="AK1019" s="179"/>
      <c r="AL1019" s="179"/>
      <c r="AM1019" s="179"/>
    </row>
    <row r="1020" spans="1:39"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79"/>
      <c r="AF1020" s="180"/>
      <c r="AG1020" s="179"/>
      <c r="AH1020" s="180"/>
      <c r="AI1020" s="180"/>
      <c r="AJ1020" s="180"/>
      <c r="AK1020" s="179"/>
      <c r="AL1020" s="179"/>
      <c r="AM1020" s="179"/>
    </row>
    <row r="1021" spans="1:39"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58681832.579999998</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2242800</v>
      </c>
      <c r="R1021" s="33">
        <f>[1]consoCURRENT!U21080</f>
        <v>56439032.579999998</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58681832.579999998</v>
      </c>
      <c r="AA1021" s="33">
        <f>D1021-Z1021</f>
        <v>0</v>
      </c>
      <c r="AB1021" s="41">
        <f>Z1021/D1021</f>
        <v>1</v>
      </c>
      <c r="AC1021" s="34"/>
      <c r="AE1021" s="179"/>
      <c r="AF1021" s="180"/>
      <c r="AG1021" s="179"/>
      <c r="AH1021" s="180"/>
      <c r="AI1021" s="180"/>
      <c r="AJ1021" s="180"/>
      <c r="AK1021" s="179"/>
      <c r="AL1021" s="179"/>
      <c r="AM1021" s="179"/>
    </row>
    <row r="1022" spans="1:39"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179"/>
      <c r="AF1022" s="180"/>
      <c r="AG1022" s="179"/>
      <c r="AH1022" s="180"/>
      <c r="AI1022" s="180"/>
      <c r="AJ1022" s="180"/>
      <c r="AK1022" s="179"/>
      <c r="AL1022" s="179"/>
      <c r="AM1022" s="179"/>
    </row>
    <row r="1023" spans="1:39"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179"/>
      <c r="AF1023" s="180"/>
      <c r="AG1023" s="179"/>
      <c r="AH1023" s="180"/>
      <c r="AI1023" s="180"/>
      <c r="AJ1023" s="180"/>
      <c r="AK1023" s="179"/>
      <c r="AL1023" s="179"/>
      <c r="AM1023" s="179"/>
    </row>
    <row r="1024" spans="1:39"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58681832.579999998</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2242800</v>
      </c>
      <c r="R1024" s="43">
        <f t="shared" si="485"/>
        <v>56439032.579999998</v>
      </c>
      <c r="S1024" s="43">
        <f t="shared" si="485"/>
        <v>0</v>
      </c>
      <c r="T1024" s="43">
        <f t="shared" si="485"/>
        <v>0</v>
      </c>
      <c r="U1024" s="43">
        <f t="shared" si="485"/>
        <v>0</v>
      </c>
      <c r="V1024" s="43">
        <f t="shared" si="485"/>
        <v>0</v>
      </c>
      <c r="W1024" s="43">
        <f t="shared" si="485"/>
        <v>0</v>
      </c>
      <c r="X1024" s="43">
        <f t="shared" si="485"/>
        <v>0</v>
      </c>
      <c r="Y1024" s="43">
        <f t="shared" si="485"/>
        <v>0</v>
      </c>
      <c r="Z1024" s="43">
        <f t="shared" si="485"/>
        <v>58681832.579999998</v>
      </c>
      <c r="AA1024" s="43">
        <f t="shared" si="485"/>
        <v>0</v>
      </c>
      <c r="AB1024" s="44">
        <f>Z1024/D1024</f>
        <v>1</v>
      </c>
      <c r="AC1024" s="34"/>
      <c r="AE1024" s="179"/>
      <c r="AF1024" s="180"/>
      <c r="AG1024" s="179"/>
      <c r="AH1024" s="180"/>
      <c r="AI1024" s="180"/>
      <c r="AJ1024" s="180"/>
      <c r="AK1024" s="179"/>
      <c r="AL1024" s="179"/>
      <c r="AM1024" s="179"/>
    </row>
    <row r="1025" spans="1:39"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179"/>
      <c r="AF1025" s="180"/>
      <c r="AG1025" s="179"/>
      <c r="AH1025" s="180"/>
      <c r="AI1025" s="180"/>
      <c r="AJ1025" s="180"/>
      <c r="AK1025" s="179"/>
      <c r="AL1025" s="179"/>
      <c r="AM1025" s="179"/>
    </row>
    <row r="1026" spans="1:39"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58681832.579999998</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2242800</v>
      </c>
      <c r="R1026" s="43">
        <f t="shared" si="487"/>
        <v>56439032.579999998</v>
      </c>
      <c r="S1026" s="43">
        <f t="shared" si="487"/>
        <v>0</v>
      </c>
      <c r="T1026" s="43">
        <f t="shared" si="487"/>
        <v>0</v>
      </c>
      <c r="U1026" s="43">
        <f t="shared" si="487"/>
        <v>0</v>
      </c>
      <c r="V1026" s="43">
        <f t="shared" si="487"/>
        <v>0</v>
      </c>
      <c r="W1026" s="43">
        <f t="shared" si="487"/>
        <v>0</v>
      </c>
      <c r="X1026" s="43">
        <f t="shared" si="487"/>
        <v>0</v>
      </c>
      <c r="Y1026" s="43">
        <f t="shared" si="487"/>
        <v>0</v>
      </c>
      <c r="Z1026" s="43">
        <f t="shared" si="487"/>
        <v>58681832.579999998</v>
      </c>
      <c r="AA1026" s="43">
        <f t="shared" si="487"/>
        <v>0</v>
      </c>
      <c r="AB1026" s="44">
        <f>Z1026/D1026</f>
        <v>1</v>
      </c>
      <c r="AC1026" s="46"/>
      <c r="AE1026" s="179"/>
      <c r="AF1026" s="180"/>
      <c r="AG1026" s="179"/>
      <c r="AH1026" s="180"/>
      <c r="AI1026" s="180"/>
      <c r="AJ1026" s="180"/>
      <c r="AK1026" s="179"/>
      <c r="AL1026" s="179"/>
      <c r="AM1026" s="179"/>
    </row>
    <row r="1027" spans="1:39"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9"/>
      <c r="AF1027" s="180"/>
      <c r="AG1027" s="179"/>
      <c r="AH1027" s="180"/>
      <c r="AI1027" s="180"/>
      <c r="AJ1027" s="180"/>
      <c r="AK1027" s="179"/>
      <c r="AL1027" s="179"/>
      <c r="AM1027" s="179"/>
    </row>
    <row r="1028" spans="1:39"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9"/>
      <c r="AF1028" s="180"/>
      <c r="AG1028" s="179"/>
      <c r="AH1028" s="180"/>
      <c r="AI1028" s="180"/>
      <c r="AJ1028" s="180"/>
      <c r="AK1028" s="179"/>
      <c r="AL1028" s="179"/>
      <c r="AM1028" s="179"/>
    </row>
    <row r="1029" spans="1:39"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9"/>
      <c r="AF1029" s="180"/>
      <c r="AG1029" s="179"/>
      <c r="AH1029" s="180"/>
      <c r="AI1029" s="180"/>
      <c r="AJ1029" s="180"/>
      <c r="AK1029" s="179"/>
      <c r="AL1029" s="179"/>
      <c r="AM1029" s="179"/>
    </row>
    <row r="1030" spans="1:39"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79"/>
      <c r="AF1030" s="180"/>
      <c r="AG1030" s="179"/>
      <c r="AH1030" s="180"/>
      <c r="AI1030" s="180"/>
      <c r="AJ1030" s="180"/>
      <c r="AK1030" s="179"/>
      <c r="AL1030" s="179"/>
      <c r="AM1030" s="179"/>
    </row>
    <row r="1031" spans="1:39"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4249743.33</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4249743.33</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4250752.62</v>
      </c>
      <c r="AA1031" s="33">
        <f>D1031-Z1031</f>
        <v>0</v>
      </c>
      <c r="AB1031" s="41">
        <f>Z1031/D1031</f>
        <v>1</v>
      </c>
      <c r="AC1031" s="34"/>
      <c r="AE1031" s="179"/>
      <c r="AF1031" s="180"/>
      <c r="AG1031" s="179"/>
      <c r="AH1031" s="180"/>
      <c r="AI1031" s="180"/>
      <c r="AJ1031" s="180"/>
      <c r="AK1031" s="179"/>
      <c r="AL1031" s="179"/>
      <c r="AM1031" s="179"/>
    </row>
    <row r="1032" spans="1:39"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179"/>
      <c r="AF1032" s="180"/>
      <c r="AG1032" s="179"/>
      <c r="AH1032" s="180"/>
      <c r="AI1032" s="180"/>
      <c r="AJ1032" s="180"/>
      <c r="AK1032" s="179"/>
      <c r="AL1032" s="179"/>
      <c r="AM1032" s="179"/>
    </row>
    <row r="1033" spans="1:39"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179"/>
      <c r="AF1033" s="180"/>
      <c r="AG1033" s="179"/>
      <c r="AH1033" s="180"/>
      <c r="AI1033" s="180"/>
      <c r="AJ1033" s="180"/>
      <c r="AK1033" s="179"/>
      <c r="AL1033" s="179"/>
      <c r="AM1033" s="179"/>
    </row>
    <row r="1034" spans="1:39"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4249743.33</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4249743.33</v>
      </c>
      <c r="T1034" s="43">
        <f t="shared" si="489"/>
        <v>0</v>
      </c>
      <c r="U1034" s="43">
        <f t="shared" si="489"/>
        <v>0</v>
      </c>
      <c r="V1034" s="43">
        <f t="shared" si="489"/>
        <v>0</v>
      </c>
      <c r="W1034" s="43">
        <f t="shared" si="489"/>
        <v>0</v>
      </c>
      <c r="X1034" s="43">
        <f t="shared" si="489"/>
        <v>0</v>
      </c>
      <c r="Y1034" s="43">
        <f t="shared" si="489"/>
        <v>0</v>
      </c>
      <c r="Z1034" s="43">
        <f t="shared" si="489"/>
        <v>4250752.62</v>
      </c>
      <c r="AA1034" s="43">
        <f t="shared" si="489"/>
        <v>0</v>
      </c>
      <c r="AB1034" s="44">
        <f>Z1034/D1034</f>
        <v>1</v>
      </c>
      <c r="AC1034" s="34"/>
      <c r="AE1034" s="179"/>
      <c r="AF1034" s="180"/>
      <c r="AG1034" s="179"/>
      <c r="AH1034" s="180"/>
      <c r="AI1034" s="180"/>
      <c r="AJ1034" s="180"/>
      <c r="AK1034" s="179"/>
      <c r="AL1034" s="179"/>
      <c r="AM1034" s="179"/>
    </row>
    <row r="1035" spans="1:39"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179"/>
      <c r="AF1035" s="180"/>
      <c r="AG1035" s="179"/>
      <c r="AH1035" s="180"/>
      <c r="AI1035" s="180"/>
      <c r="AJ1035" s="180"/>
      <c r="AK1035" s="179"/>
      <c r="AL1035" s="179"/>
      <c r="AM1035" s="179"/>
    </row>
    <row r="1036" spans="1:39"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4249743.33</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4249743.33</v>
      </c>
      <c r="T1036" s="43">
        <f t="shared" si="491"/>
        <v>0</v>
      </c>
      <c r="U1036" s="43">
        <f t="shared" si="491"/>
        <v>0</v>
      </c>
      <c r="V1036" s="43">
        <f t="shared" si="491"/>
        <v>0</v>
      </c>
      <c r="W1036" s="43">
        <f t="shared" si="491"/>
        <v>0</v>
      </c>
      <c r="X1036" s="43">
        <f t="shared" si="491"/>
        <v>0</v>
      </c>
      <c r="Y1036" s="43">
        <f t="shared" si="491"/>
        <v>0</v>
      </c>
      <c r="Z1036" s="43">
        <f t="shared" si="491"/>
        <v>4250752.62</v>
      </c>
      <c r="AA1036" s="43">
        <f t="shared" si="491"/>
        <v>0</v>
      </c>
      <c r="AB1036" s="44">
        <f>Z1036/D1036</f>
        <v>1</v>
      </c>
      <c r="AC1036" s="46"/>
      <c r="AE1036" s="179"/>
      <c r="AF1036" s="180"/>
      <c r="AG1036" s="179"/>
      <c r="AH1036" s="180"/>
      <c r="AI1036" s="180"/>
      <c r="AJ1036" s="180"/>
      <c r="AK1036" s="179"/>
      <c r="AL1036" s="179"/>
      <c r="AM1036" s="179"/>
    </row>
    <row r="1037" spans="1:39"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9"/>
      <c r="AF1037" s="180"/>
      <c r="AG1037" s="179"/>
      <c r="AH1037" s="180"/>
      <c r="AI1037" s="180"/>
      <c r="AJ1037" s="180"/>
      <c r="AK1037" s="179"/>
      <c r="AL1037" s="179"/>
      <c r="AM1037" s="179"/>
    </row>
    <row r="1038" spans="1:39"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9"/>
      <c r="AF1038" s="180"/>
      <c r="AG1038" s="179"/>
      <c r="AH1038" s="180"/>
      <c r="AI1038" s="180"/>
      <c r="AJ1038" s="180"/>
      <c r="AK1038" s="179"/>
      <c r="AL1038" s="179"/>
      <c r="AM1038" s="179"/>
    </row>
    <row r="1039" spans="1:39"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9"/>
      <c r="AF1039" s="180"/>
      <c r="AG1039" s="179"/>
      <c r="AH1039" s="180"/>
      <c r="AI1039" s="180"/>
      <c r="AJ1039" s="180"/>
      <c r="AK1039" s="179"/>
      <c r="AL1039" s="179"/>
      <c r="AM1039" s="179"/>
    </row>
    <row r="1040" spans="1:39"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79"/>
      <c r="AF1040" s="180"/>
      <c r="AG1040" s="179"/>
      <c r="AH1040" s="180"/>
      <c r="AI1040" s="180"/>
      <c r="AJ1040" s="180"/>
      <c r="AK1040" s="179"/>
      <c r="AL1040" s="179"/>
      <c r="AM1040" s="179"/>
    </row>
    <row r="1041" spans="1:39" s="35" customFormat="1" ht="18" hidden="1" customHeight="1" x14ac:dyDescent="0.2">
      <c r="A1041" s="39" t="s">
        <v>35</v>
      </c>
      <c r="B1041" s="33">
        <f>[1]consoCURRENT!E21506</f>
        <v>13095297.620000003</v>
      </c>
      <c r="C1041" s="33">
        <f>[1]consoCURRENT!F21506</f>
        <v>0</v>
      </c>
      <c r="D1041" s="33">
        <f>[1]consoCURRENT!G21506</f>
        <v>13095297.620000001</v>
      </c>
      <c r="E1041" s="33">
        <f>[1]consoCURRENT!H21506</f>
        <v>6321205.3100000005</v>
      </c>
      <c r="F1041" s="33">
        <f>[1]consoCURRENT!I21506</f>
        <v>6612831.3100000005</v>
      </c>
      <c r="G1041" s="33">
        <f>[1]consoCURRENT!J21506</f>
        <v>161261</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2682610.31</v>
      </c>
      <c r="R1041" s="33">
        <f>[1]consoCURRENT!U21506</f>
        <v>2570119</v>
      </c>
      <c r="S1041" s="33">
        <f>[1]consoCURRENT!V21506</f>
        <v>1360102</v>
      </c>
      <c r="T1041" s="33">
        <f>[1]consoCURRENT!W21506</f>
        <v>161261</v>
      </c>
      <c r="U1041" s="33">
        <f>[1]consoCURRENT!X21506</f>
        <v>0</v>
      </c>
      <c r="V1041" s="33">
        <f>[1]consoCURRENT!Y21506</f>
        <v>0</v>
      </c>
      <c r="W1041" s="33">
        <f>[1]consoCURRENT!Z21506</f>
        <v>0</v>
      </c>
      <c r="X1041" s="33">
        <f>[1]consoCURRENT!AA21506</f>
        <v>0</v>
      </c>
      <c r="Y1041" s="33">
        <f>[1]consoCURRENT!AB21506</f>
        <v>0</v>
      </c>
      <c r="Z1041" s="33">
        <f t="shared" ref="Z1041:Z1043" si="492">SUM(M1041:Y1041)</f>
        <v>13095297.620000001</v>
      </c>
      <c r="AA1041" s="33">
        <f>D1041-Z1041</f>
        <v>0</v>
      </c>
      <c r="AB1041" s="41">
        <f>Z1041/D1041</f>
        <v>1</v>
      </c>
      <c r="AC1041" s="34"/>
      <c r="AE1041" s="179"/>
      <c r="AF1041" s="180"/>
      <c r="AG1041" s="179"/>
      <c r="AH1041" s="180"/>
      <c r="AI1041" s="180"/>
      <c r="AJ1041" s="180"/>
      <c r="AK1041" s="179"/>
      <c r="AL1041" s="179"/>
      <c r="AM1041" s="179"/>
    </row>
    <row r="1042" spans="1:39"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179"/>
      <c r="AF1042" s="180"/>
      <c r="AG1042" s="179"/>
      <c r="AH1042" s="180"/>
      <c r="AI1042" s="180"/>
      <c r="AJ1042" s="180"/>
      <c r="AK1042" s="179"/>
      <c r="AL1042" s="179"/>
      <c r="AM1042" s="179"/>
    </row>
    <row r="1043" spans="1:39"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179"/>
      <c r="AF1043" s="180"/>
      <c r="AG1043" s="179"/>
      <c r="AH1043" s="180"/>
      <c r="AI1043" s="180"/>
      <c r="AJ1043" s="180"/>
      <c r="AK1043" s="179"/>
      <c r="AL1043" s="179"/>
      <c r="AM1043" s="179"/>
    </row>
    <row r="1044" spans="1:39" s="35" customFormat="1" ht="18" hidden="1" customHeight="1" x14ac:dyDescent="0.25">
      <c r="A1044" s="42" t="s">
        <v>38</v>
      </c>
      <c r="B1044" s="43">
        <f t="shared" ref="B1044:AA1044" si="493">SUM(B1040:B1043)</f>
        <v>13095297.620000003</v>
      </c>
      <c r="C1044" s="43">
        <f t="shared" si="493"/>
        <v>0</v>
      </c>
      <c r="D1044" s="43">
        <f t="shared" si="493"/>
        <v>13095297.620000001</v>
      </c>
      <c r="E1044" s="43">
        <f t="shared" si="493"/>
        <v>6321205.3100000005</v>
      </c>
      <c r="F1044" s="43">
        <f t="shared" si="493"/>
        <v>6612831.3100000005</v>
      </c>
      <c r="G1044" s="43">
        <f t="shared" si="493"/>
        <v>161261</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2682610.31</v>
      </c>
      <c r="R1044" s="43">
        <f t="shared" si="493"/>
        <v>2570119</v>
      </c>
      <c r="S1044" s="43">
        <f t="shared" si="493"/>
        <v>1360102</v>
      </c>
      <c r="T1044" s="43">
        <f t="shared" si="493"/>
        <v>161261</v>
      </c>
      <c r="U1044" s="43">
        <f t="shared" si="493"/>
        <v>0</v>
      </c>
      <c r="V1044" s="43">
        <f t="shared" si="493"/>
        <v>0</v>
      </c>
      <c r="W1044" s="43">
        <f t="shared" si="493"/>
        <v>0</v>
      </c>
      <c r="X1044" s="43">
        <f t="shared" si="493"/>
        <v>0</v>
      </c>
      <c r="Y1044" s="43">
        <f t="shared" si="493"/>
        <v>0</v>
      </c>
      <c r="Z1044" s="43">
        <f t="shared" si="493"/>
        <v>13095297.620000001</v>
      </c>
      <c r="AA1044" s="43">
        <f t="shared" si="493"/>
        <v>0</v>
      </c>
      <c r="AB1044" s="44">
        <f>Z1044/D1044</f>
        <v>1</v>
      </c>
      <c r="AC1044" s="34"/>
      <c r="AE1044" s="179"/>
      <c r="AF1044" s="180"/>
      <c r="AG1044" s="179"/>
      <c r="AH1044" s="180"/>
      <c r="AI1044" s="180"/>
      <c r="AJ1044" s="180"/>
      <c r="AK1044" s="179"/>
      <c r="AL1044" s="179"/>
      <c r="AM1044" s="179"/>
    </row>
    <row r="1045" spans="1:39"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179"/>
      <c r="AF1045" s="180"/>
      <c r="AG1045" s="179"/>
      <c r="AH1045" s="180"/>
      <c r="AI1045" s="180"/>
      <c r="AJ1045" s="180"/>
      <c r="AK1045" s="179"/>
      <c r="AL1045" s="179"/>
      <c r="AM1045" s="179"/>
    </row>
    <row r="1046" spans="1:39" s="35" customFormat="1" ht="18" hidden="1" customHeight="1" x14ac:dyDescent="0.25">
      <c r="A1046" s="42" t="s">
        <v>40</v>
      </c>
      <c r="B1046" s="43">
        <f t="shared" ref="B1046:AA1046" si="495">B1045+B1044</f>
        <v>13095297.620000003</v>
      </c>
      <c r="C1046" s="43">
        <f t="shared" si="495"/>
        <v>0</v>
      </c>
      <c r="D1046" s="43">
        <f t="shared" si="495"/>
        <v>13095297.620000001</v>
      </c>
      <c r="E1046" s="43">
        <f t="shared" si="495"/>
        <v>6321205.3100000005</v>
      </c>
      <c r="F1046" s="43">
        <f t="shared" si="495"/>
        <v>6612831.3100000005</v>
      </c>
      <c r="G1046" s="43">
        <f t="shared" si="495"/>
        <v>161261</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2682610.31</v>
      </c>
      <c r="R1046" s="43">
        <f t="shared" si="495"/>
        <v>2570119</v>
      </c>
      <c r="S1046" s="43">
        <f t="shared" si="495"/>
        <v>1360102</v>
      </c>
      <c r="T1046" s="43">
        <f t="shared" si="495"/>
        <v>161261</v>
      </c>
      <c r="U1046" s="43">
        <f t="shared" si="495"/>
        <v>0</v>
      </c>
      <c r="V1046" s="43">
        <f t="shared" si="495"/>
        <v>0</v>
      </c>
      <c r="W1046" s="43">
        <f t="shared" si="495"/>
        <v>0</v>
      </c>
      <c r="X1046" s="43">
        <f t="shared" si="495"/>
        <v>0</v>
      </c>
      <c r="Y1046" s="43">
        <f t="shared" si="495"/>
        <v>0</v>
      </c>
      <c r="Z1046" s="43">
        <f t="shared" si="495"/>
        <v>13095297.620000001</v>
      </c>
      <c r="AA1046" s="43">
        <f t="shared" si="495"/>
        <v>0</v>
      </c>
      <c r="AB1046" s="44">
        <f>Z1046/D1046</f>
        <v>1</v>
      </c>
      <c r="AC1046" s="46"/>
      <c r="AE1046" s="179"/>
      <c r="AF1046" s="180"/>
      <c r="AG1046" s="179"/>
      <c r="AH1046" s="180"/>
      <c r="AI1046" s="180"/>
      <c r="AJ1046" s="180"/>
      <c r="AK1046" s="179"/>
      <c r="AL1046" s="179"/>
      <c r="AM1046" s="179"/>
    </row>
    <row r="1047" spans="1:39"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9"/>
      <c r="AF1047" s="180"/>
      <c r="AG1047" s="179"/>
      <c r="AH1047" s="180"/>
      <c r="AI1047" s="180"/>
      <c r="AJ1047" s="180"/>
      <c r="AK1047" s="179"/>
      <c r="AL1047" s="179"/>
      <c r="AM1047" s="179"/>
    </row>
    <row r="1048" spans="1:39"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9"/>
      <c r="AF1048" s="180"/>
      <c r="AG1048" s="179"/>
      <c r="AH1048" s="180"/>
      <c r="AI1048" s="180"/>
      <c r="AJ1048" s="180"/>
      <c r="AK1048" s="179"/>
      <c r="AL1048" s="179"/>
      <c r="AM1048" s="179"/>
    </row>
    <row r="1049" spans="1:39"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9"/>
      <c r="AF1049" s="180"/>
      <c r="AG1049" s="179"/>
      <c r="AH1049" s="180"/>
      <c r="AI1049" s="180"/>
      <c r="AJ1049" s="180"/>
      <c r="AK1049" s="179"/>
      <c r="AL1049" s="179"/>
      <c r="AM1049" s="179"/>
    </row>
    <row r="1050" spans="1:39"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79"/>
      <c r="AF1050" s="180"/>
      <c r="AG1050" s="179"/>
      <c r="AH1050" s="180"/>
      <c r="AI1050" s="180"/>
      <c r="AJ1050" s="180"/>
      <c r="AK1050" s="179"/>
      <c r="AL1050" s="179"/>
      <c r="AM1050" s="179"/>
    </row>
    <row r="1051" spans="1:39"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179"/>
      <c r="AF1051" s="180"/>
      <c r="AG1051" s="179"/>
      <c r="AH1051" s="180"/>
      <c r="AI1051" s="180"/>
      <c r="AJ1051" s="180"/>
      <c r="AK1051" s="179"/>
      <c r="AL1051" s="179"/>
      <c r="AM1051" s="179"/>
    </row>
    <row r="1052" spans="1:39"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179"/>
      <c r="AF1052" s="180"/>
      <c r="AG1052" s="179"/>
      <c r="AH1052" s="180"/>
      <c r="AI1052" s="180"/>
      <c r="AJ1052" s="180"/>
      <c r="AK1052" s="179"/>
      <c r="AL1052" s="179"/>
      <c r="AM1052" s="179"/>
    </row>
    <row r="1053" spans="1:39"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179"/>
      <c r="AF1053" s="180"/>
      <c r="AG1053" s="179"/>
      <c r="AH1053" s="180"/>
      <c r="AI1053" s="180"/>
      <c r="AJ1053" s="180"/>
      <c r="AK1053" s="179"/>
      <c r="AL1053" s="179"/>
      <c r="AM1053" s="179"/>
    </row>
    <row r="1054" spans="1:39"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79"/>
      <c r="AF1054" s="180"/>
      <c r="AG1054" s="179"/>
      <c r="AH1054" s="180"/>
      <c r="AI1054" s="180"/>
      <c r="AJ1054" s="180"/>
      <c r="AK1054" s="179"/>
      <c r="AL1054" s="179"/>
      <c r="AM1054" s="179"/>
    </row>
    <row r="1055" spans="1:39"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179"/>
      <c r="AF1055" s="180"/>
      <c r="AG1055" s="179"/>
      <c r="AH1055" s="180"/>
      <c r="AI1055" s="180"/>
      <c r="AJ1055" s="180"/>
      <c r="AK1055" s="179"/>
      <c r="AL1055" s="179"/>
      <c r="AM1055" s="179"/>
    </row>
    <row r="1056" spans="1:39"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79"/>
      <c r="AF1056" s="180"/>
      <c r="AG1056" s="179"/>
      <c r="AH1056" s="180"/>
      <c r="AI1056" s="180"/>
      <c r="AJ1056" s="180"/>
      <c r="AK1056" s="179"/>
      <c r="AL1056" s="179"/>
      <c r="AM1056" s="179"/>
    </row>
    <row r="1057" spans="1:39"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9"/>
      <c r="AF1057" s="180"/>
      <c r="AG1057" s="179"/>
      <c r="AH1057" s="180"/>
      <c r="AI1057" s="180"/>
      <c r="AJ1057" s="180"/>
      <c r="AK1057" s="179"/>
      <c r="AL1057" s="179"/>
      <c r="AM1057" s="179"/>
    </row>
    <row r="1058" spans="1:39"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9"/>
      <c r="AF1058" s="180"/>
      <c r="AG1058" s="179"/>
      <c r="AH1058" s="180"/>
      <c r="AI1058" s="180"/>
      <c r="AJ1058" s="180"/>
      <c r="AK1058" s="179"/>
      <c r="AL1058" s="179"/>
      <c r="AM1058" s="179"/>
    </row>
    <row r="1059" spans="1:39"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9"/>
      <c r="AF1059" s="180"/>
      <c r="AG1059" s="179"/>
      <c r="AH1059" s="180"/>
      <c r="AI1059" s="180"/>
      <c r="AJ1059" s="180"/>
      <c r="AK1059" s="179"/>
      <c r="AL1059" s="179"/>
      <c r="AM1059" s="179"/>
    </row>
    <row r="1060" spans="1:39"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79"/>
      <c r="AF1060" s="180"/>
      <c r="AG1060" s="179"/>
      <c r="AH1060" s="180"/>
      <c r="AI1060" s="180"/>
      <c r="AJ1060" s="180"/>
      <c r="AK1060" s="179"/>
      <c r="AL1060" s="179"/>
      <c r="AM1060" s="179"/>
    </row>
    <row r="1061" spans="1:39" s="35" customFormat="1" ht="15.65"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2459735.4699999886</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130828.59999999998</v>
      </c>
      <c r="R1061" s="33">
        <f>[1]consoCURRENT!U21932</f>
        <v>493712.4</v>
      </c>
      <c r="S1061" s="33">
        <f>[1]consoCURRENT!V21932</f>
        <v>1835194.4699999888</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11497844.389999989</v>
      </c>
      <c r="AA1061" s="33">
        <f>D1061-Z1061</f>
        <v>0</v>
      </c>
      <c r="AB1061" s="41">
        <f>Z1061/D1061</f>
        <v>1.0000000000000002</v>
      </c>
      <c r="AC1061" s="34"/>
      <c r="AE1061" s="179"/>
      <c r="AF1061" s="180"/>
      <c r="AG1061" s="179"/>
      <c r="AH1061" s="180"/>
      <c r="AI1061" s="180"/>
      <c r="AJ1061" s="180"/>
      <c r="AK1061" s="179"/>
      <c r="AL1061" s="179"/>
      <c r="AM1061" s="179"/>
    </row>
    <row r="1062" spans="1:39"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179"/>
      <c r="AF1062" s="180"/>
      <c r="AG1062" s="179"/>
      <c r="AH1062" s="180"/>
      <c r="AI1062" s="180"/>
      <c r="AJ1062" s="180"/>
      <c r="AK1062" s="179"/>
      <c r="AL1062" s="179"/>
      <c r="AM1062" s="179"/>
    </row>
    <row r="1063" spans="1:39"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179"/>
      <c r="AF1063" s="180"/>
      <c r="AG1063" s="179"/>
      <c r="AH1063" s="180"/>
      <c r="AI1063" s="180"/>
      <c r="AJ1063" s="180"/>
      <c r="AK1063" s="179"/>
      <c r="AL1063" s="179"/>
      <c r="AM1063" s="179"/>
    </row>
    <row r="1064" spans="1:39"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2459735.4699999886</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130828.59999999998</v>
      </c>
      <c r="R1064" s="43">
        <f t="shared" si="501"/>
        <v>493712.4</v>
      </c>
      <c r="S1064" s="43">
        <f t="shared" si="501"/>
        <v>1835194.4699999888</v>
      </c>
      <c r="T1064" s="43">
        <f t="shared" si="501"/>
        <v>0</v>
      </c>
      <c r="U1064" s="43">
        <f t="shared" si="501"/>
        <v>0</v>
      </c>
      <c r="V1064" s="43">
        <f t="shared" si="501"/>
        <v>0</v>
      </c>
      <c r="W1064" s="43">
        <f t="shared" si="501"/>
        <v>0</v>
      </c>
      <c r="X1064" s="43">
        <f t="shared" si="501"/>
        <v>0</v>
      </c>
      <c r="Y1064" s="43">
        <f t="shared" si="501"/>
        <v>0</v>
      </c>
      <c r="Z1064" s="43">
        <f t="shared" si="501"/>
        <v>11497844.389999989</v>
      </c>
      <c r="AA1064" s="43">
        <f t="shared" si="501"/>
        <v>0</v>
      </c>
      <c r="AB1064" s="44">
        <f>Z1064/D1064</f>
        <v>1.0000000000000002</v>
      </c>
      <c r="AC1064" s="34"/>
      <c r="AE1064" s="179"/>
      <c r="AF1064" s="180"/>
      <c r="AG1064" s="179"/>
      <c r="AH1064" s="180"/>
      <c r="AI1064" s="180"/>
      <c r="AJ1064" s="180"/>
      <c r="AK1064" s="179"/>
      <c r="AL1064" s="179"/>
      <c r="AM1064" s="179"/>
    </row>
    <row r="1065" spans="1:39"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179"/>
      <c r="AF1065" s="180"/>
      <c r="AG1065" s="179"/>
      <c r="AH1065" s="180"/>
      <c r="AI1065" s="180"/>
      <c r="AJ1065" s="180"/>
      <c r="AK1065" s="179"/>
      <c r="AL1065" s="179"/>
      <c r="AM1065" s="179"/>
    </row>
    <row r="1066" spans="1:39"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2459735.4699999886</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130828.59999999998</v>
      </c>
      <c r="R1066" s="43">
        <f t="shared" si="503"/>
        <v>493712.4</v>
      </c>
      <c r="S1066" s="43">
        <f t="shared" si="503"/>
        <v>1835194.4699999888</v>
      </c>
      <c r="T1066" s="43">
        <f t="shared" si="503"/>
        <v>0</v>
      </c>
      <c r="U1066" s="43">
        <f t="shared" si="503"/>
        <v>0</v>
      </c>
      <c r="V1066" s="43">
        <f t="shared" si="503"/>
        <v>0</v>
      </c>
      <c r="W1066" s="43">
        <f t="shared" si="503"/>
        <v>0</v>
      </c>
      <c r="X1066" s="43">
        <f t="shared" si="503"/>
        <v>0</v>
      </c>
      <c r="Y1066" s="43">
        <f t="shared" si="503"/>
        <v>0</v>
      </c>
      <c r="Z1066" s="43">
        <f t="shared" si="503"/>
        <v>11497844.389999989</v>
      </c>
      <c r="AA1066" s="43">
        <f t="shared" si="503"/>
        <v>0</v>
      </c>
      <c r="AB1066" s="44">
        <f>Z1066/D1066</f>
        <v>1.0000000000000002</v>
      </c>
      <c r="AC1066" s="46"/>
      <c r="AE1066" s="179"/>
      <c r="AF1066" s="180"/>
      <c r="AG1066" s="179"/>
      <c r="AH1066" s="180"/>
      <c r="AI1066" s="180"/>
      <c r="AJ1066" s="180"/>
      <c r="AK1066" s="179"/>
      <c r="AL1066" s="179"/>
      <c r="AM1066" s="179"/>
    </row>
    <row r="1067" spans="1:39"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9"/>
      <c r="AF1067" s="180"/>
      <c r="AG1067" s="179"/>
      <c r="AH1067" s="180"/>
      <c r="AI1067" s="180"/>
      <c r="AJ1067" s="180"/>
      <c r="AK1067" s="179"/>
      <c r="AL1067" s="179"/>
      <c r="AM1067" s="179"/>
    </row>
    <row r="1068" spans="1:39"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9"/>
      <c r="AF1068" s="180"/>
      <c r="AG1068" s="179"/>
      <c r="AH1068" s="180"/>
      <c r="AI1068" s="180"/>
      <c r="AJ1068" s="180"/>
      <c r="AK1068" s="179"/>
      <c r="AL1068" s="179"/>
      <c r="AM1068" s="179"/>
    </row>
    <row r="1069" spans="1:39"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9"/>
      <c r="AF1069" s="180"/>
      <c r="AG1069" s="179"/>
      <c r="AH1069" s="180"/>
      <c r="AI1069" s="180"/>
      <c r="AJ1069" s="180"/>
      <c r="AK1069" s="179"/>
      <c r="AL1069" s="179"/>
      <c r="AM1069" s="179"/>
    </row>
    <row r="1070" spans="1:39"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79"/>
      <c r="AF1070" s="180"/>
      <c r="AG1070" s="179"/>
      <c r="AH1070" s="180"/>
      <c r="AI1070" s="180"/>
      <c r="AJ1070" s="180"/>
      <c r="AK1070" s="179"/>
      <c r="AL1070" s="179"/>
      <c r="AM1070" s="179"/>
    </row>
    <row r="1071" spans="1:39"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179"/>
      <c r="AF1071" s="180"/>
      <c r="AG1071" s="179"/>
      <c r="AH1071" s="180"/>
      <c r="AI1071" s="180"/>
      <c r="AJ1071" s="180"/>
      <c r="AK1071" s="179"/>
      <c r="AL1071" s="179"/>
      <c r="AM1071" s="179"/>
    </row>
    <row r="1072" spans="1:39"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179"/>
      <c r="AF1072" s="180"/>
      <c r="AG1072" s="179"/>
      <c r="AH1072" s="180"/>
      <c r="AI1072" s="180"/>
      <c r="AJ1072" s="180"/>
      <c r="AK1072" s="179"/>
      <c r="AL1072" s="179"/>
      <c r="AM1072" s="179"/>
    </row>
    <row r="1073" spans="1:39"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179"/>
      <c r="AF1073" s="180"/>
      <c r="AG1073" s="179"/>
      <c r="AH1073" s="180"/>
      <c r="AI1073" s="180"/>
      <c r="AJ1073" s="180"/>
      <c r="AK1073" s="179"/>
      <c r="AL1073" s="179"/>
      <c r="AM1073" s="179"/>
    </row>
    <row r="1074" spans="1:39"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79"/>
      <c r="AF1074" s="180"/>
      <c r="AG1074" s="179"/>
      <c r="AH1074" s="180"/>
      <c r="AI1074" s="180"/>
      <c r="AJ1074" s="180"/>
      <c r="AK1074" s="179"/>
      <c r="AL1074" s="179"/>
      <c r="AM1074" s="179"/>
    </row>
    <row r="1075" spans="1:39"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179"/>
      <c r="AF1075" s="180"/>
      <c r="AG1075" s="179"/>
      <c r="AH1075" s="180"/>
      <c r="AI1075" s="180"/>
      <c r="AJ1075" s="180"/>
      <c r="AK1075" s="179"/>
      <c r="AL1075" s="179"/>
      <c r="AM1075" s="179"/>
    </row>
    <row r="1076" spans="1:39"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79"/>
      <c r="AF1076" s="180"/>
      <c r="AG1076" s="179"/>
      <c r="AH1076" s="180"/>
      <c r="AI1076" s="180"/>
      <c r="AJ1076" s="180"/>
      <c r="AK1076" s="179"/>
      <c r="AL1076" s="179"/>
      <c r="AM1076" s="179"/>
    </row>
    <row r="1077" spans="1:39"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9"/>
      <c r="AF1077" s="180"/>
      <c r="AG1077" s="179"/>
      <c r="AH1077" s="180"/>
      <c r="AI1077" s="180"/>
      <c r="AJ1077" s="180"/>
      <c r="AK1077" s="179"/>
      <c r="AL1077" s="179"/>
      <c r="AM1077" s="179"/>
    </row>
    <row r="1078" spans="1:39"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9"/>
      <c r="AF1078" s="180"/>
      <c r="AG1078" s="179"/>
      <c r="AH1078" s="180"/>
      <c r="AI1078" s="180"/>
      <c r="AJ1078" s="180"/>
      <c r="AK1078" s="179"/>
      <c r="AL1078" s="179"/>
      <c r="AM1078" s="179"/>
    </row>
    <row r="1079" spans="1:39"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9"/>
      <c r="AF1079" s="180"/>
      <c r="AG1079" s="179"/>
      <c r="AH1079" s="180"/>
      <c r="AI1079" s="180"/>
      <c r="AJ1079" s="180"/>
      <c r="AK1079" s="179"/>
      <c r="AL1079" s="179"/>
      <c r="AM1079" s="179"/>
    </row>
    <row r="1080" spans="1:39"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79"/>
      <c r="AF1080" s="180"/>
      <c r="AG1080" s="179"/>
      <c r="AH1080" s="180"/>
      <c r="AI1080" s="180"/>
      <c r="AJ1080" s="180"/>
      <c r="AK1080" s="179"/>
      <c r="AL1080" s="179"/>
      <c r="AM1080" s="179"/>
    </row>
    <row r="1081" spans="1:39" s="35" customFormat="1" ht="18" customHeight="1" x14ac:dyDescent="0.2">
      <c r="A1081" s="39" t="s">
        <v>35</v>
      </c>
      <c r="B1081" s="33">
        <f t="shared" ref="B1081:Q1085" si="509">B1091+B1271</f>
        <v>392485966.96000004</v>
      </c>
      <c r="C1081" s="33">
        <f t="shared" si="509"/>
        <v>0</v>
      </c>
      <c r="D1081" s="33">
        <f t="shared" si="509"/>
        <v>392485966.95999998</v>
      </c>
      <c r="E1081" s="33">
        <f t="shared" si="509"/>
        <v>222007247.90000001</v>
      </c>
      <c r="F1081" s="33">
        <f t="shared" si="509"/>
        <v>144909358.09999999</v>
      </c>
      <c r="G1081" s="33">
        <f t="shared" si="509"/>
        <v>922483</v>
      </c>
      <c r="H1081" s="33">
        <f t="shared" si="509"/>
        <v>0</v>
      </c>
      <c r="I1081" s="33">
        <f t="shared" si="509"/>
        <v>25139439.77</v>
      </c>
      <c r="J1081" s="33">
        <f t="shared" si="509"/>
        <v>1222132.44</v>
      </c>
      <c r="K1081" s="33">
        <f t="shared" si="509"/>
        <v>605</v>
      </c>
      <c r="L1081" s="33">
        <f t="shared" si="509"/>
        <v>0</v>
      </c>
      <c r="M1081" s="33">
        <f t="shared" si="509"/>
        <v>26362177.210000001</v>
      </c>
      <c r="N1081" s="33">
        <f t="shared" si="509"/>
        <v>970240.8600000001</v>
      </c>
      <c r="O1081" s="33">
        <f t="shared" si="509"/>
        <v>12702785.65</v>
      </c>
      <c r="P1081" s="33">
        <f t="shared" si="509"/>
        <v>183194781.62</v>
      </c>
      <c r="Q1081" s="33">
        <f t="shared" si="509"/>
        <v>128771216.40000001</v>
      </c>
      <c r="R1081" s="33">
        <f t="shared" si="508"/>
        <v>1977175.75</v>
      </c>
      <c r="S1081" s="33">
        <f t="shared" si="508"/>
        <v>12938833.51</v>
      </c>
      <c r="T1081" s="33">
        <f t="shared" si="508"/>
        <v>921878</v>
      </c>
      <c r="U1081" s="33">
        <f t="shared" si="508"/>
        <v>0</v>
      </c>
      <c r="V1081" s="33">
        <f t="shared" si="508"/>
        <v>0</v>
      </c>
      <c r="W1081" s="33">
        <f t="shared" si="508"/>
        <v>0</v>
      </c>
      <c r="X1081" s="33">
        <f t="shared" si="508"/>
        <v>0</v>
      </c>
      <c r="Y1081" s="33">
        <f t="shared" si="508"/>
        <v>0</v>
      </c>
      <c r="Z1081" s="33">
        <f t="shared" ref="Z1081:Z1083" si="510">SUM(M1081:Y1081)</f>
        <v>367839089</v>
      </c>
      <c r="AA1081" s="33">
        <f>D1081-Z1081</f>
        <v>24646877.959999979</v>
      </c>
      <c r="AB1081" s="41">
        <f>Z1081/D1081</f>
        <v>0.93720316129796344</v>
      </c>
      <c r="AC1081" s="34"/>
      <c r="AE1081" s="179"/>
      <c r="AF1081" s="180"/>
      <c r="AG1081" s="179"/>
      <c r="AH1081" s="180"/>
      <c r="AI1081" s="180"/>
      <c r="AJ1081" s="180"/>
      <c r="AK1081" s="179"/>
      <c r="AL1081" s="179"/>
      <c r="AM1081" s="179"/>
    </row>
    <row r="1082" spans="1:39"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79"/>
      <c r="AF1082" s="180"/>
      <c r="AG1082" s="179"/>
      <c r="AH1082" s="180"/>
      <c r="AI1082" s="180"/>
      <c r="AJ1082" s="180"/>
      <c r="AK1082" s="179"/>
      <c r="AL1082" s="179"/>
      <c r="AM1082" s="179"/>
    </row>
    <row r="1083" spans="1:39"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79"/>
      <c r="AF1083" s="180"/>
      <c r="AG1083" s="179"/>
      <c r="AH1083" s="180"/>
      <c r="AI1083" s="180"/>
      <c r="AJ1083" s="180"/>
      <c r="AK1083" s="179"/>
      <c r="AL1083" s="179"/>
      <c r="AM1083" s="179"/>
    </row>
    <row r="1084" spans="1:39" s="35" customFormat="1" ht="18" hidden="1" customHeight="1" x14ac:dyDescent="0.25">
      <c r="A1084" s="42" t="s">
        <v>38</v>
      </c>
      <c r="B1084" s="43">
        <f t="shared" ref="B1084:AA1084" si="511">SUM(B1080:B1083)</f>
        <v>392485966.96000004</v>
      </c>
      <c r="C1084" s="43">
        <f t="shared" si="511"/>
        <v>0</v>
      </c>
      <c r="D1084" s="43">
        <f t="shared" si="511"/>
        <v>392485966.95999998</v>
      </c>
      <c r="E1084" s="43">
        <f t="shared" si="511"/>
        <v>222007247.90000001</v>
      </c>
      <c r="F1084" s="43">
        <f t="shared" si="511"/>
        <v>144909358.09999999</v>
      </c>
      <c r="G1084" s="43">
        <f t="shared" si="511"/>
        <v>922483</v>
      </c>
      <c r="H1084" s="43">
        <f t="shared" si="511"/>
        <v>0</v>
      </c>
      <c r="I1084" s="43">
        <f t="shared" si="511"/>
        <v>25139439.77</v>
      </c>
      <c r="J1084" s="43">
        <f t="shared" si="511"/>
        <v>1222132.44</v>
      </c>
      <c r="K1084" s="43">
        <f t="shared" si="511"/>
        <v>605</v>
      </c>
      <c r="L1084" s="43">
        <f t="shared" si="511"/>
        <v>0</v>
      </c>
      <c r="M1084" s="43">
        <f t="shared" si="511"/>
        <v>26362177.210000001</v>
      </c>
      <c r="N1084" s="43">
        <f t="shared" si="511"/>
        <v>970240.8600000001</v>
      </c>
      <c r="O1084" s="43">
        <f t="shared" si="511"/>
        <v>12702785.65</v>
      </c>
      <c r="P1084" s="43">
        <f t="shared" si="511"/>
        <v>183194781.62</v>
      </c>
      <c r="Q1084" s="43">
        <f t="shared" si="511"/>
        <v>128771216.40000001</v>
      </c>
      <c r="R1084" s="43">
        <f t="shared" si="511"/>
        <v>1977175.75</v>
      </c>
      <c r="S1084" s="43">
        <f t="shared" si="511"/>
        <v>12938833.51</v>
      </c>
      <c r="T1084" s="43">
        <f t="shared" si="511"/>
        <v>921878</v>
      </c>
      <c r="U1084" s="43">
        <f t="shared" si="511"/>
        <v>0</v>
      </c>
      <c r="V1084" s="43">
        <f t="shared" si="511"/>
        <v>0</v>
      </c>
      <c r="W1084" s="43">
        <f t="shared" si="511"/>
        <v>0</v>
      </c>
      <c r="X1084" s="43">
        <f t="shared" si="511"/>
        <v>0</v>
      </c>
      <c r="Y1084" s="43">
        <f t="shared" si="511"/>
        <v>0</v>
      </c>
      <c r="Z1084" s="43">
        <f t="shared" si="511"/>
        <v>367839089</v>
      </c>
      <c r="AA1084" s="43">
        <f t="shared" si="511"/>
        <v>24646877.959999979</v>
      </c>
      <c r="AB1084" s="44">
        <f>Z1084/D1084</f>
        <v>0.93720316129796344</v>
      </c>
      <c r="AC1084" s="34"/>
      <c r="AE1084" s="179"/>
      <c r="AF1084" s="180"/>
      <c r="AG1084" s="179"/>
      <c r="AH1084" s="180"/>
      <c r="AI1084" s="180"/>
      <c r="AJ1084" s="180"/>
      <c r="AK1084" s="179"/>
      <c r="AL1084" s="179"/>
      <c r="AM1084" s="179"/>
    </row>
    <row r="1085" spans="1:39"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79"/>
      <c r="AF1085" s="180"/>
      <c r="AG1085" s="179"/>
      <c r="AH1085" s="180"/>
      <c r="AI1085" s="180"/>
      <c r="AJ1085" s="180"/>
      <c r="AK1085" s="179"/>
      <c r="AL1085" s="179"/>
      <c r="AM1085" s="179"/>
    </row>
    <row r="1086" spans="1:39" s="35" customFormat="1" ht="18" customHeight="1" x14ac:dyDescent="0.25">
      <c r="A1086" s="42" t="s">
        <v>40</v>
      </c>
      <c r="B1086" s="43">
        <f t="shared" ref="B1086:AA1086" si="513">B1085+B1084</f>
        <v>392485966.96000004</v>
      </c>
      <c r="C1086" s="43">
        <f t="shared" si="513"/>
        <v>0</v>
      </c>
      <c r="D1086" s="43">
        <f t="shared" si="513"/>
        <v>392485966.95999998</v>
      </c>
      <c r="E1086" s="43">
        <f t="shared" si="513"/>
        <v>222007247.90000001</v>
      </c>
      <c r="F1086" s="43">
        <f t="shared" si="513"/>
        <v>144909358.09999999</v>
      </c>
      <c r="G1086" s="43">
        <f t="shared" si="513"/>
        <v>922483</v>
      </c>
      <c r="H1086" s="43">
        <f t="shared" si="513"/>
        <v>0</v>
      </c>
      <c r="I1086" s="43">
        <f t="shared" si="513"/>
        <v>25139439.77</v>
      </c>
      <c r="J1086" s="43">
        <f t="shared" si="513"/>
        <v>1222132.44</v>
      </c>
      <c r="K1086" s="43">
        <f t="shared" si="513"/>
        <v>605</v>
      </c>
      <c r="L1086" s="43">
        <f t="shared" si="513"/>
        <v>0</v>
      </c>
      <c r="M1086" s="43">
        <f t="shared" si="513"/>
        <v>26362177.210000001</v>
      </c>
      <c r="N1086" s="43">
        <f t="shared" si="513"/>
        <v>970240.8600000001</v>
      </c>
      <c r="O1086" s="43">
        <f t="shared" si="513"/>
        <v>12702785.65</v>
      </c>
      <c r="P1086" s="43">
        <f t="shared" si="513"/>
        <v>183194781.62</v>
      </c>
      <c r="Q1086" s="43">
        <f t="shared" si="513"/>
        <v>128771216.40000001</v>
      </c>
      <c r="R1086" s="43">
        <f t="shared" si="513"/>
        <v>1977175.75</v>
      </c>
      <c r="S1086" s="43">
        <f t="shared" si="513"/>
        <v>12938833.51</v>
      </c>
      <c r="T1086" s="43">
        <f t="shared" si="513"/>
        <v>921878</v>
      </c>
      <c r="U1086" s="43">
        <f t="shared" si="513"/>
        <v>0</v>
      </c>
      <c r="V1086" s="43">
        <f t="shared" si="513"/>
        <v>0</v>
      </c>
      <c r="W1086" s="43">
        <f t="shared" si="513"/>
        <v>0</v>
      </c>
      <c r="X1086" s="43">
        <f t="shared" si="513"/>
        <v>0</v>
      </c>
      <c r="Y1086" s="43">
        <f t="shared" si="513"/>
        <v>0</v>
      </c>
      <c r="Z1086" s="43">
        <f t="shared" si="513"/>
        <v>367839089</v>
      </c>
      <c r="AA1086" s="43">
        <f t="shared" si="513"/>
        <v>24646877.959999979</v>
      </c>
      <c r="AB1086" s="44">
        <f>Z1086/D1086</f>
        <v>0.93720316129796344</v>
      </c>
      <c r="AC1086" s="46"/>
      <c r="AE1086" s="179"/>
      <c r="AF1086" s="180"/>
      <c r="AG1086" s="179"/>
      <c r="AH1086" s="180"/>
      <c r="AI1086" s="180"/>
      <c r="AJ1086" s="180"/>
      <c r="AK1086" s="179"/>
      <c r="AL1086" s="179"/>
      <c r="AM1086" s="179"/>
    </row>
    <row r="1087" spans="1:39"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9"/>
      <c r="AF1087" s="180"/>
      <c r="AG1087" s="179"/>
      <c r="AH1087" s="180"/>
      <c r="AI1087" s="180"/>
      <c r="AJ1087" s="180"/>
      <c r="AK1087" s="179"/>
      <c r="AL1087" s="179"/>
      <c r="AM1087" s="179"/>
    </row>
    <row r="1088" spans="1:39"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9"/>
      <c r="AF1088" s="180"/>
      <c r="AG1088" s="179"/>
      <c r="AH1088" s="180"/>
      <c r="AI1088" s="180"/>
      <c r="AJ1088" s="180"/>
      <c r="AK1088" s="179"/>
      <c r="AL1088" s="179"/>
      <c r="AM1088" s="179"/>
    </row>
    <row r="1089" spans="1:39"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9"/>
      <c r="AF1089" s="180"/>
      <c r="AG1089" s="179"/>
      <c r="AH1089" s="180"/>
      <c r="AI1089" s="180"/>
      <c r="AJ1089" s="180"/>
      <c r="AK1089" s="179"/>
      <c r="AL1089" s="179"/>
      <c r="AM1089" s="179"/>
    </row>
    <row r="1090" spans="1:39"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79"/>
      <c r="AF1090" s="180"/>
      <c r="AG1090" s="179"/>
      <c r="AH1090" s="180"/>
      <c r="AI1090" s="180"/>
      <c r="AJ1090" s="180"/>
      <c r="AK1090" s="179"/>
      <c r="AL1090" s="179"/>
      <c r="AM1090" s="179"/>
    </row>
    <row r="1091" spans="1:39" s="35" customFormat="1" ht="18" customHeight="1" x14ac:dyDescent="0.2">
      <c r="A1091" s="39" t="s">
        <v>35</v>
      </c>
      <c r="B1091" s="33">
        <f t="shared" si="514"/>
        <v>390740997.95000005</v>
      </c>
      <c r="C1091" s="33">
        <f t="shared" si="514"/>
        <v>0</v>
      </c>
      <c r="D1091" s="33">
        <f t="shared" si="514"/>
        <v>390740997.94999999</v>
      </c>
      <c r="E1091" s="33">
        <f t="shared" si="514"/>
        <v>220614646.17000002</v>
      </c>
      <c r="F1091" s="33">
        <f t="shared" si="514"/>
        <v>144559700.66</v>
      </c>
      <c r="G1091" s="33">
        <f t="shared" si="514"/>
        <v>922483</v>
      </c>
      <c r="H1091" s="33">
        <f t="shared" si="514"/>
        <v>0</v>
      </c>
      <c r="I1091" s="33">
        <f t="shared" si="514"/>
        <v>24146838.039999999</v>
      </c>
      <c r="J1091" s="33">
        <f t="shared" si="514"/>
        <v>972475</v>
      </c>
      <c r="K1091" s="33">
        <f t="shared" si="514"/>
        <v>605</v>
      </c>
      <c r="L1091" s="33">
        <f t="shared" si="514"/>
        <v>0</v>
      </c>
      <c r="M1091" s="33">
        <f t="shared" si="514"/>
        <v>25119918.039999999</v>
      </c>
      <c r="N1091" s="33">
        <f t="shared" si="514"/>
        <v>970240.8600000001</v>
      </c>
      <c r="O1091" s="33">
        <f t="shared" si="514"/>
        <v>12402785.65</v>
      </c>
      <c r="P1091" s="33">
        <f t="shared" si="514"/>
        <v>183094781.62</v>
      </c>
      <c r="Q1091" s="33">
        <f t="shared" si="514"/>
        <v>128671216.40000001</v>
      </c>
      <c r="R1091" s="33">
        <f t="shared" si="515"/>
        <v>1977175.75</v>
      </c>
      <c r="S1091" s="33">
        <f t="shared" si="515"/>
        <v>12938833.51</v>
      </c>
      <c r="T1091" s="33">
        <f t="shared" si="515"/>
        <v>921878</v>
      </c>
      <c r="U1091" s="33">
        <f t="shared" si="515"/>
        <v>0</v>
      </c>
      <c r="V1091" s="33">
        <f t="shared" si="515"/>
        <v>0</v>
      </c>
      <c r="W1091" s="33">
        <f t="shared" si="515"/>
        <v>0</v>
      </c>
      <c r="X1091" s="33">
        <f t="shared" si="515"/>
        <v>0</v>
      </c>
      <c r="Y1091" s="33">
        <f t="shared" si="515"/>
        <v>0</v>
      </c>
      <c r="Z1091" s="33">
        <f t="shared" ref="Z1091:Z1093" si="516">SUM(M1091:Y1091)</f>
        <v>366096829.83000004</v>
      </c>
      <c r="AA1091" s="33">
        <f>D1091-Z1091</f>
        <v>24644168.119999945</v>
      </c>
      <c r="AB1091" s="41">
        <f>Z1091/D1091</f>
        <v>0.93692965865037414</v>
      </c>
      <c r="AC1091" s="34"/>
      <c r="AE1091" s="179"/>
      <c r="AF1091" s="180"/>
      <c r="AG1091" s="179"/>
      <c r="AH1091" s="180"/>
      <c r="AI1091" s="180"/>
      <c r="AJ1091" s="180"/>
      <c r="AK1091" s="179"/>
      <c r="AL1091" s="179"/>
      <c r="AM1091" s="179"/>
    </row>
    <row r="1092" spans="1:39"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79"/>
      <c r="AF1092" s="180"/>
      <c r="AG1092" s="179"/>
      <c r="AH1092" s="180"/>
      <c r="AI1092" s="180"/>
      <c r="AJ1092" s="180"/>
      <c r="AK1092" s="179"/>
      <c r="AL1092" s="179"/>
      <c r="AM1092" s="179"/>
    </row>
    <row r="1093" spans="1:39"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79"/>
      <c r="AF1093" s="180"/>
      <c r="AG1093" s="179"/>
      <c r="AH1093" s="180"/>
      <c r="AI1093" s="180"/>
      <c r="AJ1093" s="180"/>
      <c r="AK1093" s="179"/>
      <c r="AL1093" s="179"/>
      <c r="AM1093" s="179"/>
    </row>
    <row r="1094" spans="1:39" s="35" customFormat="1" ht="18" hidden="1" customHeight="1" x14ac:dyDescent="0.25">
      <c r="A1094" s="42" t="s">
        <v>38</v>
      </c>
      <c r="B1094" s="43">
        <f t="shared" ref="B1094" si="517">SUM(B1090:B1093)</f>
        <v>390740997.95000005</v>
      </c>
      <c r="C1094" s="43">
        <f t="shared" ref="C1094" si="518">SUM(C1090:C1093)</f>
        <v>0</v>
      </c>
      <c r="D1094" s="43">
        <f>SUM(D1090:D1093)</f>
        <v>390740997.94999999</v>
      </c>
      <c r="E1094" s="43">
        <f t="shared" ref="E1094:AA1094" si="519">SUM(E1090:E1093)</f>
        <v>220614646.17000002</v>
      </c>
      <c r="F1094" s="43">
        <f t="shared" si="519"/>
        <v>144559700.66</v>
      </c>
      <c r="G1094" s="43">
        <f t="shared" si="519"/>
        <v>922483</v>
      </c>
      <c r="H1094" s="43">
        <f t="shared" si="519"/>
        <v>0</v>
      </c>
      <c r="I1094" s="43">
        <f t="shared" si="519"/>
        <v>24146838.039999999</v>
      </c>
      <c r="J1094" s="43">
        <f t="shared" si="519"/>
        <v>972475</v>
      </c>
      <c r="K1094" s="43">
        <f t="shared" si="519"/>
        <v>605</v>
      </c>
      <c r="L1094" s="43">
        <f t="shared" si="519"/>
        <v>0</v>
      </c>
      <c r="M1094" s="43">
        <f t="shared" si="519"/>
        <v>25119918.039999999</v>
      </c>
      <c r="N1094" s="43">
        <f t="shared" si="519"/>
        <v>970240.8600000001</v>
      </c>
      <c r="O1094" s="43">
        <f t="shared" si="519"/>
        <v>12402785.65</v>
      </c>
      <c r="P1094" s="43">
        <f t="shared" si="519"/>
        <v>183094781.62</v>
      </c>
      <c r="Q1094" s="43">
        <f t="shared" si="519"/>
        <v>128671216.40000001</v>
      </c>
      <c r="R1094" s="43">
        <f t="shared" si="519"/>
        <v>1977175.75</v>
      </c>
      <c r="S1094" s="43">
        <f t="shared" si="519"/>
        <v>12938833.51</v>
      </c>
      <c r="T1094" s="43">
        <f t="shared" si="519"/>
        <v>921878</v>
      </c>
      <c r="U1094" s="43">
        <f t="shared" si="519"/>
        <v>0</v>
      </c>
      <c r="V1094" s="43">
        <f t="shared" si="519"/>
        <v>0</v>
      </c>
      <c r="W1094" s="43">
        <f t="shared" si="519"/>
        <v>0</v>
      </c>
      <c r="X1094" s="43">
        <f t="shared" si="519"/>
        <v>0</v>
      </c>
      <c r="Y1094" s="43">
        <f t="shared" si="519"/>
        <v>0</v>
      </c>
      <c r="Z1094" s="43">
        <f t="shared" si="519"/>
        <v>366096829.83000004</v>
      </c>
      <c r="AA1094" s="43">
        <f t="shared" si="519"/>
        <v>24644168.119999945</v>
      </c>
      <c r="AB1094" s="44">
        <f>Z1094/D1094</f>
        <v>0.93692965865037414</v>
      </c>
      <c r="AC1094" s="34"/>
      <c r="AE1094" s="179"/>
      <c r="AF1094" s="180"/>
      <c r="AG1094" s="179"/>
      <c r="AH1094" s="180"/>
      <c r="AI1094" s="180"/>
      <c r="AJ1094" s="180"/>
      <c r="AK1094" s="179"/>
      <c r="AL1094" s="179"/>
      <c r="AM1094" s="179"/>
    </row>
    <row r="1095" spans="1:39"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79"/>
      <c r="AF1095" s="180"/>
      <c r="AG1095" s="179"/>
      <c r="AH1095" s="180"/>
      <c r="AI1095" s="180"/>
      <c r="AJ1095" s="180"/>
      <c r="AK1095" s="179"/>
      <c r="AL1095" s="179"/>
      <c r="AM1095" s="179"/>
    </row>
    <row r="1096" spans="1:39" s="35" customFormat="1" ht="18" customHeight="1" x14ac:dyDescent="0.25">
      <c r="A1096" s="42" t="s">
        <v>40</v>
      </c>
      <c r="B1096" s="43">
        <f t="shared" ref="B1096:C1096" si="522">B1095+B1094</f>
        <v>390740997.95000005</v>
      </c>
      <c r="C1096" s="43">
        <f t="shared" si="522"/>
        <v>0</v>
      </c>
      <c r="D1096" s="43">
        <f>D1095+D1094</f>
        <v>390740997.94999999</v>
      </c>
      <c r="E1096" s="43">
        <f t="shared" ref="E1096:AA1096" si="523">E1095+E1094</f>
        <v>220614646.17000002</v>
      </c>
      <c r="F1096" s="43">
        <f t="shared" si="523"/>
        <v>144559700.66</v>
      </c>
      <c r="G1096" s="43">
        <f t="shared" si="523"/>
        <v>922483</v>
      </c>
      <c r="H1096" s="43">
        <f t="shared" si="523"/>
        <v>0</v>
      </c>
      <c r="I1096" s="43">
        <f t="shared" si="523"/>
        <v>24146838.039999999</v>
      </c>
      <c r="J1096" s="43">
        <f t="shared" si="523"/>
        <v>972475</v>
      </c>
      <c r="K1096" s="43">
        <f t="shared" si="523"/>
        <v>605</v>
      </c>
      <c r="L1096" s="43">
        <f t="shared" si="523"/>
        <v>0</v>
      </c>
      <c r="M1096" s="43">
        <f t="shared" si="523"/>
        <v>25119918.039999999</v>
      </c>
      <c r="N1096" s="43">
        <f t="shared" si="523"/>
        <v>970240.8600000001</v>
      </c>
      <c r="O1096" s="43">
        <f t="shared" si="523"/>
        <v>12402785.65</v>
      </c>
      <c r="P1096" s="43">
        <f t="shared" si="523"/>
        <v>183094781.62</v>
      </c>
      <c r="Q1096" s="43">
        <f t="shared" si="523"/>
        <v>128671216.40000001</v>
      </c>
      <c r="R1096" s="43">
        <f t="shared" si="523"/>
        <v>1977175.75</v>
      </c>
      <c r="S1096" s="43">
        <f t="shared" si="523"/>
        <v>12938833.51</v>
      </c>
      <c r="T1096" s="43">
        <f t="shared" si="523"/>
        <v>921878</v>
      </c>
      <c r="U1096" s="43">
        <f t="shared" si="523"/>
        <v>0</v>
      </c>
      <c r="V1096" s="43">
        <f t="shared" si="523"/>
        <v>0</v>
      </c>
      <c r="W1096" s="43">
        <f t="shared" si="523"/>
        <v>0</v>
      </c>
      <c r="X1096" s="43">
        <f t="shared" si="523"/>
        <v>0</v>
      </c>
      <c r="Y1096" s="43">
        <f t="shared" si="523"/>
        <v>0</v>
      </c>
      <c r="Z1096" s="43">
        <f t="shared" si="523"/>
        <v>366096829.83000004</v>
      </c>
      <c r="AA1096" s="43">
        <f t="shared" si="523"/>
        <v>24644168.119999945</v>
      </c>
      <c r="AB1096" s="44">
        <f>Z1096/D1096</f>
        <v>0.93692965865037414</v>
      </c>
      <c r="AC1096" s="46"/>
      <c r="AE1096" s="179"/>
      <c r="AF1096" s="180"/>
      <c r="AG1096" s="179"/>
      <c r="AH1096" s="180"/>
      <c r="AI1096" s="180"/>
      <c r="AJ1096" s="180"/>
      <c r="AK1096" s="179"/>
      <c r="AL1096" s="179"/>
      <c r="AM1096" s="179"/>
    </row>
    <row r="1097" spans="1:39"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9"/>
      <c r="AF1097" s="180"/>
      <c r="AG1097" s="179"/>
      <c r="AH1097" s="180"/>
      <c r="AI1097" s="180"/>
      <c r="AJ1097" s="180"/>
      <c r="AK1097" s="179"/>
      <c r="AL1097" s="179"/>
      <c r="AM1097" s="179"/>
    </row>
    <row r="1098" spans="1:39"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9"/>
      <c r="AF1098" s="180"/>
      <c r="AG1098" s="179"/>
      <c r="AH1098" s="180"/>
      <c r="AI1098" s="180"/>
      <c r="AJ1098" s="180"/>
      <c r="AK1098" s="179"/>
      <c r="AL1098" s="179"/>
      <c r="AM1098" s="179"/>
    </row>
    <row r="1099" spans="1:39"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9"/>
      <c r="AF1099" s="180"/>
      <c r="AG1099" s="179"/>
      <c r="AH1099" s="180"/>
      <c r="AI1099" s="180"/>
      <c r="AJ1099" s="180"/>
      <c r="AK1099" s="179"/>
      <c r="AL1099" s="179"/>
      <c r="AM1099" s="179"/>
    </row>
    <row r="1100" spans="1:39"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79"/>
      <c r="AF1100" s="180"/>
      <c r="AG1100" s="179"/>
      <c r="AH1100" s="180"/>
      <c r="AI1100" s="180"/>
      <c r="AJ1100" s="180"/>
      <c r="AK1100" s="179"/>
      <c r="AL1100" s="179"/>
      <c r="AM1100" s="179"/>
    </row>
    <row r="1101" spans="1:39"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24146838.039999999</v>
      </c>
      <c r="F1101" s="33">
        <f>[1]consoCURRENT!I22784</f>
        <v>1137977</v>
      </c>
      <c r="G1101" s="33">
        <f>[1]consoCURRENT!J22784</f>
        <v>605</v>
      </c>
      <c r="H1101" s="33">
        <f>[1]consoCURRENT!K22784</f>
        <v>0</v>
      </c>
      <c r="I1101" s="33">
        <f>[1]consoCURRENT!L22784</f>
        <v>24146838.039999999</v>
      </c>
      <c r="J1101" s="33">
        <f>[1]consoCURRENT!M22784</f>
        <v>972475</v>
      </c>
      <c r="K1101" s="33">
        <f>[1]consoCURRENT!N22784</f>
        <v>605</v>
      </c>
      <c r="L1101" s="33">
        <f>[1]consoCURRENT!O22784</f>
        <v>0</v>
      </c>
      <c r="M1101" s="33">
        <f>[1]consoCURRENT!P22784</f>
        <v>25119918.039999999</v>
      </c>
      <c r="N1101" s="33">
        <f>[1]consoCURRENT!Q22784</f>
        <v>0</v>
      </c>
      <c r="O1101" s="33">
        <f>[1]consoCURRENT!R22784</f>
        <v>0</v>
      </c>
      <c r="P1101" s="33">
        <f>[1]consoCURRENT!S22784</f>
        <v>0</v>
      </c>
      <c r="Q1101" s="33">
        <f>[1]consoCURRENT!T22784</f>
        <v>0</v>
      </c>
      <c r="R1101" s="33">
        <f>[1]consoCURRENT!U22784</f>
        <v>86670</v>
      </c>
      <c r="S1101" s="33">
        <f>[1]consoCURRENT!V22784</f>
        <v>78832</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25285420.039999999</v>
      </c>
      <c r="AA1101" s="33">
        <f>D1101-Z1101</f>
        <v>65569.730000004172</v>
      </c>
      <c r="AB1101" s="41">
        <f>Z1101/D1101</f>
        <v>0.99741352386652771</v>
      </c>
      <c r="AC1101" s="34"/>
      <c r="AE1101" s="179"/>
      <c r="AF1101" s="180"/>
      <c r="AG1101" s="179"/>
      <c r="AH1101" s="180"/>
      <c r="AI1101" s="180"/>
      <c r="AJ1101" s="180"/>
      <c r="AK1101" s="179"/>
      <c r="AL1101" s="179"/>
      <c r="AM1101" s="179"/>
    </row>
    <row r="1102" spans="1:39"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179"/>
      <c r="AF1102" s="180"/>
      <c r="AG1102" s="179"/>
      <c r="AH1102" s="180"/>
      <c r="AI1102" s="180"/>
      <c r="AJ1102" s="180"/>
      <c r="AK1102" s="179"/>
      <c r="AL1102" s="179"/>
      <c r="AM1102" s="179"/>
    </row>
    <row r="1103" spans="1:39"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179"/>
      <c r="AF1103" s="180"/>
      <c r="AG1103" s="179"/>
      <c r="AH1103" s="180"/>
      <c r="AI1103" s="180"/>
      <c r="AJ1103" s="180"/>
      <c r="AK1103" s="179"/>
      <c r="AL1103" s="179"/>
      <c r="AM1103" s="179"/>
    </row>
    <row r="1104" spans="1:39"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24146838.039999999</v>
      </c>
      <c r="F1104" s="43">
        <f t="shared" si="525"/>
        <v>1137977</v>
      </c>
      <c r="G1104" s="43">
        <f t="shared" si="525"/>
        <v>605</v>
      </c>
      <c r="H1104" s="43">
        <f t="shared" si="525"/>
        <v>0</v>
      </c>
      <c r="I1104" s="43">
        <f t="shared" si="525"/>
        <v>24146838.039999999</v>
      </c>
      <c r="J1104" s="43">
        <f t="shared" si="525"/>
        <v>972475</v>
      </c>
      <c r="K1104" s="43">
        <f t="shared" si="525"/>
        <v>605</v>
      </c>
      <c r="L1104" s="43">
        <f t="shared" si="525"/>
        <v>0</v>
      </c>
      <c r="M1104" s="43">
        <f t="shared" si="525"/>
        <v>25119918.039999999</v>
      </c>
      <c r="N1104" s="43">
        <f t="shared" si="525"/>
        <v>0</v>
      </c>
      <c r="O1104" s="43">
        <f t="shared" si="525"/>
        <v>0</v>
      </c>
      <c r="P1104" s="43">
        <f t="shared" si="525"/>
        <v>0</v>
      </c>
      <c r="Q1104" s="43">
        <f t="shared" si="525"/>
        <v>0</v>
      </c>
      <c r="R1104" s="43">
        <f t="shared" si="525"/>
        <v>86670</v>
      </c>
      <c r="S1104" s="43">
        <f t="shared" si="525"/>
        <v>78832</v>
      </c>
      <c r="T1104" s="43">
        <f t="shared" si="525"/>
        <v>0</v>
      </c>
      <c r="U1104" s="43">
        <f t="shared" si="525"/>
        <v>0</v>
      </c>
      <c r="V1104" s="43">
        <f t="shared" si="525"/>
        <v>0</v>
      </c>
      <c r="W1104" s="43">
        <f t="shared" si="525"/>
        <v>0</v>
      </c>
      <c r="X1104" s="43">
        <f t="shared" si="525"/>
        <v>0</v>
      </c>
      <c r="Y1104" s="43">
        <f t="shared" si="525"/>
        <v>0</v>
      </c>
      <c r="Z1104" s="43">
        <f t="shared" si="525"/>
        <v>25285420.039999999</v>
      </c>
      <c r="AA1104" s="43">
        <f t="shared" si="525"/>
        <v>65569.730000004172</v>
      </c>
      <c r="AB1104" s="44">
        <f>Z1104/D1104</f>
        <v>0.99741352386652771</v>
      </c>
      <c r="AC1104" s="34"/>
      <c r="AE1104" s="179"/>
      <c r="AF1104" s="180"/>
      <c r="AG1104" s="179"/>
      <c r="AH1104" s="180"/>
      <c r="AI1104" s="180"/>
      <c r="AJ1104" s="180"/>
      <c r="AK1104" s="179"/>
      <c r="AL1104" s="179"/>
      <c r="AM1104" s="179"/>
    </row>
    <row r="1105" spans="1:39"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179"/>
      <c r="AF1105" s="180"/>
      <c r="AG1105" s="179"/>
      <c r="AH1105" s="180"/>
      <c r="AI1105" s="180"/>
      <c r="AJ1105" s="180"/>
      <c r="AK1105" s="179"/>
      <c r="AL1105" s="179"/>
      <c r="AM1105" s="179"/>
    </row>
    <row r="1106" spans="1:39"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24146838.039999999</v>
      </c>
      <c r="F1106" s="43">
        <f t="shared" si="527"/>
        <v>1137977</v>
      </c>
      <c r="G1106" s="43">
        <f t="shared" si="527"/>
        <v>605</v>
      </c>
      <c r="H1106" s="43">
        <f t="shared" si="527"/>
        <v>0</v>
      </c>
      <c r="I1106" s="43">
        <f t="shared" si="527"/>
        <v>24146838.039999999</v>
      </c>
      <c r="J1106" s="43">
        <f t="shared" si="527"/>
        <v>972475</v>
      </c>
      <c r="K1106" s="43">
        <f t="shared" si="527"/>
        <v>605</v>
      </c>
      <c r="L1106" s="43">
        <f t="shared" si="527"/>
        <v>0</v>
      </c>
      <c r="M1106" s="43">
        <f t="shared" si="527"/>
        <v>25119918.039999999</v>
      </c>
      <c r="N1106" s="43">
        <f t="shared" si="527"/>
        <v>0</v>
      </c>
      <c r="O1106" s="43">
        <f t="shared" si="527"/>
        <v>0</v>
      </c>
      <c r="P1106" s="43">
        <f t="shared" si="527"/>
        <v>0</v>
      </c>
      <c r="Q1106" s="43">
        <f t="shared" si="527"/>
        <v>0</v>
      </c>
      <c r="R1106" s="43">
        <f t="shared" si="527"/>
        <v>86670</v>
      </c>
      <c r="S1106" s="43">
        <f t="shared" si="527"/>
        <v>78832</v>
      </c>
      <c r="T1106" s="43">
        <f t="shared" si="527"/>
        <v>0</v>
      </c>
      <c r="U1106" s="43">
        <f t="shared" si="527"/>
        <v>0</v>
      </c>
      <c r="V1106" s="43">
        <f t="shared" si="527"/>
        <v>0</v>
      </c>
      <c r="W1106" s="43">
        <f t="shared" si="527"/>
        <v>0</v>
      </c>
      <c r="X1106" s="43">
        <f t="shared" si="527"/>
        <v>0</v>
      </c>
      <c r="Y1106" s="43">
        <f t="shared" si="527"/>
        <v>0</v>
      </c>
      <c r="Z1106" s="43">
        <f t="shared" si="527"/>
        <v>25285420.039999999</v>
      </c>
      <c r="AA1106" s="43">
        <f t="shared" si="527"/>
        <v>65569.730000004172</v>
      </c>
      <c r="AB1106" s="44">
        <f>Z1106/D1106</f>
        <v>0.99741352386652771</v>
      </c>
      <c r="AC1106" s="46"/>
      <c r="AE1106" s="179"/>
      <c r="AF1106" s="180"/>
      <c r="AG1106" s="179"/>
      <c r="AH1106" s="180"/>
      <c r="AI1106" s="180"/>
      <c r="AJ1106" s="180"/>
      <c r="AK1106" s="179"/>
      <c r="AL1106" s="179"/>
      <c r="AM1106" s="179"/>
    </row>
    <row r="1107" spans="1:39"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9"/>
      <c r="AF1107" s="180"/>
      <c r="AG1107" s="179"/>
      <c r="AH1107" s="180"/>
      <c r="AI1107" s="180"/>
      <c r="AJ1107" s="180"/>
      <c r="AK1107" s="179"/>
      <c r="AL1107" s="179"/>
      <c r="AM1107" s="179"/>
    </row>
    <row r="1108" spans="1:39"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9"/>
      <c r="AF1108" s="180"/>
      <c r="AG1108" s="179"/>
      <c r="AH1108" s="180"/>
      <c r="AI1108" s="180"/>
      <c r="AJ1108" s="180"/>
      <c r="AK1108" s="179"/>
      <c r="AL1108" s="179"/>
      <c r="AM1108" s="179"/>
    </row>
    <row r="1109" spans="1:39"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9"/>
      <c r="AF1109" s="180"/>
      <c r="AG1109" s="179"/>
      <c r="AH1109" s="180"/>
      <c r="AI1109" s="180"/>
      <c r="AJ1109" s="180"/>
      <c r="AK1109" s="179"/>
      <c r="AL1109" s="179"/>
      <c r="AM1109" s="179"/>
    </row>
    <row r="1110" spans="1:39"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79"/>
      <c r="AF1110" s="180"/>
      <c r="AG1110" s="179"/>
      <c r="AH1110" s="180"/>
      <c r="AI1110" s="180"/>
      <c r="AJ1110" s="180"/>
      <c r="AK1110" s="179"/>
      <c r="AL1110" s="179"/>
      <c r="AM1110" s="179"/>
    </row>
    <row r="1111" spans="1:39" s="35" customFormat="1" ht="18" hidden="1" customHeight="1" x14ac:dyDescent="0.2">
      <c r="A1111" s="39" t="s">
        <v>35</v>
      </c>
      <c r="B1111" s="33">
        <f>[1]consoCURRENT!E22997</f>
        <v>178925771.56999999</v>
      </c>
      <c r="C1111" s="33">
        <f>[1]consoCURRENT!F22997</f>
        <v>0</v>
      </c>
      <c r="D1111" s="33">
        <f>[1]consoCURRENT!G22997</f>
        <v>178925771.56999996</v>
      </c>
      <c r="E1111" s="33">
        <f>[1]consoCURRENT!H22997</f>
        <v>63321258.259999998</v>
      </c>
      <c r="F1111" s="33">
        <f>[1]consoCURRENT!I22997</f>
        <v>113615536.92</v>
      </c>
      <c r="G1111" s="33">
        <f>[1]consoCURRENT!J22997</f>
        <v>922171.05</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113615536.92</v>
      </c>
      <c r="R1111" s="33">
        <f>[1]consoCURRENT!U22997</f>
        <v>0</v>
      </c>
      <c r="S1111" s="33">
        <f>[1]consoCURRENT!V22997</f>
        <v>0</v>
      </c>
      <c r="T1111" s="33">
        <f>[1]consoCURRENT!W22997</f>
        <v>922171.05</v>
      </c>
      <c r="U1111" s="33">
        <f>[1]consoCURRENT!X22997</f>
        <v>0</v>
      </c>
      <c r="V1111" s="33">
        <f>[1]consoCURRENT!Y22997</f>
        <v>0</v>
      </c>
      <c r="W1111" s="33">
        <f>[1]consoCURRENT!Z22997</f>
        <v>0</v>
      </c>
      <c r="X1111" s="33">
        <f>[1]consoCURRENT!AA22997</f>
        <v>0</v>
      </c>
      <c r="Y1111" s="33">
        <f>[1]consoCURRENT!AB22997</f>
        <v>0</v>
      </c>
      <c r="Z1111" s="33">
        <f t="shared" ref="Z1111:Z1113" si="528">SUM(M1111:Y1111)</f>
        <v>177858966.23000002</v>
      </c>
      <c r="AA1111" s="33">
        <f>D1111-Z1111</f>
        <v>1066805.339999944</v>
      </c>
      <c r="AB1111" s="41">
        <f>Z1111/D1111</f>
        <v>0.99403772116985067</v>
      </c>
      <c r="AC1111" s="34"/>
      <c r="AE1111" s="179"/>
      <c r="AF1111" s="180"/>
      <c r="AG1111" s="179"/>
      <c r="AH1111" s="180"/>
      <c r="AI1111" s="180"/>
      <c r="AJ1111" s="180"/>
      <c r="AK1111" s="179"/>
      <c r="AL1111" s="179"/>
      <c r="AM1111" s="179"/>
    </row>
    <row r="1112" spans="1:39"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179"/>
      <c r="AF1112" s="180"/>
      <c r="AG1112" s="179"/>
      <c r="AH1112" s="180"/>
      <c r="AI1112" s="180"/>
      <c r="AJ1112" s="180"/>
      <c r="AK1112" s="179"/>
      <c r="AL1112" s="179"/>
      <c r="AM1112" s="179"/>
    </row>
    <row r="1113" spans="1:39"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179"/>
      <c r="AF1113" s="180"/>
      <c r="AG1113" s="179"/>
      <c r="AH1113" s="180"/>
      <c r="AI1113" s="180"/>
      <c r="AJ1113" s="180"/>
      <c r="AK1113" s="179"/>
      <c r="AL1113" s="179"/>
      <c r="AM1113" s="179"/>
    </row>
    <row r="1114" spans="1:39" s="35" customFormat="1" ht="18" hidden="1" customHeight="1" x14ac:dyDescent="0.25">
      <c r="A1114" s="42" t="s">
        <v>38</v>
      </c>
      <c r="B1114" s="43">
        <f t="shared" ref="B1114:AA1114" si="529">SUM(B1110:B1113)</f>
        <v>178925771.56999999</v>
      </c>
      <c r="C1114" s="43">
        <f t="shared" si="529"/>
        <v>0</v>
      </c>
      <c r="D1114" s="43">
        <f t="shared" si="529"/>
        <v>178925771.56999996</v>
      </c>
      <c r="E1114" s="43">
        <f t="shared" si="529"/>
        <v>63321258.259999998</v>
      </c>
      <c r="F1114" s="43">
        <f t="shared" si="529"/>
        <v>113615536.92</v>
      </c>
      <c r="G1114" s="43">
        <f t="shared" si="529"/>
        <v>922171.05</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113615536.92</v>
      </c>
      <c r="R1114" s="43">
        <f t="shared" si="529"/>
        <v>0</v>
      </c>
      <c r="S1114" s="43">
        <f t="shared" si="529"/>
        <v>0</v>
      </c>
      <c r="T1114" s="43">
        <f t="shared" si="529"/>
        <v>922171.05</v>
      </c>
      <c r="U1114" s="43">
        <f t="shared" si="529"/>
        <v>0</v>
      </c>
      <c r="V1114" s="43">
        <f t="shared" si="529"/>
        <v>0</v>
      </c>
      <c r="W1114" s="43">
        <f t="shared" si="529"/>
        <v>0</v>
      </c>
      <c r="X1114" s="43">
        <f t="shared" si="529"/>
        <v>0</v>
      </c>
      <c r="Y1114" s="43">
        <f t="shared" si="529"/>
        <v>0</v>
      </c>
      <c r="Z1114" s="43">
        <f t="shared" si="529"/>
        <v>177858966.23000002</v>
      </c>
      <c r="AA1114" s="43">
        <f t="shared" si="529"/>
        <v>1066805.339999944</v>
      </c>
      <c r="AB1114" s="44">
        <f>Z1114/D1114</f>
        <v>0.99403772116985067</v>
      </c>
      <c r="AC1114" s="34"/>
      <c r="AE1114" s="179"/>
      <c r="AF1114" s="180"/>
      <c r="AG1114" s="179"/>
      <c r="AH1114" s="180"/>
      <c r="AI1114" s="180"/>
      <c r="AJ1114" s="180"/>
      <c r="AK1114" s="179"/>
      <c r="AL1114" s="179"/>
      <c r="AM1114" s="179"/>
    </row>
    <row r="1115" spans="1:39"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179"/>
      <c r="AF1115" s="180"/>
      <c r="AG1115" s="179"/>
      <c r="AH1115" s="180"/>
      <c r="AI1115" s="180"/>
      <c r="AJ1115" s="180"/>
      <c r="AK1115" s="179"/>
      <c r="AL1115" s="179"/>
      <c r="AM1115" s="179"/>
    </row>
    <row r="1116" spans="1:39" s="35" customFormat="1" ht="18" hidden="1" customHeight="1" x14ac:dyDescent="0.25">
      <c r="A1116" s="42" t="s">
        <v>40</v>
      </c>
      <c r="B1116" s="43">
        <f t="shared" ref="B1116:AA1116" si="531">B1115+B1114</f>
        <v>178925771.56999999</v>
      </c>
      <c r="C1116" s="43">
        <f t="shared" si="531"/>
        <v>0</v>
      </c>
      <c r="D1116" s="43">
        <f t="shared" si="531"/>
        <v>178925771.56999996</v>
      </c>
      <c r="E1116" s="43">
        <f t="shared" si="531"/>
        <v>63321258.259999998</v>
      </c>
      <c r="F1116" s="43">
        <f t="shared" si="531"/>
        <v>113615536.92</v>
      </c>
      <c r="G1116" s="43">
        <f t="shared" si="531"/>
        <v>922171.05</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113615536.92</v>
      </c>
      <c r="R1116" s="43">
        <f t="shared" si="531"/>
        <v>0</v>
      </c>
      <c r="S1116" s="43">
        <f t="shared" si="531"/>
        <v>0</v>
      </c>
      <c r="T1116" s="43">
        <f t="shared" si="531"/>
        <v>922171.05</v>
      </c>
      <c r="U1116" s="43">
        <f t="shared" si="531"/>
        <v>0</v>
      </c>
      <c r="V1116" s="43">
        <f t="shared" si="531"/>
        <v>0</v>
      </c>
      <c r="W1116" s="43">
        <f t="shared" si="531"/>
        <v>0</v>
      </c>
      <c r="X1116" s="43">
        <f t="shared" si="531"/>
        <v>0</v>
      </c>
      <c r="Y1116" s="43">
        <f t="shared" si="531"/>
        <v>0</v>
      </c>
      <c r="Z1116" s="43">
        <f t="shared" si="531"/>
        <v>177858966.23000002</v>
      </c>
      <c r="AA1116" s="43">
        <f t="shared" si="531"/>
        <v>1066805.339999944</v>
      </c>
      <c r="AB1116" s="44">
        <f>Z1116/D1116</f>
        <v>0.99403772116985067</v>
      </c>
      <c r="AC1116" s="46"/>
      <c r="AE1116" s="179"/>
      <c r="AF1116" s="180"/>
      <c r="AG1116" s="179"/>
      <c r="AH1116" s="180"/>
      <c r="AI1116" s="180"/>
      <c r="AJ1116" s="180"/>
      <c r="AK1116" s="179"/>
      <c r="AL1116" s="179"/>
      <c r="AM1116" s="179"/>
    </row>
    <row r="1117" spans="1:39"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9"/>
      <c r="AF1117" s="180"/>
      <c r="AG1117" s="179"/>
      <c r="AH1117" s="180"/>
      <c r="AI1117" s="180"/>
      <c r="AJ1117" s="180"/>
      <c r="AK1117" s="179"/>
      <c r="AL1117" s="179"/>
      <c r="AM1117" s="179"/>
    </row>
    <row r="1118" spans="1:39"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9"/>
      <c r="AF1118" s="180"/>
      <c r="AG1118" s="179"/>
      <c r="AH1118" s="180"/>
      <c r="AI1118" s="180"/>
      <c r="AJ1118" s="180"/>
      <c r="AK1118" s="179"/>
      <c r="AL1118" s="179"/>
      <c r="AM1118" s="179"/>
    </row>
    <row r="1119" spans="1:39"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9"/>
      <c r="AF1119" s="180"/>
      <c r="AG1119" s="179"/>
      <c r="AH1119" s="180"/>
      <c r="AI1119" s="180"/>
      <c r="AJ1119" s="180"/>
      <c r="AK1119" s="179"/>
      <c r="AL1119" s="179"/>
      <c r="AM1119" s="179"/>
    </row>
    <row r="1120" spans="1:39"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79"/>
      <c r="AF1120" s="180"/>
      <c r="AG1120" s="179"/>
      <c r="AH1120" s="180"/>
      <c r="AI1120" s="180"/>
      <c r="AJ1120" s="180"/>
      <c r="AK1120" s="179"/>
      <c r="AL1120" s="179"/>
      <c r="AM1120" s="179"/>
    </row>
    <row r="1121" spans="1:39"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179"/>
      <c r="AF1121" s="180"/>
      <c r="AG1121" s="179"/>
      <c r="AH1121" s="180"/>
      <c r="AI1121" s="180"/>
      <c r="AJ1121" s="180"/>
      <c r="AK1121" s="179"/>
      <c r="AL1121" s="179"/>
      <c r="AM1121" s="179"/>
    </row>
    <row r="1122" spans="1:39"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179"/>
      <c r="AF1122" s="180"/>
      <c r="AG1122" s="179"/>
      <c r="AH1122" s="180"/>
      <c r="AI1122" s="180"/>
      <c r="AJ1122" s="180"/>
      <c r="AK1122" s="179"/>
      <c r="AL1122" s="179"/>
      <c r="AM1122" s="179"/>
    </row>
    <row r="1123" spans="1:39"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179"/>
      <c r="AF1123" s="180"/>
      <c r="AG1123" s="179"/>
      <c r="AH1123" s="180"/>
      <c r="AI1123" s="180"/>
      <c r="AJ1123" s="180"/>
      <c r="AK1123" s="179"/>
      <c r="AL1123" s="179"/>
      <c r="AM1123" s="179"/>
    </row>
    <row r="1124" spans="1:39"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179"/>
      <c r="AF1124" s="180"/>
      <c r="AG1124" s="179"/>
      <c r="AH1124" s="180"/>
      <c r="AI1124" s="180"/>
      <c r="AJ1124" s="180"/>
      <c r="AK1124" s="179"/>
      <c r="AL1124" s="179"/>
      <c r="AM1124" s="179"/>
    </row>
    <row r="1125" spans="1:39"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179"/>
      <c r="AF1125" s="180"/>
      <c r="AG1125" s="179"/>
      <c r="AH1125" s="180"/>
      <c r="AI1125" s="180"/>
      <c r="AJ1125" s="180"/>
      <c r="AK1125" s="179"/>
      <c r="AL1125" s="179"/>
      <c r="AM1125" s="179"/>
    </row>
    <row r="1126" spans="1:39"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179"/>
      <c r="AF1126" s="180"/>
      <c r="AG1126" s="179"/>
      <c r="AH1126" s="180"/>
      <c r="AI1126" s="180"/>
      <c r="AJ1126" s="180"/>
      <c r="AK1126" s="179"/>
      <c r="AL1126" s="179"/>
      <c r="AM1126" s="179"/>
    </row>
    <row r="1127" spans="1:39"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9"/>
      <c r="AF1127" s="180"/>
      <c r="AG1127" s="179"/>
      <c r="AH1127" s="180"/>
      <c r="AI1127" s="180"/>
      <c r="AJ1127" s="180"/>
      <c r="AK1127" s="179"/>
      <c r="AL1127" s="179"/>
      <c r="AM1127" s="179"/>
    </row>
    <row r="1128" spans="1:39"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9"/>
      <c r="AF1128" s="180"/>
      <c r="AG1128" s="179"/>
      <c r="AH1128" s="180"/>
      <c r="AI1128" s="180"/>
      <c r="AJ1128" s="180"/>
      <c r="AK1128" s="179"/>
      <c r="AL1128" s="179"/>
      <c r="AM1128" s="179"/>
    </row>
    <row r="1129" spans="1:39"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9"/>
      <c r="AF1129" s="180"/>
      <c r="AG1129" s="179"/>
      <c r="AH1129" s="180"/>
      <c r="AI1129" s="180"/>
      <c r="AJ1129" s="180"/>
      <c r="AK1129" s="179"/>
      <c r="AL1129" s="179"/>
      <c r="AM1129" s="179"/>
    </row>
    <row r="1130" spans="1:39"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79"/>
      <c r="AF1130" s="180"/>
      <c r="AG1130" s="179"/>
      <c r="AH1130" s="180"/>
      <c r="AI1130" s="180"/>
      <c r="AJ1130" s="180"/>
      <c r="AK1130" s="179"/>
      <c r="AL1130" s="179"/>
      <c r="AM1130" s="179"/>
    </row>
    <row r="1131" spans="1:39" s="35" customFormat="1" ht="18" hidden="1" customHeight="1" x14ac:dyDescent="0.2">
      <c r="A1131" s="39" t="s">
        <v>35</v>
      </c>
      <c r="B1131" s="33">
        <f>[1]consoCURRENT!E23423</f>
        <v>23513897.16</v>
      </c>
      <c r="C1131" s="33">
        <f>[1]consoCURRENT!F23423</f>
        <v>0</v>
      </c>
      <c r="D1131" s="33">
        <f>[1]consoCURRENT!G23423</f>
        <v>23513897.16</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23511500</v>
      </c>
      <c r="AB1131" s="41">
        <f>Z1131/D1131</f>
        <v>1.0194652054861669E-4</v>
      </c>
      <c r="AC1131" s="34"/>
      <c r="AE1131" s="179"/>
      <c r="AF1131" s="180"/>
      <c r="AG1131" s="179"/>
      <c r="AH1131" s="180"/>
      <c r="AI1131" s="180"/>
      <c r="AJ1131" s="180"/>
      <c r="AK1131" s="179"/>
      <c r="AL1131" s="179"/>
      <c r="AM1131" s="179"/>
    </row>
    <row r="1132" spans="1:39"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179"/>
      <c r="AF1132" s="180"/>
      <c r="AG1132" s="179"/>
      <c r="AH1132" s="180"/>
      <c r="AI1132" s="180"/>
      <c r="AJ1132" s="180"/>
      <c r="AK1132" s="179"/>
      <c r="AL1132" s="179"/>
      <c r="AM1132" s="179"/>
    </row>
    <row r="1133" spans="1:39"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179"/>
      <c r="AF1133" s="180"/>
      <c r="AG1133" s="179"/>
      <c r="AH1133" s="180"/>
      <c r="AI1133" s="180"/>
      <c r="AJ1133" s="180"/>
      <c r="AK1133" s="179"/>
      <c r="AL1133" s="179"/>
      <c r="AM1133" s="179"/>
    </row>
    <row r="1134" spans="1:39" s="35" customFormat="1" ht="18" hidden="1" customHeight="1" x14ac:dyDescent="0.25">
      <c r="A1134" s="42" t="s">
        <v>38</v>
      </c>
      <c r="B1134" s="43">
        <f t="shared" ref="B1134:AA1134" si="537">SUM(B1130:B1133)</f>
        <v>23513897.16</v>
      </c>
      <c r="C1134" s="43">
        <f t="shared" si="537"/>
        <v>0</v>
      </c>
      <c r="D1134" s="43">
        <f t="shared" si="537"/>
        <v>23513897.16</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23511500</v>
      </c>
      <c r="AB1134" s="44">
        <f>Z1134/D1134</f>
        <v>1.0194652054861669E-4</v>
      </c>
      <c r="AC1134" s="34"/>
      <c r="AE1134" s="179"/>
      <c r="AF1134" s="180"/>
      <c r="AG1134" s="179"/>
      <c r="AH1134" s="180"/>
      <c r="AI1134" s="180"/>
      <c r="AJ1134" s="180"/>
      <c r="AK1134" s="179"/>
      <c r="AL1134" s="179"/>
      <c r="AM1134" s="179"/>
    </row>
    <row r="1135" spans="1:39"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179"/>
      <c r="AF1135" s="180"/>
      <c r="AG1135" s="179"/>
      <c r="AH1135" s="180"/>
      <c r="AI1135" s="180"/>
      <c r="AJ1135" s="180"/>
      <c r="AK1135" s="179"/>
      <c r="AL1135" s="179"/>
      <c r="AM1135" s="179"/>
    </row>
    <row r="1136" spans="1:39" s="35" customFormat="1" ht="18" hidden="1" customHeight="1" x14ac:dyDescent="0.25">
      <c r="A1136" s="42" t="s">
        <v>40</v>
      </c>
      <c r="B1136" s="43">
        <f t="shared" ref="B1136:AA1136" si="539">B1135+B1134</f>
        <v>23513897.16</v>
      </c>
      <c r="C1136" s="43">
        <f t="shared" si="539"/>
        <v>0</v>
      </c>
      <c r="D1136" s="43">
        <f t="shared" si="539"/>
        <v>23513897.16</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23511500</v>
      </c>
      <c r="AB1136" s="44">
        <f>Z1136/D1136</f>
        <v>1.0194652054861669E-4</v>
      </c>
      <c r="AC1136" s="46"/>
      <c r="AE1136" s="179"/>
      <c r="AF1136" s="180"/>
      <c r="AG1136" s="179"/>
      <c r="AH1136" s="180"/>
      <c r="AI1136" s="180"/>
      <c r="AJ1136" s="180"/>
      <c r="AK1136" s="179"/>
      <c r="AL1136" s="179"/>
      <c r="AM1136" s="179"/>
    </row>
    <row r="1137" spans="1:39"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9"/>
      <c r="AF1137" s="180"/>
      <c r="AG1137" s="179"/>
      <c r="AH1137" s="180"/>
      <c r="AI1137" s="180"/>
      <c r="AJ1137" s="180"/>
      <c r="AK1137" s="179"/>
      <c r="AL1137" s="179"/>
      <c r="AM1137" s="179"/>
    </row>
    <row r="1138" spans="1:39"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9"/>
      <c r="AF1138" s="180"/>
      <c r="AG1138" s="179"/>
      <c r="AH1138" s="180"/>
      <c r="AI1138" s="180"/>
      <c r="AJ1138" s="180"/>
      <c r="AK1138" s="179"/>
      <c r="AL1138" s="179"/>
      <c r="AM1138" s="179"/>
    </row>
    <row r="1139" spans="1:39"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9"/>
      <c r="AF1139" s="180"/>
      <c r="AG1139" s="179"/>
      <c r="AH1139" s="180"/>
      <c r="AI1139" s="180"/>
      <c r="AJ1139" s="180"/>
      <c r="AK1139" s="179"/>
      <c r="AL1139" s="179"/>
      <c r="AM1139" s="179"/>
    </row>
    <row r="1140" spans="1:39"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79"/>
      <c r="AF1140" s="180"/>
      <c r="AG1140" s="179"/>
      <c r="AH1140" s="180"/>
      <c r="AI1140" s="180"/>
      <c r="AJ1140" s="180"/>
      <c r="AK1140" s="179"/>
      <c r="AL1140" s="179"/>
      <c r="AM1140" s="179"/>
    </row>
    <row r="1141" spans="1:39"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400391.21</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270000</v>
      </c>
      <c r="R1141" s="33">
        <f>[1]consoCURRENT!U23636</f>
        <v>130391.21</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1166662.8800000001</v>
      </c>
      <c r="AA1141" s="33">
        <f>D1141-Z1141</f>
        <v>0</v>
      </c>
      <c r="AB1141" s="41">
        <f>Z1141/D1141</f>
        <v>1.0000000000000002</v>
      </c>
      <c r="AC1141" s="34"/>
      <c r="AE1141" s="179"/>
      <c r="AF1141" s="180"/>
      <c r="AG1141" s="179"/>
      <c r="AH1141" s="180"/>
      <c r="AI1141" s="180"/>
      <c r="AJ1141" s="180"/>
      <c r="AK1141" s="179"/>
      <c r="AL1141" s="179"/>
      <c r="AM1141" s="179"/>
    </row>
    <row r="1142" spans="1:39"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179"/>
      <c r="AF1142" s="180"/>
      <c r="AG1142" s="179"/>
      <c r="AH1142" s="180"/>
      <c r="AI1142" s="180"/>
      <c r="AJ1142" s="180"/>
      <c r="AK1142" s="179"/>
      <c r="AL1142" s="179"/>
      <c r="AM1142" s="179"/>
    </row>
    <row r="1143" spans="1:39"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179"/>
      <c r="AF1143" s="180"/>
      <c r="AG1143" s="179"/>
      <c r="AH1143" s="180"/>
      <c r="AI1143" s="180"/>
      <c r="AJ1143" s="180"/>
      <c r="AK1143" s="179"/>
      <c r="AL1143" s="179"/>
      <c r="AM1143" s="179"/>
    </row>
    <row r="1144" spans="1:39"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400391.21</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270000</v>
      </c>
      <c r="R1144" s="43">
        <f t="shared" si="541"/>
        <v>130391.21</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1166662.8800000001</v>
      </c>
      <c r="AA1144" s="43">
        <f t="shared" si="541"/>
        <v>0</v>
      </c>
      <c r="AB1144" s="44">
        <f>Z1144/D1144</f>
        <v>1.0000000000000002</v>
      </c>
      <c r="AC1144" s="34"/>
      <c r="AE1144" s="179"/>
      <c r="AF1144" s="180"/>
      <c r="AG1144" s="179"/>
      <c r="AH1144" s="180"/>
      <c r="AI1144" s="180"/>
      <c r="AJ1144" s="180"/>
      <c r="AK1144" s="179"/>
      <c r="AL1144" s="179"/>
      <c r="AM1144" s="179"/>
    </row>
    <row r="1145" spans="1:39"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179"/>
      <c r="AF1145" s="180"/>
      <c r="AG1145" s="179"/>
      <c r="AH1145" s="180"/>
      <c r="AI1145" s="180"/>
      <c r="AJ1145" s="180"/>
      <c r="AK1145" s="179"/>
      <c r="AL1145" s="179"/>
      <c r="AM1145" s="179"/>
    </row>
    <row r="1146" spans="1:39"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400391.21</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270000</v>
      </c>
      <c r="R1146" s="43">
        <f t="shared" si="543"/>
        <v>130391.21</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1166662.8800000001</v>
      </c>
      <c r="AA1146" s="43">
        <f t="shared" si="543"/>
        <v>0</v>
      </c>
      <c r="AB1146" s="44">
        <f>Z1146/D1146</f>
        <v>1.0000000000000002</v>
      </c>
      <c r="AC1146" s="46"/>
      <c r="AE1146" s="179"/>
      <c r="AF1146" s="180"/>
      <c r="AG1146" s="179"/>
      <c r="AH1146" s="180"/>
      <c r="AI1146" s="180"/>
      <c r="AJ1146" s="180"/>
      <c r="AK1146" s="179"/>
      <c r="AL1146" s="179"/>
      <c r="AM1146" s="179"/>
    </row>
    <row r="1147" spans="1:39"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9"/>
      <c r="AF1147" s="180"/>
      <c r="AG1147" s="179"/>
      <c r="AH1147" s="180"/>
      <c r="AI1147" s="180"/>
      <c r="AJ1147" s="180"/>
      <c r="AK1147" s="179"/>
      <c r="AL1147" s="179"/>
      <c r="AM1147" s="179"/>
    </row>
    <row r="1148" spans="1:39"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9"/>
      <c r="AF1148" s="180"/>
      <c r="AG1148" s="179"/>
      <c r="AH1148" s="180"/>
      <c r="AI1148" s="180"/>
      <c r="AJ1148" s="180"/>
      <c r="AK1148" s="179"/>
      <c r="AL1148" s="179"/>
      <c r="AM1148" s="179"/>
    </row>
    <row r="1149" spans="1:39"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9"/>
      <c r="AF1149" s="180"/>
      <c r="AG1149" s="179"/>
      <c r="AH1149" s="180"/>
      <c r="AI1149" s="180"/>
      <c r="AJ1149" s="180"/>
      <c r="AK1149" s="179"/>
      <c r="AL1149" s="179"/>
      <c r="AM1149" s="179"/>
    </row>
    <row r="1150" spans="1:39"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79"/>
      <c r="AF1150" s="180"/>
      <c r="AG1150" s="179"/>
      <c r="AH1150" s="180"/>
      <c r="AI1150" s="180"/>
      <c r="AJ1150" s="180"/>
      <c r="AK1150" s="179"/>
      <c r="AL1150" s="179"/>
      <c r="AM1150" s="179"/>
    </row>
    <row r="1151" spans="1:39"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7902633.4299999997</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7832383.2599999998</v>
      </c>
      <c r="R1151" s="33">
        <f>[1]consoCURRENT!U23849</f>
        <v>-59404.679999999993</v>
      </c>
      <c r="S1151" s="33">
        <f>[1]consoCURRENT!V23849</f>
        <v>129654.85</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7902633.4299999997</v>
      </c>
      <c r="AA1151" s="33">
        <f>D1151-Z1151</f>
        <v>0</v>
      </c>
      <c r="AB1151" s="41">
        <f>Z1151/D1151</f>
        <v>1</v>
      </c>
      <c r="AC1151" s="34"/>
      <c r="AE1151" s="179"/>
      <c r="AF1151" s="180"/>
      <c r="AG1151" s="179"/>
      <c r="AH1151" s="180"/>
      <c r="AI1151" s="180"/>
      <c r="AJ1151" s="180"/>
      <c r="AK1151" s="179"/>
      <c r="AL1151" s="179"/>
      <c r="AM1151" s="179"/>
    </row>
    <row r="1152" spans="1:39"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179"/>
      <c r="AF1152" s="180"/>
      <c r="AG1152" s="179"/>
      <c r="AH1152" s="180"/>
      <c r="AI1152" s="180"/>
      <c r="AJ1152" s="180"/>
      <c r="AK1152" s="179"/>
      <c r="AL1152" s="179"/>
      <c r="AM1152" s="179"/>
    </row>
    <row r="1153" spans="1:39"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179"/>
      <c r="AF1153" s="180"/>
      <c r="AG1153" s="179"/>
      <c r="AH1153" s="180"/>
      <c r="AI1153" s="180"/>
      <c r="AJ1153" s="180"/>
      <c r="AK1153" s="179"/>
      <c r="AL1153" s="179"/>
      <c r="AM1153" s="179"/>
    </row>
    <row r="1154" spans="1:39"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7902633.4299999997</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7832383.2599999998</v>
      </c>
      <c r="R1154" s="43">
        <f t="shared" si="545"/>
        <v>-59404.679999999993</v>
      </c>
      <c r="S1154" s="43">
        <f t="shared" si="545"/>
        <v>129654.85</v>
      </c>
      <c r="T1154" s="43">
        <f t="shared" si="545"/>
        <v>0</v>
      </c>
      <c r="U1154" s="43">
        <f t="shared" si="545"/>
        <v>0</v>
      </c>
      <c r="V1154" s="43">
        <f t="shared" si="545"/>
        <v>0</v>
      </c>
      <c r="W1154" s="43">
        <f t="shared" si="545"/>
        <v>0</v>
      </c>
      <c r="X1154" s="43">
        <f t="shared" si="545"/>
        <v>0</v>
      </c>
      <c r="Y1154" s="43">
        <f t="shared" si="545"/>
        <v>0</v>
      </c>
      <c r="Z1154" s="43">
        <f t="shared" si="545"/>
        <v>7902633.4299999997</v>
      </c>
      <c r="AA1154" s="43">
        <f t="shared" si="545"/>
        <v>0</v>
      </c>
      <c r="AB1154" s="44">
        <f>Z1154/D1154</f>
        <v>1</v>
      </c>
      <c r="AC1154" s="34"/>
      <c r="AE1154" s="179"/>
      <c r="AF1154" s="180"/>
      <c r="AG1154" s="179"/>
      <c r="AH1154" s="180"/>
      <c r="AI1154" s="180"/>
      <c r="AJ1154" s="180"/>
      <c r="AK1154" s="179"/>
      <c r="AL1154" s="179"/>
      <c r="AM1154" s="179"/>
    </row>
    <row r="1155" spans="1:39"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179"/>
      <c r="AF1155" s="180"/>
      <c r="AG1155" s="179"/>
      <c r="AH1155" s="180"/>
      <c r="AI1155" s="180"/>
      <c r="AJ1155" s="180"/>
      <c r="AK1155" s="179"/>
      <c r="AL1155" s="179"/>
      <c r="AM1155" s="179"/>
    </row>
    <row r="1156" spans="1:39"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7902633.4299999997</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7832383.2599999998</v>
      </c>
      <c r="R1156" s="43">
        <f t="shared" si="547"/>
        <v>-59404.679999999993</v>
      </c>
      <c r="S1156" s="43">
        <f t="shared" si="547"/>
        <v>129654.85</v>
      </c>
      <c r="T1156" s="43">
        <f t="shared" si="547"/>
        <v>0</v>
      </c>
      <c r="U1156" s="43">
        <f t="shared" si="547"/>
        <v>0</v>
      </c>
      <c r="V1156" s="43">
        <f t="shared" si="547"/>
        <v>0</v>
      </c>
      <c r="W1156" s="43">
        <f t="shared" si="547"/>
        <v>0</v>
      </c>
      <c r="X1156" s="43">
        <f t="shared" si="547"/>
        <v>0</v>
      </c>
      <c r="Y1156" s="43">
        <f t="shared" si="547"/>
        <v>0</v>
      </c>
      <c r="Z1156" s="43">
        <f t="shared" si="547"/>
        <v>7902633.4299999997</v>
      </c>
      <c r="AA1156" s="43">
        <f t="shared" si="547"/>
        <v>0</v>
      </c>
      <c r="AB1156" s="44">
        <f>Z1156/D1156</f>
        <v>1</v>
      </c>
      <c r="AC1156" s="46"/>
      <c r="AE1156" s="179"/>
      <c r="AF1156" s="180"/>
      <c r="AG1156" s="179"/>
      <c r="AH1156" s="180"/>
      <c r="AI1156" s="180"/>
      <c r="AJ1156" s="180"/>
      <c r="AK1156" s="179"/>
      <c r="AL1156" s="179"/>
      <c r="AM1156" s="179"/>
    </row>
    <row r="1157" spans="1:39"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9"/>
      <c r="AF1157" s="180"/>
      <c r="AG1157" s="179"/>
      <c r="AH1157" s="180"/>
      <c r="AI1157" s="180"/>
      <c r="AJ1157" s="180"/>
      <c r="AK1157" s="179"/>
      <c r="AL1157" s="179"/>
      <c r="AM1157" s="179"/>
    </row>
    <row r="1158" spans="1:39"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9"/>
      <c r="AF1158" s="180"/>
      <c r="AG1158" s="179"/>
      <c r="AH1158" s="180"/>
      <c r="AI1158" s="180"/>
      <c r="AJ1158" s="180"/>
      <c r="AK1158" s="179"/>
      <c r="AL1158" s="179"/>
      <c r="AM1158" s="179"/>
    </row>
    <row r="1159" spans="1:39"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9"/>
      <c r="AF1159" s="180"/>
      <c r="AG1159" s="179"/>
      <c r="AH1159" s="180"/>
      <c r="AI1159" s="180"/>
      <c r="AJ1159" s="180"/>
      <c r="AK1159" s="179"/>
      <c r="AL1159" s="179"/>
      <c r="AM1159" s="179"/>
    </row>
    <row r="1160" spans="1:39"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79"/>
      <c r="AF1160" s="180"/>
      <c r="AG1160" s="179"/>
      <c r="AH1160" s="180"/>
      <c r="AI1160" s="180"/>
      <c r="AJ1160" s="180"/>
      <c r="AK1160" s="179"/>
      <c r="AL1160" s="179"/>
      <c r="AM1160" s="179"/>
    </row>
    <row r="1161" spans="1:39" s="35" customFormat="1" ht="18" hidden="1" customHeight="1" x14ac:dyDescent="0.2">
      <c r="A1161" s="39" t="s">
        <v>35</v>
      </c>
      <c r="B1161" s="33">
        <f>[1]consoCURRENT!E24062</f>
        <v>13464807.060000001</v>
      </c>
      <c r="C1161" s="33">
        <f>[1]consoCURRENT!F24062</f>
        <v>0</v>
      </c>
      <c r="D1161" s="33">
        <f>[1]consoCURRENT!G24062</f>
        <v>13464807.059999999</v>
      </c>
      <c r="E1161" s="33">
        <f>[1]consoCURRENT!H24062</f>
        <v>5732142.0899999999</v>
      </c>
      <c r="F1161" s="33">
        <f>[1]consoCURRENT!I24062</f>
        <v>7732664.9699999997</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638247.62</v>
      </c>
      <c r="R1161" s="33">
        <f>[1]consoCURRENT!U24062</f>
        <v>1962245.22</v>
      </c>
      <c r="S1161" s="33">
        <f>[1]consoCURRENT!V24062</f>
        <v>5132172.13</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13464807.059999999</v>
      </c>
      <c r="AA1161" s="33">
        <f>D1161-Z1161</f>
        <v>0</v>
      </c>
      <c r="AB1161" s="41">
        <f>Z1161/D1161</f>
        <v>1</v>
      </c>
      <c r="AC1161" s="34"/>
      <c r="AE1161" s="179"/>
      <c r="AF1161" s="180"/>
      <c r="AG1161" s="179"/>
      <c r="AH1161" s="180"/>
      <c r="AI1161" s="180"/>
      <c r="AJ1161" s="180"/>
      <c r="AK1161" s="179"/>
      <c r="AL1161" s="179"/>
      <c r="AM1161" s="179"/>
    </row>
    <row r="1162" spans="1:39"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179"/>
      <c r="AF1162" s="180"/>
      <c r="AG1162" s="179"/>
      <c r="AH1162" s="180"/>
      <c r="AI1162" s="180"/>
      <c r="AJ1162" s="180"/>
      <c r="AK1162" s="179"/>
      <c r="AL1162" s="179"/>
      <c r="AM1162" s="179"/>
    </row>
    <row r="1163" spans="1:39"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179"/>
      <c r="AF1163" s="180"/>
      <c r="AG1163" s="179"/>
      <c r="AH1163" s="180"/>
      <c r="AI1163" s="180"/>
      <c r="AJ1163" s="180"/>
      <c r="AK1163" s="179"/>
      <c r="AL1163" s="179"/>
      <c r="AM1163" s="179"/>
    </row>
    <row r="1164" spans="1:39" s="35" customFormat="1" ht="18" hidden="1" customHeight="1" x14ac:dyDescent="0.25">
      <c r="A1164" s="42" t="s">
        <v>38</v>
      </c>
      <c r="B1164" s="43">
        <f t="shared" ref="B1164:AA1164" si="549">SUM(B1160:B1163)</f>
        <v>13464807.060000001</v>
      </c>
      <c r="C1164" s="43">
        <f t="shared" si="549"/>
        <v>0</v>
      </c>
      <c r="D1164" s="43">
        <f t="shared" si="549"/>
        <v>13464807.059999999</v>
      </c>
      <c r="E1164" s="43">
        <f t="shared" si="549"/>
        <v>5732142.0899999999</v>
      </c>
      <c r="F1164" s="43">
        <f t="shared" si="549"/>
        <v>7732664.9699999997</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638247.62</v>
      </c>
      <c r="R1164" s="43">
        <f t="shared" si="549"/>
        <v>1962245.22</v>
      </c>
      <c r="S1164" s="43">
        <f t="shared" si="549"/>
        <v>5132172.13</v>
      </c>
      <c r="T1164" s="43">
        <f t="shared" si="549"/>
        <v>0</v>
      </c>
      <c r="U1164" s="43">
        <f t="shared" si="549"/>
        <v>0</v>
      </c>
      <c r="V1164" s="43">
        <f t="shared" si="549"/>
        <v>0</v>
      </c>
      <c r="W1164" s="43">
        <f t="shared" si="549"/>
        <v>0</v>
      </c>
      <c r="X1164" s="43">
        <f t="shared" si="549"/>
        <v>0</v>
      </c>
      <c r="Y1164" s="43">
        <f t="shared" si="549"/>
        <v>0</v>
      </c>
      <c r="Z1164" s="43">
        <f t="shared" si="549"/>
        <v>13464807.059999999</v>
      </c>
      <c r="AA1164" s="43">
        <f t="shared" si="549"/>
        <v>0</v>
      </c>
      <c r="AB1164" s="44">
        <f>Z1164/D1164</f>
        <v>1</v>
      </c>
      <c r="AC1164" s="46"/>
      <c r="AE1164" s="179"/>
      <c r="AF1164" s="180"/>
      <c r="AG1164" s="179"/>
      <c r="AH1164" s="180"/>
      <c r="AI1164" s="180"/>
      <c r="AJ1164" s="180"/>
      <c r="AK1164" s="179"/>
      <c r="AL1164" s="179"/>
      <c r="AM1164" s="179"/>
    </row>
    <row r="1165" spans="1:39"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179"/>
      <c r="AF1165" s="180"/>
      <c r="AG1165" s="179"/>
      <c r="AH1165" s="180"/>
      <c r="AI1165" s="180"/>
      <c r="AJ1165" s="180"/>
      <c r="AK1165" s="179"/>
      <c r="AL1165" s="179"/>
      <c r="AM1165" s="179"/>
    </row>
    <row r="1166" spans="1:39" s="35" customFormat="1" ht="18" hidden="1" customHeight="1" x14ac:dyDescent="0.25">
      <c r="A1166" s="42" t="s">
        <v>40</v>
      </c>
      <c r="B1166" s="43">
        <f t="shared" ref="B1166:AA1166" si="551">B1165+B1164</f>
        <v>13464807.060000001</v>
      </c>
      <c r="C1166" s="43">
        <f t="shared" si="551"/>
        <v>0</v>
      </c>
      <c r="D1166" s="43">
        <f t="shared" si="551"/>
        <v>13464807.059999999</v>
      </c>
      <c r="E1166" s="43">
        <f t="shared" si="551"/>
        <v>5732142.0899999999</v>
      </c>
      <c r="F1166" s="43">
        <f t="shared" si="551"/>
        <v>7732664.9699999997</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638247.62</v>
      </c>
      <c r="R1166" s="43">
        <f t="shared" si="551"/>
        <v>1962245.22</v>
      </c>
      <c r="S1166" s="43">
        <f t="shared" si="551"/>
        <v>5132172.13</v>
      </c>
      <c r="T1166" s="43">
        <f t="shared" si="551"/>
        <v>0</v>
      </c>
      <c r="U1166" s="43">
        <f t="shared" si="551"/>
        <v>0</v>
      </c>
      <c r="V1166" s="43">
        <f t="shared" si="551"/>
        <v>0</v>
      </c>
      <c r="W1166" s="43">
        <f t="shared" si="551"/>
        <v>0</v>
      </c>
      <c r="X1166" s="43">
        <f t="shared" si="551"/>
        <v>0</v>
      </c>
      <c r="Y1166" s="43">
        <f t="shared" si="551"/>
        <v>0</v>
      </c>
      <c r="Z1166" s="43">
        <f t="shared" si="551"/>
        <v>13464807.059999999</v>
      </c>
      <c r="AA1166" s="43">
        <f t="shared" si="551"/>
        <v>0</v>
      </c>
      <c r="AB1166" s="44">
        <f>Z1166/D1166</f>
        <v>1</v>
      </c>
      <c r="AC1166" s="46"/>
      <c r="AE1166" s="179"/>
      <c r="AF1166" s="180"/>
      <c r="AG1166" s="179"/>
      <c r="AH1166" s="180"/>
      <c r="AI1166" s="180"/>
      <c r="AJ1166" s="180"/>
      <c r="AK1166" s="179"/>
      <c r="AL1166" s="179"/>
      <c r="AM1166" s="179"/>
    </row>
    <row r="1167" spans="1:39"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9"/>
      <c r="AF1167" s="180"/>
      <c r="AG1167" s="179"/>
      <c r="AH1167" s="180"/>
      <c r="AI1167" s="180"/>
      <c r="AJ1167" s="180"/>
      <c r="AK1167" s="179"/>
      <c r="AL1167" s="179"/>
      <c r="AM1167" s="179"/>
    </row>
    <row r="1168" spans="1:39"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9"/>
      <c r="AF1168" s="180"/>
      <c r="AG1168" s="179"/>
      <c r="AH1168" s="180"/>
      <c r="AI1168" s="180"/>
      <c r="AJ1168" s="180"/>
      <c r="AK1168" s="179"/>
      <c r="AL1168" s="179"/>
      <c r="AM1168" s="179"/>
    </row>
    <row r="1169" spans="1:39"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9"/>
      <c r="AF1169" s="180"/>
      <c r="AG1169" s="179"/>
      <c r="AH1169" s="180"/>
      <c r="AI1169" s="180"/>
      <c r="AJ1169" s="180"/>
      <c r="AK1169" s="179"/>
      <c r="AL1169" s="179"/>
      <c r="AM1169" s="179"/>
    </row>
    <row r="1170" spans="1:39"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79"/>
      <c r="AF1170" s="180"/>
      <c r="AG1170" s="179"/>
      <c r="AH1170" s="180"/>
      <c r="AI1170" s="180"/>
      <c r="AJ1170" s="180"/>
      <c r="AK1170" s="179"/>
      <c r="AL1170" s="179"/>
      <c r="AM1170" s="179"/>
    </row>
    <row r="1171" spans="1:39" s="35" customFormat="1" ht="18" hidden="1" customHeight="1" x14ac:dyDescent="0.2">
      <c r="A1171" s="39" t="s">
        <v>35</v>
      </c>
      <c r="B1171" s="33">
        <f>[1]consoCURRENT!E24275</f>
        <v>94943350.690000013</v>
      </c>
      <c r="C1171" s="33">
        <f>[1]consoCURRENT!F24275</f>
        <v>0</v>
      </c>
      <c r="D1171" s="33">
        <f>[1]consoCURRENT!G24275</f>
        <v>94943350.689999998</v>
      </c>
      <c r="E1171" s="33">
        <f>[1]consoCURRENT!H24275</f>
        <v>93448853.560000002</v>
      </c>
      <c r="F1171" s="33">
        <f>[1]consoCURRENT!I24275</f>
        <v>1494497.13</v>
      </c>
      <c r="G1171" s="33">
        <f>[1]consoCURRENT!J24275</f>
        <v>-293.05</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940548.6</v>
      </c>
      <c r="R1171" s="33">
        <f>[1]consoCURRENT!U24275</f>
        <v>-142726</v>
      </c>
      <c r="S1171" s="33">
        <f>[1]consoCURRENT!V24275</f>
        <v>696674.53</v>
      </c>
      <c r="T1171" s="33">
        <f>[1]consoCURRENT!W24275</f>
        <v>-293.05</v>
      </c>
      <c r="U1171" s="33">
        <f>[1]consoCURRENT!X24275</f>
        <v>0</v>
      </c>
      <c r="V1171" s="33">
        <f>[1]consoCURRENT!Y24275</f>
        <v>0</v>
      </c>
      <c r="W1171" s="33">
        <f>[1]consoCURRENT!Z24275</f>
        <v>0</v>
      </c>
      <c r="X1171" s="33">
        <f>[1]consoCURRENT!AA24275</f>
        <v>0</v>
      </c>
      <c r="Y1171" s="33">
        <f>[1]consoCURRENT!AB24275</f>
        <v>0</v>
      </c>
      <c r="Z1171" s="33">
        <f t="shared" ref="Z1171:Z1173" si="552">SUM(M1171:Y1171)</f>
        <v>94943057.640000001</v>
      </c>
      <c r="AA1171" s="33">
        <f>D1171-Z1171</f>
        <v>293.04999999701977</v>
      </c>
      <c r="AB1171" s="41">
        <f>Z1171/D1171</f>
        <v>0.99999691342260555</v>
      </c>
      <c r="AC1171" s="34"/>
      <c r="AE1171" s="179"/>
      <c r="AF1171" s="180"/>
      <c r="AG1171" s="179"/>
      <c r="AH1171" s="180"/>
      <c r="AI1171" s="180"/>
      <c r="AJ1171" s="180"/>
      <c r="AK1171" s="179"/>
      <c r="AL1171" s="179"/>
      <c r="AM1171" s="179"/>
    </row>
    <row r="1172" spans="1:39"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179"/>
      <c r="AF1172" s="180"/>
      <c r="AG1172" s="179"/>
      <c r="AH1172" s="180"/>
      <c r="AI1172" s="180"/>
      <c r="AJ1172" s="180"/>
      <c r="AK1172" s="179"/>
      <c r="AL1172" s="179"/>
      <c r="AM1172" s="179"/>
    </row>
    <row r="1173" spans="1:39"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179"/>
      <c r="AF1173" s="180"/>
      <c r="AG1173" s="179"/>
      <c r="AH1173" s="180"/>
      <c r="AI1173" s="180"/>
      <c r="AJ1173" s="180"/>
      <c r="AK1173" s="179"/>
      <c r="AL1173" s="179"/>
      <c r="AM1173" s="179"/>
    </row>
    <row r="1174" spans="1:39" s="35" customFormat="1" ht="18" hidden="1" customHeight="1" x14ac:dyDescent="0.25">
      <c r="A1174" s="42" t="s">
        <v>38</v>
      </c>
      <c r="B1174" s="43">
        <f t="shared" ref="B1174:AA1174" si="553">SUM(B1170:B1173)</f>
        <v>94943350.690000013</v>
      </c>
      <c r="C1174" s="43">
        <f t="shared" si="553"/>
        <v>0</v>
      </c>
      <c r="D1174" s="43">
        <f t="shared" si="553"/>
        <v>94943350.689999998</v>
      </c>
      <c r="E1174" s="43">
        <f t="shared" si="553"/>
        <v>93448853.560000002</v>
      </c>
      <c r="F1174" s="43">
        <f t="shared" si="553"/>
        <v>1494497.13</v>
      </c>
      <c r="G1174" s="43">
        <f t="shared" si="553"/>
        <v>-293.05</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940548.6</v>
      </c>
      <c r="R1174" s="43">
        <f t="shared" si="553"/>
        <v>-142726</v>
      </c>
      <c r="S1174" s="43">
        <f t="shared" si="553"/>
        <v>696674.53</v>
      </c>
      <c r="T1174" s="43">
        <f t="shared" si="553"/>
        <v>-293.05</v>
      </c>
      <c r="U1174" s="43">
        <f t="shared" si="553"/>
        <v>0</v>
      </c>
      <c r="V1174" s="43">
        <f t="shared" si="553"/>
        <v>0</v>
      </c>
      <c r="W1174" s="43">
        <f t="shared" si="553"/>
        <v>0</v>
      </c>
      <c r="X1174" s="43">
        <f t="shared" si="553"/>
        <v>0</v>
      </c>
      <c r="Y1174" s="43">
        <f t="shared" si="553"/>
        <v>0</v>
      </c>
      <c r="Z1174" s="43">
        <f t="shared" si="553"/>
        <v>94943057.640000001</v>
      </c>
      <c r="AA1174" s="43">
        <f t="shared" si="553"/>
        <v>293.04999999701977</v>
      </c>
      <c r="AB1174" s="44">
        <f>Z1174/D1174</f>
        <v>0.99999691342260555</v>
      </c>
      <c r="AC1174" s="34"/>
      <c r="AE1174" s="179"/>
      <c r="AF1174" s="180"/>
      <c r="AG1174" s="179"/>
      <c r="AH1174" s="180"/>
      <c r="AI1174" s="180"/>
      <c r="AJ1174" s="180"/>
      <c r="AK1174" s="179"/>
      <c r="AL1174" s="179"/>
      <c r="AM1174" s="179"/>
    </row>
    <row r="1175" spans="1:39"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179"/>
      <c r="AF1175" s="180"/>
      <c r="AG1175" s="179"/>
      <c r="AH1175" s="180"/>
      <c r="AI1175" s="180"/>
      <c r="AJ1175" s="180"/>
      <c r="AK1175" s="179"/>
      <c r="AL1175" s="179"/>
      <c r="AM1175" s="179"/>
    </row>
    <row r="1176" spans="1:39" s="35" customFormat="1" ht="18" hidden="1" customHeight="1" x14ac:dyDescent="0.25">
      <c r="A1176" s="42" t="s">
        <v>40</v>
      </c>
      <c r="B1176" s="43">
        <f t="shared" ref="B1176:AA1176" si="555">B1175+B1174</f>
        <v>94943350.690000013</v>
      </c>
      <c r="C1176" s="43">
        <f t="shared" si="555"/>
        <v>0</v>
      </c>
      <c r="D1176" s="43">
        <f t="shared" si="555"/>
        <v>94943350.689999998</v>
      </c>
      <c r="E1176" s="43">
        <f t="shared" si="555"/>
        <v>93448853.560000002</v>
      </c>
      <c r="F1176" s="43">
        <f t="shared" si="555"/>
        <v>1494497.13</v>
      </c>
      <c r="G1176" s="43">
        <f t="shared" si="555"/>
        <v>-293.05</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940548.6</v>
      </c>
      <c r="R1176" s="43">
        <f t="shared" si="555"/>
        <v>-142726</v>
      </c>
      <c r="S1176" s="43">
        <f t="shared" si="555"/>
        <v>696674.53</v>
      </c>
      <c r="T1176" s="43">
        <f t="shared" si="555"/>
        <v>-293.05</v>
      </c>
      <c r="U1176" s="43">
        <f t="shared" si="555"/>
        <v>0</v>
      </c>
      <c r="V1176" s="43">
        <f t="shared" si="555"/>
        <v>0</v>
      </c>
      <c r="W1176" s="43">
        <f t="shared" si="555"/>
        <v>0</v>
      </c>
      <c r="X1176" s="43">
        <f t="shared" si="555"/>
        <v>0</v>
      </c>
      <c r="Y1176" s="43">
        <f t="shared" si="555"/>
        <v>0</v>
      </c>
      <c r="Z1176" s="43">
        <f t="shared" si="555"/>
        <v>94943057.640000001</v>
      </c>
      <c r="AA1176" s="43">
        <f t="shared" si="555"/>
        <v>293.04999999701977</v>
      </c>
      <c r="AB1176" s="44">
        <f>Z1176/D1176</f>
        <v>0.99999691342260555</v>
      </c>
      <c r="AC1176" s="46"/>
      <c r="AE1176" s="179"/>
      <c r="AF1176" s="180"/>
      <c r="AG1176" s="179"/>
      <c r="AH1176" s="180"/>
      <c r="AI1176" s="180"/>
      <c r="AJ1176" s="180"/>
      <c r="AK1176" s="179"/>
      <c r="AL1176" s="179"/>
      <c r="AM1176" s="179"/>
    </row>
    <row r="1177" spans="1:39"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9"/>
      <c r="AF1177" s="180"/>
      <c r="AG1177" s="179"/>
      <c r="AH1177" s="180"/>
      <c r="AI1177" s="180"/>
      <c r="AJ1177" s="180"/>
      <c r="AK1177" s="179"/>
      <c r="AL1177" s="179"/>
      <c r="AM1177" s="179"/>
    </row>
    <row r="1178" spans="1:39"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9"/>
      <c r="AF1178" s="180"/>
      <c r="AG1178" s="179"/>
      <c r="AH1178" s="180"/>
      <c r="AI1178" s="180"/>
      <c r="AJ1178" s="180"/>
      <c r="AK1178" s="179"/>
      <c r="AL1178" s="179"/>
      <c r="AM1178" s="179"/>
    </row>
    <row r="1179" spans="1:39"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9"/>
      <c r="AF1179" s="180"/>
      <c r="AG1179" s="179"/>
      <c r="AH1179" s="180"/>
      <c r="AI1179" s="180"/>
      <c r="AJ1179" s="180"/>
      <c r="AK1179" s="179"/>
      <c r="AL1179" s="179"/>
      <c r="AM1179" s="179"/>
    </row>
    <row r="1180" spans="1:39"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79"/>
      <c r="AF1180" s="180"/>
      <c r="AG1180" s="179"/>
      <c r="AH1180" s="180"/>
      <c r="AI1180" s="180"/>
      <c r="AJ1180" s="180"/>
      <c r="AK1180" s="179"/>
      <c r="AL1180" s="179"/>
      <c r="AM1180" s="179"/>
    </row>
    <row r="1181" spans="1:39"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5374500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5374500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17143500</v>
      </c>
      <c r="AA1181" s="33">
        <f>D1181-Z1181</f>
        <v>0</v>
      </c>
      <c r="AB1181" s="41">
        <f>Z1181/D1181</f>
        <v>1</v>
      </c>
      <c r="AC1181" s="34"/>
      <c r="AE1181" s="179"/>
      <c r="AF1181" s="180"/>
      <c r="AG1181" s="179"/>
      <c r="AH1181" s="180"/>
      <c r="AI1181" s="180"/>
      <c r="AJ1181" s="180"/>
      <c r="AK1181" s="179"/>
      <c r="AL1181" s="179"/>
      <c r="AM1181" s="179"/>
    </row>
    <row r="1182" spans="1:39"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179"/>
      <c r="AF1182" s="180"/>
      <c r="AG1182" s="179"/>
      <c r="AH1182" s="180"/>
      <c r="AI1182" s="180"/>
      <c r="AJ1182" s="180"/>
      <c r="AK1182" s="179"/>
      <c r="AL1182" s="179"/>
      <c r="AM1182" s="179"/>
    </row>
    <row r="1183" spans="1:39"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179"/>
      <c r="AF1183" s="180"/>
      <c r="AG1183" s="179"/>
      <c r="AH1183" s="180"/>
      <c r="AI1183" s="180"/>
      <c r="AJ1183" s="180"/>
      <c r="AK1183" s="179"/>
      <c r="AL1183" s="179"/>
      <c r="AM1183" s="179"/>
    </row>
    <row r="1184" spans="1:39"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5374500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5374500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17143500</v>
      </c>
      <c r="AA1184" s="43">
        <f t="shared" si="557"/>
        <v>0</v>
      </c>
      <c r="AB1184" s="44">
        <f>Z1184/D1184</f>
        <v>1</v>
      </c>
      <c r="AC1184" s="34"/>
      <c r="AE1184" s="179"/>
      <c r="AF1184" s="180"/>
      <c r="AG1184" s="179"/>
      <c r="AH1184" s="180"/>
      <c r="AI1184" s="180"/>
      <c r="AJ1184" s="180"/>
      <c r="AK1184" s="179"/>
      <c r="AL1184" s="179"/>
      <c r="AM1184" s="179"/>
    </row>
    <row r="1185" spans="1:39"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179"/>
      <c r="AF1185" s="180"/>
      <c r="AG1185" s="179"/>
      <c r="AH1185" s="180"/>
      <c r="AI1185" s="180"/>
      <c r="AJ1185" s="180"/>
      <c r="AK1185" s="179"/>
      <c r="AL1185" s="179"/>
      <c r="AM1185" s="179"/>
    </row>
    <row r="1186" spans="1:39"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5374500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5374500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17143500</v>
      </c>
      <c r="AA1186" s="43">
        <f t="shared" si="559"/>
        <v>0</v>
      </c>
      <c r="AB1186" s="44">
        <f>Z1186/D1186</f>
        <v>1</v>
      </c>
      <c r="AC1186" s="46"/>
      <c r="AE1186" s="179"/>
      <c r="AF1186" s="180"/>
      <c r="AG1186" s="179"/>
      <c r="AH1186" s="180"/>
      <c r="AI1186" s="180"/>
      <c r="AJ1186" s="180"/>
      <c r="AK1186" s="179"/>
      <c r="AL1186" s="179"/>
      <c r="AM1186" s="179"/>
    </row>
    <row r="1187" spans="1:39"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9"/>
      <c r="AF1187" s="180"/>
      <c r="AG1187" s="179"/>
      <c r="AH1187" s="180"/>
      <c r="AI1187" s="180"/>
      <c r="AJ1187" s="180"/>
      <c r="AK1187" s="179"/>
      <c r="AL1187" s="179"/>
      <c r="AM1187" s="179"/>
    </row>
    <row r="1188" spans="1:39"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9"/>
      <c r="AF1188" s="180"/>
      <c r="AG1188" s="179"/>
      <c r="AH1188" s="180"/>
      <c r="AI1188" s="180"/>
      <c r="AJ1188" s="180"/>
      <c r="AK1188" s="179"/>
      <c r="AL1188" s="179"/>
      <c r="AM1188" s="179"/>
    </row>
    <row r="1189" spans="1:39"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9"/>
      <c r="AF1189" s="180"/>
      <c r="AG1189" s="179"/>
      <c r="AH1189" s="180"/>
      <c r="AI1189" s="180"/>
      <c r="AJ1189" s="180"/>
      <c r="AK1189" s="179"/>
      <c r="AL1189" s="179"/>
      <c r="AM1189" s="179"/>
    </row>
    <row r="1190" spans="1:39"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79"/>
      <c r="AF1190" s="180"/>
      <c r="AG1190" s="179"/>
      <c r="AH1190" s="180"/>
      <c r="AI1190" s="180"/>
      <c r="AJ1190" s="180"/>
      <c r="AK1190" s="179"/>
      <c r="AL1190" s="179"/>
      <c r="AM1190" s="179"/>
    </row>
    <row r="1191" spans="1:39"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179"/>
      <c r="AF1191" s="180"/>
      <c r="AG1191" s="179"/>
      <c r="AH1191" s="180"/>
      <c r="AI1191" s="180"/>
      <c r="AJ1191" s="180"/>
      <c r="AK1191" s="179"/>
      <c r="AL1191" s="179"/>
      <c r="AM1191" s="179"/>
    </row>
    <row r="1192" spans="1:39"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179"/>
      <c r="AF1192" s="180"/>
      <c r="AG1192" s="179"/>
      <c r="AH1192" s="180"/>
      <c r="AI1192" s="180"/>
      <c r="AJ1192" s="180"/>
      <c r="AK1192" s="179"/>
      <c r="AL1192" s="179"/>
      <c r="AM1192" s="179"/>
    </row>
    <row r="1193" spans="1:39"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179"/>
      <c r="AF1193" s="180"/>
      <c r="AG1193" s="179"/>
      <c r="AH1193" s="180"/>
      <c r="AI1193" s="180"/>
      <c r="AJ1193" s="180"/>
      <c r="AK1193" s="179"/>
      <c r="AL1193" s="179"/>
      <c r="AM1193" s="179"/>
    </row>
    <row r="1194" spans="1:39"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79"/>
      <c r="AF1194" s="180"/>
      <c r="AG1194" s="179"/>
      <c r="AH1194" s="180"/>
      <c r="AI1194" s="180"/>
      <c r="AJ1194" s="180"/>
      <c r="AK1194" s="179"/>
      <c r="AL1194" s="179"/>
      <c r="AM1194" s="179"/>
    </row>
    <row r="1195" spans="1:39"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179"/>
      <c r="AF1195" s="180"/>
      <c r="AG1195" s="179"/>
      <c r="AH1195" s="180"/>
      <c r="AI1195" s="180"/>
      <c r="AJ1195" s="180"/>
      <c r="AK1195" s="179"/>
      <c r="AL1195" s="179"/>
      <c r="AM1195" s="179"/>
    </row>
    <row r="1196" spans="1:39"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79"/>
      <c r="AF1196" s="180"/>
      <c r="AG1196" s="179"/>
      <c r="AH1196" s="180"/>
      <c r="AI1196" s="180"/>
      <c r="AJ1196" s="180"/>
      <c r="AK1196" s="179"/>
      <c r="AL1196" s="179"/>
      <c r="AM1196" s="179"/>
    </row>
    <row r="1197" spans="1:39"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9"/>
      <c r="AF1197" s="180"/>
      <c r="AG1197" s="179"/>
      <c r="AH1197" s="180"/>
      <c r="AI1197" s="180"/>
      <c r="AJ1197" s="180"/>
      <c r="AK1197" s="179"/>
      <c r="AL1197" s="179"/>
      <c r="AM1197" s="179"/>
    </row>
    <row r="1198" spans="1:39"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9"/>
      <c r="AF1198" s="180"/>
      <c r="AG1198" s="179"/>
      <c r="AH1198" s="180"/>
      <c r="AI1198" s="180"/>
      <c r="AJ1198" s="180"/>
      <c r="AK1198" s="179"/>
      <c r="AL1198" s="179"/>
      <c r="AM1198" s="179"/>
    </row>
    <row r="1199" spans="1:39"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9"/>
      <c r="AF1199" s="180"/>
      <c r="AG1199" s="179"/>
      <c r="AH1199" s="180"/>
      <c r="AI1199" s="180"/>
      <c r="AJ1199" s="180"/>
      <c r="AK1199" s="179"/>
      <c r="AL1199" s="179"/>
      <c r="AM1199" s="179"/>
    </row>
    <row r="1200" spans="1:39"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79"/>
      <c r="AF1200" s="180"/>
      <c r="AG1200" s="179"/>
      <c r="AH1200" s="180"/>
      <c r="AI1200" s="180"/>
      <c r="AJ1200" s="180"/>
      <c r="AK1200" s="179"/>
      <c r="AL1200" s="179"/>
      <c r="AM1200" s="179"/>
    </row>
    <row r="1201" spans="1:39"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179"/>
      <c r="AF1201" s="180"/>
      <c r="AG1201" s="179"/>
      <c r="AH1201" s="180"/>
      <c r="AI1201" s="180"/>
      <c r="AJ1201" s="180"/>
      <c r="AK1201" s="179"/>
      <c r="AL1201" s="179"/>
      <c r="AM1201" s="179"/>
    </row>
    <row r="1202" spans="1:39"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179"/>
      <c r="AF1202" s="180"/>
      <c r="AG1202" s="179"/>
      <c r="AH1202" s="180"/>
      <c r="AI1202" s="180"/>
      <c r="AJ1202" s="180"/>
      <c r="AK1202" s="179"/>
      <c r="AL1202" s="179"/>
      <c r="AM1202" s="179"/>
    </row>
    <row r="1203" spans="1:39"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179"/>
      <c r="AF1203" s="180"/>
      <c r="AG1203" s="179"/>
      <c r="AH1203" s="180"/>
      <c r="AI1203" s="180"/>
      <c r="AJ1203" s="180"/>
      <c r="AK1203" s="179"/>
      <c r="AL1203" s="179"/>
      <c r="AM1203" s="179"/>
    </row>
    <row r="1204" spans="1:39"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179"/>
      <c r="AF1204" s="180"/>
      <c r="AG1204" s="179"/>
      <c r="AH1204" s="180"/>
      <c r="AI1204" s="180"/>
      <c r="AJ1204" s="180"/>
      <c r="AK1204" s="179"/>
      <c r="AL1204" s="179"/>
      <c r="AM1204" s="179"/>
    </row>
    <row r="1205" spans="1:39"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179"/>
      <c r="AF1205" s="180"/>
      <c r="AG1205" s="179"/>
      <c r="AH1205" s="180"/>
      <c r="AI1205" s="180"/>
      <c r="AJ1205" s="180"/>
      <c r="AK1205" s="179"/>
      <c r="AL1205" s="179"/>
      <c r="AM1205" s="179"/>
    </row>
    <row r="1206" spans="1:39"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179"/>
      <c r="AF1206" s="180"/>
      <c r="AG1206" s="179"/>
      <c r="AH1206" s="180"/>
      <c r="AI1206" s="180"/>
      <c r="AJ1206" s="180"/>
      <c r="AK1206" s="179"/>
      <c r="AL1206" s="179"/>
      <c r="AM1206" s="179"/>
    </row>
    <row r="1207" spans="1:39"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9"/>
      <c r="AF1207" s="180"/>
      <c r="AG1207" s="179"/>
      <c r="AH1207" s="180"/>
      <c r="AI1207" s="180"/>
      <c r="AJ1207" s="180"/>
      <c r="AK1207" s="179"/>
      <c r="AL1207" s="179"/>
      <c r="AM1207" s="179"/>
    </row>
    <row r="1208" spans="1:39"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9"/>
      <c r="AF1208" s="180"/>
      <c r="AG1208" s="179"/>
      <c r="AH1208" s="180"/>
      <c r="AI1208" s="180"/>
      <c r="AJ1208" s="180"/>
      <c r="AK1208" s="179"/>
      <c r="AL1208" s="179"/>
      <c r="AM1208" s="179"/>
    </row>
    <row r="1209" spans="1:39"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9"/>
      <c r="AF1209" s="180"/>
      <c r="AG1209" s="179"/>
      <c r="AH1209" s="180"/>
      <c r="AI1209" s="180"/>
      <c r="AJ1209" s="180"/>
      <c r="AK1209" s="179"/>
      <c r="AL1209" s="179"/>
      <c r="AM1209" s="179"/>
    </row>
    <row r="1210" spans="1:39"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79"/>
      <c r="AF1210" s="180"/>
      <c r="AG1210" s="179"/>
      <c r="AH1210" s="180"/>
      <c r="AI1210" s="180"/>
      <c r="AJ1210" s="180"/>
      <c r="AK1210" s="179"/>
      <c r="AL1210" s="179"/>
      <c r="AM1210" s="179"/>
    </row>
    <row r="1211" spans="1:39"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8">SUM(M1211:Y1211)</f>
        <v>0</v>
      </c>
      <c r="AA1211" s="33">
        <f>D1211-Z1211</f>
        <v>0</v>
      </c>
      <c r="AB1211" s="41" t="e">
        <f>Z1211/D1211</f>
        <v>#DIV/0!</v>
      </c>
      <c r="AC1211" s="34"/>
      <c r="AE1211" s="179"/>
      <c r="AF1211" s="180"/>
      <c r="AG1211" s="179"/>
      <c r="AH1211" s="180"/>
      <c r="AI1211" s="180"/>
      <c r="AJ1211" s="180"/>
      <c r="AK1211" s="179"/>
      <c r="AL1211" s="179"/>
      <c r="AM1211" s="179"/>
    </row>
    <row r="1212" spans="1:39"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179"/>
      <c r="AF1212" s="180"/>
      <c r="AG1212" s="179"/>
      <c r="AH1212" s="180"/>
      <c r="AI1212" s="180"/>
      <c r="AJ1212" s="180"/>
      <c r="AK1212" s="179"/>
      <c r="AL1212" s="179"/>
      <c r="AM1212" s="179"/>
    </row>
    <row r="1213" spans="1:39"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179"/>
      <c r="AF1213" s="180"/>
      <c r="AG1213" s="179"/>
      <c r="AH1213" s="180"/>
      <c r="AI1213" s="180"/>
      <c r="AJ1213" s="180"/>
      <c r="AK1213" s="179"/>
      <c r="AL1213" s="179"/>
      <c r="AM1213" s="179"/>
    </row>
    <row r="1214" spans="1:39" s="35" customFormat="1" ht="18" hidden="1" customHeight="1" x14ac:dyDescent="0.25">
      <c r="A1214" s="42" t="s">
        <v>38</v>
      </c>
      <c r="B1214" s="43">
        <f t="shared" ref="B1214:AA1214" si="569">SUM(B1210:B1213)</f>
        <v>0</v>
      </c>
      <c r="C1214" s="43">
        <f t="shared" si="569"/>
        <v>0</v>
      </c>
      <c r="D1214" s="43">
        <f t="shared" si="569"/>
        <v>0</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0</v>
      </c>
      <c r="AB1214" s="44" t="e">
        <f>Z1214/D1214</f>
        <v>#DIV/0!</v>
      </c>
      <c r="AC1214" s="34"/>
      <c r="AE1214" s="179"/>
      <c r="AF1214" s="180"/>
      <c r="AG1214" s="179"/>
      <c r="AH1214" s="180"/>
      <c r="AI1214" s="180"/>
      <c r="AJ1214" s="180"/>
      <c r="AK1214" s="179"/>
      <c r="AL1214" s="179"/>
      <c r="AM1214" s="179"/>
    </row>
    <row r="1215" spans="1:39"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179"/>
      <c r="AF1215" s="180"/>
      <c r="AG1215" s="179"/>
      <c r="AH1215" s="180"/>
      <c r="AI1215" s="180"/>
      <c r="AJ1215" s="180"/>
      <c r="AK1215" s="179"/>
      <c r="AL1215" s="179"/>
      <c r="AM1215" s="179"/>
    </row>
    <row r="1216" spans="1:39" s="35" customFormat="1" ht="18" hidden="1" customHeight="1" x14ac:dyDescent="0.25">
      <c r="A1216" s="42" t="s">
        <v>40</v>
      </c>
      <c r="B1216" s="43">
        <f t="shared" ref="B1216:AA1216" si="571">B1215+B1214</f>
        <v>0</v>
      </c>
      <c r="C1216" s="43">
        <f t="shared" si="571"/>
        <v>0</v>
      </c>
      <c r="D1216" s="43">
        <f t="shared" si="571"/>
        <v>0</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0</v>
      </c>
      <c r="AB1216" s="44" t="e">
        <f>Z1216/D1216</f>
        <v>#DIV/0!</v>
      </c>
      <c r="AC1216" s="46"/>
      <c r="AE1216" s="179"/>
      <c r="AF1216" s="180"/>
      <c r="AG1216" s="179"/>
      <c r="AH1216" s="180"/>
      <c r="AI1216" s="180"/>
      <c r="AJ1216" s="180"/>
      <c r="AK1216" s="179"/>
      <c r="AL1216" s="179"/>
      <c r="AM1216" s="179"/>
    </row>
    <row r="1217" spans="1:39"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9"/>
      <c r="AF1217" s="180"/>
      <c r="AG1217" s="179"/>
      <c r="AH1217" s="180"/>
      <c r="AI1217" s="180"/>
      <c r="AJ1217" s="180"/>
      <c r="AK1217" s="179"/>
      <c r="AL1217" s="179"/>
      <c r="AM1217" s="179"/>
    </row>
    <row r="1218" spans="1:39"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9"/>
      <c r="AF1218" s="180"/>
      <c r="AG1218" s="179"/>
      <c r="AH1218" s="180"/>
      <c r="AI1218" s="180"/>
      <c r="AJ1218" s="180"/>
      <c r="AK1218" s="179"/>
      <c r="AL1218" s="179"/>
      <c r="AM1218" s="179"/>
    </row>
    <row r="1219" spans="1:39"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9"/>
      <c r="AF1219" s="180"/>
      <c r="AG1219" s="179"/>
      <c r="AH1219" s="180"/>
      <c r="AI1219" s="180"/>
      <c r="AJ1219" s="180"/>
      <c r="AK1219" s="179"/>
      <c r="AL1219" s="179"/>
      <c r="AM1219" s="179"/>
    </row>
    <row r="1220" spans="1:39"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79"/>
      <c r="AF1220" s="180"/>
      <c r="AG1220" s="179"/>
      <c r="AH1220" s="180"/>
      <c r="AI1220" s="180"/>
      <c r="AJ1220" s="180"/>
      <c r="AK1220" s="179"/>
      <c r="AL1220" s="179"/>
      <c r="AM1220" s="179"/>
    </row>
    <row r="1221" spans="1:39" s="35" customFormat="1" ht="18" hidden="1" customHeight="1" x14ac:dyDescent="0.2">
      <c r="A1221" s="39" t="s">
        <v>35</v>
      </c>
      <c r="B1221" s="33">
        <f>[1]consoCURRENT!E25340</f>
        <v>274673.99000000069</v>
      </c>
      <c r="C1221" s="33">
        <f>[1]consoCURRENT!F25340</f>
        <v>0</v>
      </c>
      <c r="D1221" s="33">
        <f>[1]consoCURRENT!G25340</f>
        <v>274673.99000000081</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8.149072527885437E-10</v>
      </c>
      <c r="AB1221" s="41">
        <f>Z1221/D1221</f>
        <v>0.999999999999997</v>
      </c>
      <c r="AC1221" s="34"/>
      <c r="AE1221" s="179"/>
      <c r="AF1221" s="180"/>
      <c r="AG1221" s="179"/>
      <c r="AH1221" s="180"/>
      <c r="AI1221" s="180"/>
      <c r="AJ1221" s="180"/>
      <c r="AK1221" s="179"/>
      <c r="AL1221" s="179"/>
      <c r="AM1221" s="179"/>
    </row>
    <row r="1222" spans="1:39"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179"/>
      <c r="AF1222" s="180"/>
      <c r="AG1222" s="179"/>
      <c r="AH1222" s="180"/>
      <c r="AI1222" s="180"/>
      <c r="AJ1222" s="180"/>
      <c r="AK1222" s="179"/>
      <c r="AL1222" s="179"/>
      <c r="AM1222" s="179"/>
    </row>
    <row r="1223" spans="1:39"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179"/>
      <c r="AF1223" s="180"/>
      <c r="AG1223" s="179"/>
      <c r="AH1223" s="180"/>
      <c r="AI1223" s="180"/>
      <c r="AJ1223" s="180"/>
      <c r="AK1223" s="179"/>
      <c r="AL1223" s="179"/>
      <c r="AM1223" s="179"/>
    </row>
    <row r="1224" spans="1:39" s="35" customFormat="1" ht="18" hidden="1" customHeight="1" x14ac:dyDescent="0.25">
      <c r="A1224" s="42" t="s">
        <v>38</v>
      </c>
      <c r="B1224" s="43">
        <f t="shared" ref="B1224:AA1224" si="573">SUM(B1220:B1223)</f>
        <v>274673.99000000069</v>
      </c>
      <c r="C1224" s="43">
        <f t="shared" si="573"/>
        <v>0</v>
      </c>
      <c r="D1224" s="43">
        <f t="shared" si="573"/>
        <v>274673.99000000081</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8.149072527885437E-10</v>
      </c>
      <c r="AB1224" s="44">
        <f>Z1224/D1224</f>
        <v>0.999999999999997</v>
      </c>
      <c r="AC1224" s="34"/>
      <c r="AE1224" s="179"/>
      <c r="AF1224" s="180"/>
      <c r="AG1224" s="179"/>
      <c r="AH1224" s="180"/>
      <c r="AI1224" s="180"/>
      <c r="AJ1224" s="180"/>
      <c r="AK1224" s="179"/>
      <c r="AL1224" s="179"/>
      <c r="AM1224" s="179"/>
    </row>
    <row r="1225" spans="1:39"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179"/>
      <c r="AF1225" s="180"/>
      <c r="AG1225" s="179"/>
      <c r="AH1225" s="180"/>
      <c r="AI1225" s="180"/>
      <c r="AJ1225" s="180"/>
      <c r="AK1225" s="179"/>
      <c r="AL1225" s="179"/>
      <c r="AM1225" s="179"/>
    </row>
    <row r="1226" spans="1:39" s="35" customFormat="1" ht="18" hidden="1" customHeight="1" x14ac:dyDescent="0.25">
      <c r="A1226" s="42" t="s">
        <v>40</v>
      </c>
      <c r="B1226" s="43">
        <f t="shared" ref="B1226:AA1226" si="575">B1225+B1224</f>
        <v>274673.99000000069</v>
      </c>
      <c r="C1226" s="43">
        <f t="shared" si="575"/>
        <v>0</v>
      </c>
      <c r="D1226" s="43">
        <f t="shared" si="575"/>
        <v>274673.99000000081</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8.149072527885437E-10</v>
      </c>
      <c r="AB1226" s="44">
        <f>Z1226/D1226</f>
        <v>0.999999999999997</v>
      </c>
      <c r="AC1226" s="46"/>
      <c r="AE1226" s="179"/>
      <c r="AF1226" s="180"/>
      <c r="AG1226" s="179"/>
      <c r="AH1226" s="180"/>
      <c r="AI1226" s="180"/>
      <c r="AJ1226" s="180"/>
      <c r="AK1226" s="179"/>
      <c r="AL1226" s="179"/>
      <c r="AM1226" s="179"/>
    </row>
    <row r="1227" spans="1:39"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9"/>
      <c r="AF1227" s="180"/>
      <c r="AG1227" s="179"/>
      <c r="AH1227" s="180"/>
      <c r="AI1227" s="180"/>
      <c r="AJ1227" s="180"/>
      <c r="AK1227" s="179"/>
      <c r="AL1227" s="179"/>
      <c r="AM1227" s="179"/>
    </row>
    <row r="1228" spans="1:39"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9"/>
      <c r="AF1228" s="180"/>
      <c r="AG1228" s="179"/>
      <c r="AH1228" s="180"/>
      <c r="AI1228" s="180"/>
      <c r="AJ1228" s="180"/>
      <c r="AK1228" s="179"/>
      <c r="AL1228" s="179"/>
      <c r="AM1228" s="179"/>
    </row>
    <row r="1229" spans="1:39"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9"/>
      <c r="AF1229" s="180"/>
      <c r="AG1229" s="179"/>
      <c r="AH1229" s="180"/>
      <c r="AI1229" s="180"/>
      <c r="AJ1229" s="180"/>
      <c r="AK1229" s="179"/>
      <c r="AL1229" s="179"/>
      <c r="AM1229" s="179"/>
    </row>
    <row r="1230" spans="1:39"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79"/>
      <c r="AF1230" s="180"/>
      <c r="AG1230" s="179"/>
      <c r="AH1230" s="180"/>
      <c r="AI1230" s="180"/>
      <c r="AJ1230" s="180"/>
      <c r="AK1230" s="179"/>
      <c r="AL1230" s="179"/>
      <c r="AM1230" s="179"/>
    </row>
    <row r="1231" spans="1:39"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179"/>
      <c r="AF1231" s="180"/>
      <c r="AG1231" s="179"/>
      <c r="AH1231" s="180"/>
      <c r="AI1231" s="180"/>
      <c r="AJ1231" s="180"/>
      <c r="AK1231" s="179"/>
      <c r="AL1231" s="179"/>
      <c r="AM1231" s="179"/>
    </row>
    <row r="1232" spans="1:39"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179"/>
      <c r="AF1232" s="180"/>
      <c r="AG1232" s="179"/>
      <c r="AH1232" s="180"/>
      <c r="AI1232" s="180"/>
      <c r="AJ1232" s="180"/>
      <c r="AK1232" s="179"/>
      <c r="AL1232" s="179"/>
      <c r="AM1232" s="179"/>
    </row>
    <row r="1233" spans="1:39"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179"/>
      <c r="AF1233" s="180"/>
      <c r="AG1233" s="179"/>
      <c r="AH1233" s="180"/>
      <c r="AI1233" s="180"/>
      <c r="AJ1233" s="180"/>
      <c r="AK1233" s="179"/>
      <c r="AL1233" s="179"/>
      <c r="AM1233" s="179"/>
    </row>
    <row r="1234" spans="1:39"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179"/>
      <c r="AF1234" s="180"/>
      <c r="AG1234" s="179"/>
      <c r="AH1234" s="180"/>
      <c r="AI1234" s="180"/>
      <c r="AJ1234" s="180"/>
      <c r="AK1234" s="179"/>
      <c r="AL1234" s="179"/>
      <c r="AM1234" s="179"/>
    </row>
    <row r="1235" spans="1:39"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179"/>
      <c r="AF1235" s="180"/>
      <c r="AG1235" s="179"/>
      <c r="AH1235" s="180"/>
      <c r="AI1235" s="180"/>
      <c r="AJ1235" s="180"/>
      <c r="AK1235" s="179"/>
      <c r="AL1235" s="179"/>
      <c r="AM1235" s="179"/>
    </row>
    <row r="1236" spans="1:39"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179"/>
      <c r="AF1236" s="180"/>
      <c r="AG1236" s="179"/>
      <c r="AH1236" s="180"/>
      <c r="AI1236" s="180"/>
      <c r="AJ1236" s="180"/>
      <c r="AK1236" s="179"/>
      <c r="AL1236" s="179"/>
      <c r="AM1236" s="179"/>
    </row>
    <row r="1237" spans="1:39"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9"/>
      <c r="AF1237" s="180"/>
      <c r="AG1237" s="179"/>
      <c r="AH1237" s="180"/>
      <c r="AI1237" s="180"/>
      <c r="AJ1237" s="180"/>
      <c r="AK1237" s="179"/>
      <c r="AL1237" s="179"/>
      <c r="AM1237" s="179"/>
    </row>
    <row r="1238" spans="1:39"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9"/>
      <c r="AF1238" s="180"/>
      <c r="AG1238" s="179"/>
      <c r="AH1238" s="180"/>
      <c r="AI1238" s="180"/>
      <c r="AJ1238" s="180"/>
      <c r="AK1238" s="179"/>
      <c r="AL1238" s="179"/>
      <c r="AM1238" s="179"/>
    </row>
    <row r="1239" spans="1:39"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9"/>
      <c r="AF1239" s="180"/>
      <c r="AG1239" s="179"/>
      <c r="AH1239" s="180"/>
      <c r="AI1239" s="180"/>
      <c r="AJ1239" s="180"/>
      <c r="AK1239" s="179"/>
      <c r="AL1239" s="179"/>
      <c r="AM1239" s="179"/>
    </row>
    <row r="1240" spans="1:39"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79"/>
      <c r="AF1240" s="180"/>
      <c r="AG1240" s="179"/>
      <c r="AH1240" s="180"/>
      <c r="AI1240" s="180"/>
      <c r="AJ1240" s="180"/>
      <c r="AK1240" s="179"/>
      <c r="AL1240" s="179"/>
      <c r="AM1240" s="179"/>
    </row>
    <row r="1241" spans="1:39"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179"/>
      <c r="AF1241" s="180"/>
      <c r="AG1241" s="179"/>
      <c r="AH1241" s="180"/>
      <c r="AI1241" s="180"/>
      <c r="AJ1241" s="180"/>
      <c r="AK1241" s="179"/>
      <c r="AL1241" s="179"/>
      <c r="AM1241" s="179"/>
    </row>
    <row r="1242" spans="1:39"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179"/>
      <c r="AF1242" s="180"/>
      <c r="AG1242" s="179"/>
      <c r="AH1242" s="180"/>
      <c r="AI1242" s="180"/>
      <c r="AJ1242" s="180"/>
      <c r="AK1242" s="179"/>
      <c r="AL1242" s="179"/>
      <c r="AM1242" s="179"/>
    </row>
    <row r="1243" spans="1:39"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179"/>
      <c r="AF1243" s="180"/>
      <c r="AG1243" s="179"/>
      <c r="AH1243" s="180"/>
      <c r="AI1243" s="180"/>
      <c r="AJ1243" s="180"/>
      <c r="AK1243" s="179"/>
      <c r="AL1243" s="179"/>
      <c r="AM1243" s="179"/>
    </row>
    <row r="1244" spans="1:39"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79"/>
      <c r="AF1244" s="180"/>
      <c r="AG1244" s="179"/>
      <c r="AH1244" s="180"/>
      <c r="AI1244" s="180"/>
      <c r="AJ1244" s="180"/>
      <c r="AK1244" s="179"/>
      <c r="AL1244" s="179"/>
      <c r="AM1244" s="179"/>
    </row>
    <row r="1245" spans="1:39"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179"/>
      <c r="AF1245" s="180"/>
      <c r="AG1245" s="179"/>
      <c r="AH1245" s="180"/>
      <c r="AI1245" s="180"/>
      <c r="AJ1245" s="180"/>
      <c r="AK1245" s="179"/>
      <c r="AL1245" s="179"/>
      <c r="AM1245" s="179"/>
    </row>
    <row r="1246" spans="1:39"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79"/>
      <c r="AF1246" s="180"/>
      <c r="AG1246" s="179"/>
      <c r="AH1246" s="180"/>
      <c r="AI1246" s="180"/>
      <c r="AJ1246" s="180"/>
      <c r="AK1246" s="179"/>
      <c r="AL1246" s="179"/>
      <c r="AM1246" s="179"/>
    </row>
    <row r="1247" spans="1:39"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9"/>
      <c r="AF1247" s="180"/>
      <c r="AG1247" s="179"/>
      <c r="AH1247" s="180"/>
      <c r="AI1247" s="180"/>
      <c r="AJ1247" s="180"/>
      <c r="AK1247" s="179"/>
      <c r="AL1247" s="179"/>
      <c r="AM1247" s="179"/>
    </row>
    <row r="1248" spans="1:39"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9"/>
      <c r="AF1248" s="180"/>
      <c r="AG1248" s="179"/>
      <c r="AH1248" s="180"/>
      <c r="AI1248" s="180"/>
      <c r="AJ1248" s="180"/>
      <c r="AK1248" s="179"/>
      <c r="AL1248" s="179"/>
      <c r="AM1248" s="179"/>
    </row>
    <row r="1249" spans="1:39"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9"/>
      <c r="AF1249" s="180"/>
      <c r="AG1249" s="179"/>
      <c r="AH1249" s="180"/>
      <c r="AI1249" s="180"/>
      <c r="AJ1249" s="180"/>
      <c r="AK1249" s="179"/>
      <c r="AL1249" s="179"/>
      <c r="AM1249" s="179"/>
    </row>
    <row r="1250" spans="1:39"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79"/>
      <c r="AF1250" s="180"/>
      <c r="AG1250" s="179"/>
      <c r="AH1250" s="180"/>
      <c r="AI1250" s="180"/>
      <c r="AJ1250" s="180"/>
      <c r="AK1250" s="179"/>
      <c r="AL1250" s="179"/>
      <c r="AM1250" s="179"/>
    </row>
    <row r="1251" spans="1:39"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6901500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6901500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6901500</v>
      </c>
      <c r="AA1251" s="33">
        <f>D1251-Z1251</f>
        <v>0</v>
      </c>
      <c r="AB1251" s="41">
        <f>Z1251/D1251</f>
        <v>1</v>
      </c>
      <c r="AC1251" s="34"/>
      <c r="AE1251" s="179"/>
      <c r="AF1251" s="180"/>
      <c r="AG1251" s="179"/>
      <c r="AH1251" s="180"/>
      <c r="AI1251" s="180"/>
      <c r="AJ1251" s="180"/>
      <c r="AK1251" s="179"/>
      <c r="AL1251" s="179"/>
      <c r="AM1251" s="179"/>
    </row>
    <row r="1252" spans="1:39"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179"/>
      <c r="AF1252" s="180"/>
      <c r="AG1252" s="179"/>
      <c r="AH1252" s="180"/>
      <c r="AI1252" s="180"/>
      <c r="AJ1252" s="180"/>
      <c r="AK1252" s="179"/>
      <c r="AL1252" s="179"/>
      <c r="AM1252" s="179"/>
    </row>
    <row r="1253" spans="1:39"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179"/>
      <c r="AF1253" s="180"/>
      <c r="AG1253" s="179"/>
      <c r="AH1253" s="180"/>
      <c r="AI1253" s="180"/>
      <c r="AJ1253" s="180"/>
      <c r="AK1253" s="179"/>
      <c r="AL1253" s="179"/>
      <c r="AM1253" s="179"/>
    </row>
    <row r="1254" spans="1:39"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6901500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6901500</v>
      </c>
      <c r="T1254" s="43">
        <f t="shared" si="585"/>
        <v>0</v>
      </c>
      <c r="U1254" s="43">
        <f t="shared" si="585"/>
        <v>0</v>
      </c>
      <c r="V1254" s="43">
        <f t="shared" si="585"/>
        <v>0</v>
      </c>
      <c r="W1254" s="43">
        <f t="shared" si="585"/>
        <v>0</v>
      </c>
      <c r="X1254" s="43">
        <f t="shared" si="585"/>
        <v>0</v>
      </c>
      <c r="Y1254" s="43">
        <f t="shared" si="585"/>
        <v>0</v>
      </c>
      <c r="Z1254" s="43">
        <f t="shared" si="585"/>
        <v>6901500</v>
      </c>
      <c r="AA1254" s="43">
        <f t="shared" si="585"/>
        <v>0</v>
      </c>
      <c r="AB1254" s="44">
        <f>Z1254/D1254</f>
        <v>1</v>
      </c>
      <c r="AC1254" s="34"/>
      <c r="AE1254" s="179"/>
      <c r="AF1254" s="180"/>
      <c r="AG1254" s="179"/>
      <c r="AH1254" s="180"/>
      <c r="AI1254" s="180"/>
      <c r="AJ1254" s="180"/>
      <c r="AK1254" s="179"/>
      <c r="AL1254" s="179"/>
      <c r="AM1254" s="179"/>
    </row>
    <row r="1255" spans="1:39"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179"/>
      <c r="AF1255" s="180"/>
      <c r="AG1255" s="179"/>
      <c r="AH1255" s="180"/>
      <c r="AI1255" s="180"/>
      <c r="AJ1255" s="180"/>
      <c r="AK1255" s="179"/>
      <c r="AL1255" s="179"/>
      <c r="AM1255" s="179"/>
    </row>
    <row r="1256" spans="1:39"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6901500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6901500</v>
      </c>
      <c r="T1256" s="43">
        <f t="shared" si="587"/>
        <v>0</v>
      </c>
      <c r="U1256" s="43">
        <f t="shared" si="587"/>
        <v>0</v>
      </c>
      <c r="V1256" s="43">
        <f t="shared" si="587"/>
        <v>0</v>
      </c>
      <c r="W1256" s="43">
        <f t="shared" si="587"/>
        <v>0</v>
      </c>
      <c r="X1256" s="43">
        <f t="shared" si="587"/>
        <v>0</v>
      </c>
      <c r="Y1256" s="43">
        <f t="shared" si="587"/>
        <v>0</v>
      </c>
      <c r="Z1256" s="43">
        <f t="shared" si="587"/>
        <v>6901500</v>
      </c>
      <c r="AA1256" s="43">
        <f t="shared" si="587"/>
        <v>0</v>
      </c>
      <c r="AB1256" s="44">
        <f>Z1256/D1256</f>
        <v>1</v>
      </c>
      <c r="AC1256" s="46"/>
      <c r="AE1256" s="179"/>
      <c r="AF1256" s="180"/>
      <c r="AG1256" s="179"/>
      <c r="AH1256" s="180"/>
      <c r="AI1256" s="180"/>
      <c r="AJ1256" s="180"/>
      <c r="AK1256" s="179"/>
      <c r="AL1256" s="179"/>
      <c r="AM1256" s="179"/>
    </row>
    <row r="1257" spans="1:39"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9"/>
      <c r="AF1257" s="180"/>
      <c r="AG1257" s="179"/>
      <c r="AH1257" s="180"/>
      <c r="AI1257" s="180"/>
      <c r="AJ1257" s="180"/>
      <c r="AK1257" s="179"/>
      <c r="AL1257" s="179"/>
      <c r="AM1257" s="179"/>
    </row>
    <row r="1258" spans="1:39"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9"/>
      <c r="AF1258" s="180"/>
      <c r="AG1258" s="179"/>
      <c r="AH1258" s="180"/>
      <c r="AI1258" s="180"/>
      <c r="AJ1258" s="180"/>
      <c r="AK1258" s="179"/>
      <c r="AL1258" s="179"/>
      <c r="AM1258" s="179"/>
    </row>
    <row r="1259" spans="1:39"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9"/>
      <c r="AF1259" s="180"/>
      <c r="AG1259" s="179"/>
      <c r="AH1259" s="180"/>
      <c r="AI1259" s="180"/>
      <c r="AJ1259" s="180"/>
      <c r="AK1259" s="179"/>
      <c r="AL1259" s="179"/>
      <c r="AM1259" s="179"/>
    </row>
    <row r="1260" spans="1:39"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79"/>
      <c r="AF1260" s="180"/>
      <c r="AG1260" s="179"/>
      <c r="AH1260" s="180"/>
      <c r="AI1260" s="180"/>
      <c r="AJ1260" s="180"/>
      <c r="AK1260" s="179"/>
      <c r="AL1260" s="179"/>
      <c r="AM1260" s="179"/>
    </row>
    <row r="1261" spans="1:39"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179"/>
      <c r="AF1261" s="180"/>
      <c r="AG1261" s="179"/>
      <c r="AH1261" s="180"/>
      <c r="AI1261" s="180"/>
      <c r="AJ1261" s="180"/>
      <c r="AK1261" s="179"/>
      <c r="AL1261" s="179"/>
      <c r="AM1261" s="179"/>
    </row>
    <row r="1262" spans="1:39"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179"/>
      <c r="AF1262" s="180"/>
      <c r="AG1262" s="179"/>
      <c r="AH1262" s="180"/>
      <c r="AI1262" s="180"/>
      <c r="AJ1262" s="180"/>
      <c r="AK1262" s="179"/>
      <c r="AL1262" s="179"/>
      <c r="AM1262" s="179"/>
    </row>
    <row r="1263" spans="1:39"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179"/>
      <c r="AF1263" s="180"/>
      <c r="AG1263" s="179"/>
      <c r="AH1263" s="180"/>
      <c r="AI1263" s="180"/>
      <c r="AJ1263" s="180"/>
      <c r="AK1263" s="179"/>
      <c r="AL1263" s="179"/>
      <c r="AM1263" s="179"/>
    </row>
    <row r="1264" spans="1:39"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179"/>
      <c r="AF1264" s="180"/>
      <c r="AG1264" s="179"/>
      <c r="AH1264" s="180"/>
      <c r="AI1264" s="180"/>
      <c r="AJ1264" s="180"/>
      <c r="AK1264" s="179"/>
      <c r="AL1264" s="179"/>
      <c r="AM1264" s="179"/>
    </row>
    <row r="1265" spans="1:39"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179"/>
      <c r="AF1265" s="180"/>
      <c r="AG1265" s="179"/>
      <c r="AH1265" s="180"/>
      <c r="AI1265" s="180"/>
      <c r="AJ1265" s="180"/>
      <c r="AK1265" s="179"/>
      <c r="AL1265" s="179"/>
      <c r="AM1265" s="179"/>
    </row>
    <row r="1266" spans="1:39"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179"/>
      <c r="AF1266" s="180"/>
      <c r="AG1266" s="179"/>
      <c r="AH1266" s="180"/>
      <c r="AI1266" s="180"/>
      <c r="AJ1266" s="180"/>
      <c r="AK1266" s="179"/>
      <c r="AL1266" s="179"/>
      <c r="AM1266" s="179"/>
    </row>
    <row r="1267" spans="1:39"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9"/>
      <c r="AF1267" s="180"/>
      <c r="AG1267" s="179"/>
      <c r="AH1267" s="180"/>
      <c r="AI1267" s="180"/>
      <c r="AJ1267" s="180"/>
      <c r="AK1267" s="179"/>
      <c r="AL1267" s="179"/>
      <c r="AM1267" s="179"/>
    </row>
    <row r="1268" spans="1:39"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9"/>
      <c r="AF1268" s="180"/>
      <c r="AG1268" s="179"/>
      <c r="AH1268" s="180"/>
      <c r="AI1268" s="180"/>
      <c r="AJ1268" s="180"/>
      <c r="AK1268" s="179"/>
      <c r="AL1268" s="179"/>
      <c r="AM1268" s="179"/>
    </row>
    <row r="1269" spans="1:39"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9"/>
      <c r="AF1269" s="180"/>
      <c r="AG1269" s="179"/>
      <c r="AH1269" s="180"/>
      <c r="AI1269" s="180"/>
      <c r="AJ1269" s="180"/>
      <c r="AK1269" s="179"/>
      <c r="AL1269" s="179"/>
      <c r="AM1269" s="179"/>
    </row>
    <row r="1270" spans="1:39"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79"/>
      <c r="AF1270" s="180"/>
      <c r="AG1270" s="179"/>
      <c r="AH1270" s="180"/>
      <c r="AI1270" s="180"/>
      <c r="AJ1270" s="180"/>
      <c r="AK1270" s="179"/>
      <c r="AL1270" s="179"/>
      <c r="AM1270" s="179"/>
    </row>
    <row r="1271" spans="1:39" s="35" customFormat="1" ht="18" customHeight="1" x14ac:dyDescent="0.2">
      <c r="A1271" s="39" t="s">
        <v>35</v>
      </c>
      <c r="B1271" s="33">
        <f>[1]consoCURRENT!E26405</f>
        <v>1744969.0099999998</v>
      </c>
      <c r="C1271" s="33">
        <f>[1]consoCURRENT!F26405</f>
        <v>0</v>
      </c>
      <c r="D1271" s="33">
        <f>[1]consoCURRENT!G26405</f>
        <v>1744969.01</v>
      </c>
      <c r="E1271" s="33">
        <f>[1]consoCURRENT!H26405</f>
        <v>1392601.73</v>
      </c>
      <c r="F1271" s="33">
        <f>[1]consoCURRENT!I26405</f>
        <v>349657.44</v>
      </c>
      <c r="G1271" s="33">
        <f>[1]consoCURRENT!J26405</f>
        <v>0</v>
      </c>
      <c r="H1271" s="33">
        <f>[1]consoCURRENT!K26405</f>
        <v>0</v>
      </c>
      <c r="I1271" s="33">
        <f>[1]consoCURRENT!L26405</f>
        <v>992601.73</v>
      </c>
      <c r="J1271" s="33">
        <f>[1]consoCURRENT!M26405</f>
        <v>249657.44</v>
      </c>
      <c r="K1271" s="33">
        <f>[1]consoCURRENT!N26405</f>
        <v>0</v>
      </c>
      <c r="L1271" s="33">
        <f>[1]consoCURRENT!O26405</f>
        <v>0</v>
      </c>
      <c r="M1271" s="33">
        <f>[1]consoCURRENT!P26405</f>
        <v>1242259.17</v>
      </c>
      <c r="N1271" s="33">
        <f>[1]consoCURRENT!Q26405</f>
        <v>0</v>
      </c>
      <c r="O1271" s="33">
        <f>[1]consoCURRENT!R26405</f>
        <v>300000</v>
      </c>
      <c r="P1271" s="33">
        <f>[1]consoCURRENT!S26405</f>
        <v>100000</v>
      </c>
      <c r="Q1271" s="33">
        <f>[1]consoCURRENT!T26405</f>
        <v>100000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1742259.17</v>
      </c>
      <c r="AA1271" s="33">
        <f>D1271-Z1271</f>
        <v>2709.8400000000838</v>
      </c>
      <c r="AB1271" s="41">
        <f>Z1271/D1271</f>
        <v>0.99844705551532975</v>
      </c>
      <c r="AC1271" s="34"/>
      <c r="AE1271" s="179"/>
      <c r="AF1271" s="180"/>
      <c r="AG1271" s="179"/>
      <c r="AH1271" s="180"/>
      <c r="AI1271" s="180"/>
      <c r="AJ1271" s="180"/>
      <c r="AK1271" s="179"/>
      <c r="AL1271" s="179"/>
      <c r="AM1271" s="179"/>
    </row>
    <row r="1272" spans="1:39"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179"/>
      <c r="AF1272" s="180"/>
      <c r="AG1272" s="179"/>
      <c r="AH1272" s="180"/>
      <c r="AI1272" s="180"/>
      <c r="AJ1272" s="180"/>
      <c r="AK1272" s="179"/>
      <c r="AL1272" s="179"/>
      <c r="AM1272" s="179"/>
    </row>
    <row r="1273" spans="1:39"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179"/>
      <c r="AF1273" s="180"/>
      <c r="AG1273" s="179"/>
      <c r="AH1273" s="180"/>
      <c r="AI1273" s="180"/>
      <c r="AJ1273" s="180"/>
      <c r="AK1273" s="179"/>
      <c r="AL1273" s="179"/>
      <c r="AM1273" s="179"/>
    </row>
    <row r="1274" spans="1:39" s="35" customFormat="1" ht="18" hidden="1" customHeight="1" x14ac:dyDescent="0.25">
      <c r="A1274" s="42" t="s">
        <v>38</v>
      </c>
      <c r="B1274" s="43">
        <f t="shared" ref="B1274:AA1274" si="593">SUM(B1270:B1273)</f>
        <v>1744969.0099999998</v>
      </c>
      <c r="C1274" s="43">
        <f t="shared" si="593"/>
        <v>0</v>
      </c>
      <c r="D1274" s="43">
        <f t="shared" si="593"/>
        <v>1744969.01</v>
      </c>
      <c r="E1274" s="43">
        <f t="shared" si="593"/>
        <v>1392601.73</v>
      </c>
      <c r="F1274" s="43">
        <f t="shared" si="593"/>
        <v>349657.44</v>
      </c>
      <c r="G1274" s="43">
        <f t="shared" si="593"/>
        <v>0</v>
      </c>
      <c r="H1274" s="43">
        <f t="shared" si="593"/>
        <v>0</v>
      </c>
      <c r="I1274" s="43">
        <f t="shared" si="593"/>
        <v>992601.73</v>
      </c>
      <c r="J1274" s="43">
        <f t="shared" si="593"/>
        <v>249657.44</v>
      </c>
      <c r="K1274" s="43">
        <f t="shared" si="593"/>
        <v>0</v>
      </c>
      <c r="L1274" s="43">
        <f t="shared" si="593"/>
        <v>0</v>
      </c>
      <c r="M1274" s="43">
        <f t="shared" si="593"/>
        <v>1242259.17</v>
      </c>
      <c r="N1274" s="43">
        <f t="shared" si="593"/>
        <v>0</v>
      </c>
      <c r="O1274" s="43">
        <f t="shared" si="593"/>
        <v>300000</v>
      </c>
      <c r="P1274" s="43">
        <f t="shared" si="593"/>
        <v>100000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1742259.17</v>
      </c>
      <c r="AA1274" s="43">
        <f t="shared" si="593"/>
        <v>2709.8400000000838</v>
      </c>
      <c r="AB1274" s="44">
        <f>Z1274/D1274</f>
        <v>0.99844705551532975</v>
      </c>
      <c r="AC1274" s="34"/>
      <c r="AE1274" s="179"/>
      <c r="AF1274" s="180"/>
      <c r="AG1274" s="179"/>
      <c r="AH1274" s="180"/>
      <c r="AI1274" s="180"/>
      <c r="AJ1274" s="180"/>
      <c r="AK1274" s="179"/>
      <c r="AL1274" s="179"/>
      <c r="AM1274" s="179"/>
    </row>
    <row r="1275" spans="1:39"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179"/>
      <c r="AF1275" s="180"/>
      <c r="AG1275" s="179"/>
      <c r="AH1275" s="180"/>
      <c r="AI1275" s="180"/>
      <c r="AJ1275" s="180"/>
      <c r="AK1275" s="179"/>
      <c r="AL1275" s="179"/>
      <c r="AM1275" s="179"/>
    </row>
    <row r="1276" spans="1:39" s="35" customFormat="1" ht="18" customHeight="1" x14ac:dyDescent="0.25">
      <c r="A1276" s="42" t="s">
        <v>40</v>
      </c>
      <c r="B1276" s="43">
        <f t="shared" ref="B1276:AA1276" si="595">B1275+B1274</f>
        <v>1744969.0099999998</v>
      </c>
      <c r="C1276" s="43">
        <f t="shared" si="595"/>
        <v>0</v>
      </c>
      <c r="D1276" s="43">
        <f t="shared" si="595"/>
        <v>1744969.01</v>
      </c>
      <c r="E1276" s="43">
        <f t="shared" si="595"/>
        <v>1392601.73</v>
      </c>
      <c r="F1276" s="43">
        <f t="shared" si="595"/>
        <v>349657.44</v>
      </c>
      <c r="G1276" s="43">
        <f t="shared" si="595"/>
        <v>0</v>
      </c>
      <c r="H1276" s="43">
        <f t="shared" si="595"/>
        <v>0</v>
      </c>
      <c r="I1276" s="43">
        <f t="shared" si="595"/>
        <v>992601.73</v>
      </c>
      <c r="J1276" s="43">
        <f t="shared" si="595"/>
        <v>249657.44</v>
      </c>
      <c r="K1276" s="43">
        <f t="shared" si="595"/>
        <v>0</v>
      </c>
      <c r="L1276" s="43">
        <f t="shared" si="595"/>
        <v>0</v>
      </c>
      <c r="M1276" s="43">
        <f t="shared" si="595"/>
        <v>1242259.17</v>
      </c>
      <c r="N1276" s="43">
        <f t="shared" si="595"/>
        <v>0</v>
      </c>
      <c r="O1276" s="43">
        <f t="shared" si="595"/>
        <v>300000</v>
      </c>
      <c r="P1276" s="43">
        <f t="shared" si="595"/>
        <v>100000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1742259.17</v>
      </c>
      <c r="AA1276" s="43">
        <f t="shared" si="595"/>
        <v>2709.8400000000838</v>
      </c>
      <c r="AB1276" s="44">
        <f>Z1276/D1276</f>
        <v>0.99844705551532975</v>
      </c>
      <c r="AC1276" s="46"/>
      <c r="AE1276" s="179"/>
      <c r="AF1276" s="180"/>
      <c r="AG1276" s="179"/>
      <c r="AH1276" s="180"/>
      <c r="AI1276" s="180"/>
      <c r="AJ1276" s="180"/>
      <c r="AK1276" s="179"/>
      <c r="AL1276" s="179"/>
      <c r="AM1276" s="179"/>
    </row>
    <row r="1277" spans="1:39"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9"/>
      <c r="AF1277" s="180"/>
      <c r="AG1277" s="179"/>
      <c r="AH1277" s="180"/>
      <c r="AI1277" s="180"/>
      <c r="AJ1277" s="180"/>
      <c r="AK1277" s="179"/>
      <c r="AL1277" s="179"/>
      <c r="AM1277" s="179"/>
    </row>
    <row r="1278" spans="1:39"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9"/>
      <c r="AF1278" s="180"/>
      <c r="AG1278" s="179"/>
      <c r="AH1278" s="180"/>
      <c r="AI1278" s="180"/>
      <c r="AJ1278" s="180"/>
      <c r="AK1278" s="179"/>
      <c r="AL1278" s="179"/>
      <c r="AM1278" s="179"/>
    </row>
    <row r="1279" spans="1:39"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9"/>
      <c r="AF1279" s="180"/>
      <c r="AG1279" s="179"/>
      <c r="AH1279" s="180"/>
      <c r="AI1279" s="180"/>
      <c r="AJ1279" s="180"/>
      <c r="AK1279" s="179"/>
      <c r="AL1279" s="179"/>
      <c r="AM1279" s="179"/>
    </row>
    <row r="1280" spans="1:39"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79"/>
      <c r="AF1280" s="180"/>
      <c r="AG1280" s="179"/>
      <c r="AH1280" s="180"/>
      <c r="AI1280" s="180"/>
      <c r="AJ1280" s="180"/>
      <c r="AK1280" s="179"/>
      <c r="AL1280" s="179"/>
      <c r="AM1280" s="179"/>
    </row>
    <row r="1281" spans="1:39" s="35" customFormat="1" ht="18" customHeight="1" x14ac:dyDescent="0.2">
      <c r="A1281" s="39" t="s">
        <v>35</v>
      </c>
      <c r="B1281" s="33">
        <f t="shared" ref="B1281:Q1285" si="597">B1291+B1301+B1311</f>
        <v>5673106878.7300024</v>
      </c>
      <c r="C1281" s="33">
        <f t="shared" si="597"/>
        <v>3.6507844924926758E-7</v>
      </c>
      <c r="D1281" s="33">
        <f t="shared" si="597"/>
        <v>5673106878.7300043</v>
      </c>
      <c r="E1281" s="33">
        <f t="shared" si="597"/>
        <v>3591146343.73</v>
      </c>
      <c r="F1281" s="33">
        <f t="shared" si="597"/>
        <v>2053395274.2899995</v>
      </c>
      <c r="G1281" s="33">
        <f t="shared" si="597"/>
        <v>10253754.260000031</v>
      </c>
      <c r="H1281" s="33">
        <f t="shared" si="597"/>
        <v>0</v>
      </c>
      <c r="I1281" s="33">
        <f t="shared" si="597"/>
        <v>3215961164.6799998</v>
      </c>
      <c r="J1281" s="33">
        <f t="shared" si="597"/>
        <v>2046195568.6700001</v>
      </c>
      <c r="K1281" s="33">
        <f t="shared" si="597"/>
        <v>8795300.1300000325</v>
      </c>
      <c r="L1281" s="33">
        <f t="shared" si="597"/>
        <v>0</v>
      </c>
      <c r="M1281" s="33">
        <f t="shared" si="597"/>
        <v>5270952033.4799995</v>
      </c>
      <c r="N1281" s="33">
        <f t="shared" si="597"/>
        <v>87864330</v>
      </c>
      <c r="O1281" s="33">
        <f t="shared" si="597"/>
        <v>156349937.22999996</v>
      </c>
      <c r="P1281" s="33">
        <f t="shared" si="597"/>
        <v>130970911.82000001</v>
      </c>
      <c r="Q1281" s="33">
        <f t="shared" si="597"/>
        <v>137889.37</v>
      </c>
      <c r="R1281" s="33">
        <f t="shared" si="596"/>
        <v>3487682.4000000004</v>
      </c>
      <c r="S1281" s="33">
        <f t="shared" si="596"/>
        <v>3574133.8500000006</v>
      </c>
      <c r="T1281" s="33">
        <f t="shared" si="596"/>
        <v>1458454.1300000001</v>
      </c>
      <c r="U1281" s="33">
        <f t="shared" si="596"/>
        <v>0</v>
      </c>
      <c r="V1281" s="33">
        <f t="shared" si="596"/>
        <v>0</v>
      </c>
      <c r="W1281" s="33">
        <f t="shared" si="596"/>
        <v>0</v>
      </c>
      <c r="X1281" s="33">
        <f t="shared" si="596"/>
        <v>0</v>
      </c>
      <c r="Y1281" s="33">
        <f t="shared" si="596"/>
        <v>0</v>
      </c>
      <c r="Z1281" s="33">
        <f t="shared" ref="Z1281:Z1283" si="598">SUM(M1281:Y1281)</f>
        <v>5654795372.2799988</v>
      </c>
      <c r="AA1281" s="33">
        <f>D1281-Z1281</f>
        <v>18311506.450005531</v>
      </c>
      <c r="AB1281" s="41">
        <f>Z1281/D1281</f>
        <v>0.99677222607621574</v>
      </c>
      <c r="AC1281" s="34"/>
      <c r="AE1281" s="179"/>
      <c r="AF1281" s="180"/>
      <c r="AG1281" s="179"/>
      <c r="AH1281" s="180"/>
      <c r="AI1281" s="180"/>
      <c r="AJ1281" s="180"/>
      <c r="AK1281" s="179"/>
      <c r="AL1281" s="179"/>
      <c r="AM1281" s="179"/>
    </row>
    <row r="1282" spans="1:39"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79"/>
      <c r="AF1282" s="180"/>
      <c r="AG1282" s="179"/>
      <c r="AH1282" s="180"/>
      <c r="AI1282" s="180"/>
      <c r="AJ1282" s="180"/>
      <c r="AK1282" s="179"/>
      <c r="AL1282" s="179"/>
      <c r="AM1282" s="179"/>
    </row>
    <row r="1283" spans="1:39"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179"/>
      <c r="AF1283" s="180"/>
      <c r="AG1283" s="179"/>
      <c r="AH1283" s="180"/>
      <c r="AI1283" s="180"/>
      <c r="AJ1283" s="180"/>
      <c r="AK1283" s="179"/>
      <c r="AL1283" s="179"/>
      <c r="AM1283" s="179"/>
    </row>
    <row r="1284" spans="1:39" s="35" customFormat="1" ht="18" hidden="1" customHeight="1" x14ac:dyDescent="0.25">
      <c r="A1284" s="42" t="s">
        <v>38</v>
      </c>
      <c r="B1284" s="43">
        <f t="shared" ref="B1284:AA1284" si="599">SUM(B1280:B1283)</f>
        <v>5743106878.7300024</v>
      </c>
      <c r="C1284" s="43">
        <f t="shared" si="599"/>
        <v>3.6507844924926758E-7</v>
      </c>
      <c r="D1284" s="43">
        <f t="shared" si="599"/>
        <v>5743106878.7300043</v>
      </c>
      <c r="E1284" s="43">
        <f t="shared" si="599"/>
        <v>3591146343.73</v>
      </c>
      <c r="F1284" s="43">
        <f t="shared" si="599"/>
        <v>2053395274.2899995</v>
      </c>
      <c r="G1284" s="43">
        <f t="shared" si="599"/>
        <v>10253754.260000031</v>
      </c>
      <c r="H1284" s="43">
        <f t="shared" si="599"/>
        <v>0</v>
      </c>
      <c r="I1284" s="43">
        <f t="shared" si="599"/>
        <v>3215961164.6799998</v>
      </c>
      <c r="J1284" s="43">
        <f t="shared" si="599"/>
        <v>2046195568.6700001</v>
      </c>
      <c r="K1284" s="43">
        <f t="shared" si="599"/>
        <v>8795300.1300000325</v>
      </c>
      <c r="L1284" s="43">
        <f t="shared" si="599"/>
        <v>0</v>
      </c>
      <c r="M1284" s="43">
        <f t="shared" si="599"/>
        <v>5270952033.4799995</v>
      </c>
      <c r="N1284" s="43">
        <f t="shared" si="599"/>
        <v>87864330</v>
      </c>
      <c r="O1284" s="43">
        <f t="shared" si="599"/>
        <v>156349937.22999996</v>
      </c>
      <c r="P1284" s="43">
        <f t="shared" si="599"/>
        <v>130970911.82000001</v>
      </c>
      <c r="Q1284" s="43">
        <f t="shared" si="599"/>
        <v>137889.37</v>
      </c>
      <c r="R1284" s="43">
        <f t="shared" si="599"/>
        <v>3487682.4000000004</v>
      </c>
      <c r="S1284" s="43">
        <f t="shared" si="599"/>
        <v>3574133.8500000006</v>
      </c>
      <c r="T1284" s="43">
        <f t="shared" si="599"/>
        <v>1458454.1300000001</v>
      </c>
      <c r="U1284" s="43">
        <f t="shared" si="599"/>
        <v>0</v>
      </c>
      <c r="V1284" s="43">
        <f t="shared" si="599"/>
        <v>0</v>
      </c>
      <c r="W1284" s="43">
        <f t="shared" si="599"/>
        <v>0</v>
      </c>
      <c r="X1284" s="43">
        <f t="shared" si="599"/>
        <v>0</v>
      </c>
      <c r="Y1284" s="43">
        <f t="shared" si="599"/>
        <v>0</v>
      </c>
      <c r="Z1284" s="43">
        <f t="shared" si="599"/>
        <v>5654795372.2799988</v>
      </c>
      <c r="AA1284" s="43">
        <f t="shared" si="599"/>
        <v>88311506.450005531</v>
      </c>
      <c r="AB1284" s="44">
        <f>Z1284/D1284</f>
        <v>0.98462304318642002</v>
      </c>
      <c r="AC1284" s="34"/>
      <c r="AE1284" s="179"/>
      <c r="AF1284" s="180"/>
      <c r="AG1284" s="179"/>
      <c r="AH1284" s="180"/>
      <c r="AI1284" s="180"/>
      <c r="AJ1284" s="180"/>
      <c r="AK1284" s="179"/>
      <c r="AL1284" s="179"/>
      <c r="AM1284" s="179"/>
    </row>
    <row r="1285" spans="1:39"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79"/>
      <c r="AF1285" s="180"/>
      <c r="AG1285" s="179"/>
      <c r="AH1285" s="180"/>
      <c r="AI1285" s="180"/>
      <c r="AJ1285" s="180"/>
      <c r="AK1285" s="179"/>
      <c r="AL1285" s="179"/>
      <c r="AM1285" s="179"/>
    </row>
    <row r="1286" spans="1:39" s="35" customFormat="1" ht="18" customHeight="1" x14ac:dyDescent="0.25">
      <c r="A1286" s="42" t="s">
        <v>40</v>
      </c>
      <c r="B1286" s="43">
        <f t="shared" ref="B1286:AA1286" si="601">B1285+B1284</f>
        <v>5743106878.7300024</v>
      </c>
      <c r="C1286" s="43">
        <f t="shared" si="601"/>
        <v>3.6507844924926758E-7</v>
      </c>
      <c r="D1286" s="43">
        <f t="shared" si="601"/>
        <v>5743106878.7300043</v>
      </c>
      <c r="E1286" s="43">
        <f t="shared" si="601"/>
        <v>3591146343.73</v>
      </c>
      <c r="F1286" s="43">
        <f t="shared" si="601"/>
        <v>2053395274.2899995</v>
      </c>
      <c r="G1286" s="43">
        <f t="shared" si="601"/>
        <v>10253754.260000031</v>
      </c>
      <c r="H1286" s="43">
        <f t="shared" si="601"/>
        <v>0</v>
      </c>
      <c r="I1286" s="43">
        <f t="shared" si="601"/>
        <v>3215961164.6799998</v>
      </c>
      <c r="J1286" s="43">
        <f t="shared" si="601"/>
        <v>2046195568.6700001</v>
      </c>
      <c r="K1286" s="43">
        <f t="shared" si="601"/>
        <v>8795300.1300000325</v>
      </c>
      <c r="L1286" s="43">
        <f t="shared" si="601"/>
        <v>0</v>
      </c>
      <c r="M1286" s="43">
        <f t="shared" si="601"/>
        <v>5270952033.4799995</v>
      </c>
      <c r="N1286" s="43">
        <f t="shared" si="601"/>
        <v>87864330</v>
      </c>
      <c r="O1286" s="43">
        <f t="shared" si="601"/>
        <v>156349937.22999996</v>
      </c>
      <c r="P1286" s="43">
        <f t="shared" si="601"/>
        <v>130970911.82000001</v>
      </c>
      <c r="Q1286" s="43">
        <f t="shared" si="601"/>
        <v>137889.37</v>
      </c>
      <c r="R1286" s="43">
        <f t="shared" si="601"/>
        <v>3487682.4000000004</v>
      </c>
      <c r="S1286" s="43">
        <f t="shared" si="601"/>
        <v>3574133.8500000006</v>
      </c>
      <c r="T1286" s="43">
        <f t="shared" si="601"/>
        <v>1458454.1300000001</v>
      </c>
      <c r="U1286" s="43">
        <f t="shared" si="601"/>
        <v>0</v>
      </c>
      <c r="V1286" s="43">
        <f t="shared" si="601"/>
        <v>0</v>
      </c>
      <c r="W1286" s="43">
        <f t="shared" si="601"/>
        <v>0</v>
      </c>
      <c r="X1286" s="43">
        <f t="shared" si="601"/>
        <v>0</v>
      </c>
      <c r="Y1286" s="43">
        <f t="shared" si="601"/>
        <v>0</v>
      </c>
      <c r="Z1286" s="43">
        <f t="shared" si="601"/>
        <v>5654795372.2799988</v>
      </c>
      <c r="AA1286" s="43">
        <f t="shared" si="601"/>
        <v>88311506.450005531</v>
      </c>
      <c r="AB1286" s="44">
        <f>Z1286/D1286</f>
        <v>0.98462304318642002</v>
      </c>
      <c r="AC1286" s="46"/>
      <c r="AE1286" s="179"/>
      <c r="AF1286" s="180"/>
      <c r="AG1286" s="179"/>
      <c r="AH1286" s="180"/>
      <c r="AI1286" s="180"/>
      <c r="AJ1286" s="180"/>
      <c r="AK1286" s="179"/>
      <c r="AL1286" s="179"/>
      <c r="AM1286" s="179"/>
    </row>
    <row r="1287" spans="1:39"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9"/>
      <c r="AF1287" s="180"/>
      <c r="AG1287" s="179"/>
      <c r="AH1287" s="180"/>
      <c r="AI1287" s="180"/>
      <c r="AJ1287" s="180"/>
      <c r="AK1287" s="179"/>
      <c r="AL1287" s="179"/>
      <c r="AM1287" s="179"/>
    </row>
    <row r="1288" spans="1:39"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9"/>
      <c r="AF1288" s="180"/>
      <c r="AG1288" s="179"/>
      <c r="AH1288" s="180"/>
      <c r="AI1288" s="180"/>
      <c r="AJ1288" s="180"/>
      <c r="AK1288" s="179"/>
      <c r="AL1288" s="179"/>
      <c r="AM1288" s="179"/>
    </row>
    <row r="1289" spans="1:39"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9"/>
      <c r="AF1289" s="180"/>
      <c r="AG1289" s="179"/>
      <c r="AH1289" s="180"/>
      <c r="AI1289" s="180"/>
      <c r="AJ1289" s="180"/>
      <c r="AK1289" s="179"/>
      <c r="AL1289" s="179"/>
      <c r="AM1289" s="179"/>
    </row>
    <row r="1290" spans="1:39"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79"/>
      <c r="AF1290" s="180"/>
      <c r="AG1290" s="179"/>
      <c r="AH1290" s="180"/>
      <c r="AI1290" s="180"/>
      <c r="AJ1290" s="180"/>
      <c r="AK1290" s="179"/>
      <c r="AL1290" s="179"/>
      <c r="AM1290" s="179"/>
    </row>
    <row r="1291" spans="1:39" s="35" customFormat="1" ht="18" customHeight="1" x14ac:dyDescent="0.2">
      <c r="A1291" s="39" t="s">
        <v>35</v>
      </c>
      <c r="B1291" s="33">
        <f>[1]consoCURRENT!E26831</f>
        <v>5648726953.0300026</v>
      </c>
      <c r="C1291" s="33">
        <f>[1]consoCURRENT!F26831</f>
        <v>3.6507844924926758E-7</v>
      </c>
      <c r="D1291" s="33">
        <f>[1]consoCURRENT!G26831</f>
        <v>5648726953.0300045</v>
      </c>
      <c r="E1291" s="33">
        <f>[1]consoCURRENT!H26831</f>
        <v>3586918750.75</v>
      </c>
      <c r="F1291" s="33">
        <f>[1]consoCURRENT!I26831</f>
        <v>2037891266.7599993</v>
      </c>
      <c r="G1291" s="33">
        <f>[1]consoCURRENT!J26831</f>
        <v>9930572.3300000317</v>
      </c>
      <c r="H1291" s="33">
        <f>[1]consoCURRENT!K26831</f>
        <v>0</v>
      </c>
      <c r="I1291" s="33">
        <f>[1]consoCURRENT!L26831</f>
        <v>3212425137.48</v>
      </c>
      <c r="J1291" s="33">
        <f>[1]consoCURRENT!M26831</f>
        <v>2030983810.1399999</v>
      </c>
      <c r="K1291" s="33">
        <f>[1]consoCURRENT!N26831</f>
        <v>8480428.2000000328</v>
      </c>
      <c r="L1291" s="33">
        <f>[1]consoCURRENT!O26831</f>
        <v>0</v>
      </c>
      <c r="M1291" s="33">
        <f>[1]consoCURRENT!P26831</f>
        <v>5251889375.8199997</v>
      </c>
      <c r="N1291" s="33">
        <f>[1]consoCURRENT!Q26831</f>
        <v>87230412</v>
      </c>
      <c r="O1291" s="33">
        <f>[1]consoCURRENT!R26831</f>
        <v>156327440.47999996</v>
      </c>
      <c r="P1291" s="33">
        <f>[1]consoCURRENT!S26831</f>
        <v>130935760.79000001</v>
      </c>
      <c r="Q1291" s="33">
        <f>[1]consoCURRENT!T26831</f>
        <v>117390.37</v>
      </c>
      <c r="R1291" s="33">
        <f>[1]consoCURRENT!U26831</f>
        <v>3439682.4000000004</v>
      </c>
      <c r="S1291" s="33">
        <f>[1]consoCURRENT!V26831</f>
        <v>3350383.8500000006</v>
      </c>
      <c r="T1291" s="33">
        <f>[1]consoCURRENT!W26831</f>
        <v>1450144.1300000001</v>
      </c>
      <c r="U1291" s="33">
        <f>[1]consoCURRENT!X26831</f>
        <v>0</v>
      </c>
      <c r="V1291" s="33">
        <f>[1]consoCURRENT!Y26831</f>
        <v>0</v>
      </c>
      <c r="W1291" s="33">
        <f>[1]consoCURRENT!Z26831</f>
        <v>0</v>
      </c>
      <c r="X1291" s="33">
        <f>[1]consoCURRENT!AA26831</f>
        <v>0</v>
      </c>
      <c r="Y1291" s="33">
        <f>[1]consoCURRENT!AB26831</f>
        <v>0</v>
      </c>
      <c r="Z1291" s="33">
        <f t="shared" ref="Z1291:Z1293" si="602">SUM(M1291:Y1291)</f>
        <v>5634740589.8399992</v>
      </c>
      <c r="AA1291" s="33">
        <f>D1291-Z1291</f>
        <v>13986363.190005302</v>
      </c>
      <c r="AB1291" s="41">
        <f>Z1291/D1291</f>
        <v>0.99752397959641104</v>
      </c>
      <c r="AC1291" s="34"/>
      <c r="AE1291" s="179"/>
      <c r="AF1291" s="180"/>
      <c r="AG1291" s="179"/>
      <c r="AH1291" s="180"/>
      <c r="AI1291" s="180"/>
      <c r="AJ1291" s="180"/>
      <c r="AK1291" s="179"/>
      <c r="AL1291" s="179"/>
      <c r="AM1291" s="179"/>
    </row>
    <row r="1292" spans="1:39"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179"/>
      <c r="AF1292" s="180"/>
      <c r="AG1292" s="179"/>
      <c r="AH1292" s="180"/>
      <c r="AI1292" s="180"/>
      <c r="AJ1292" s="180"/>
      <c r="AK1292" s="179"/>
      <c r="AL1292" s="179"/>
      <c r="AM1292" s="179"/>
    </row>
    <row r="1293" spans="1:39"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179"/>
      <c r="AF1293" s="180"/>
      <c r="AG1293" s="179"/>
      <c r="AH1293" s="180"/>
      <c r="AI1293" s="180"/>
      <c r="AJ1293" s="180"/>
      <c r="AK1293" s="179"/>
      <c r="AL1293" s="179"/>
      <c r="AM1293" s="179"/>
    </row>
    <row r="1294" spans="1:39" s="35" customFormat="1" ht="18" hidden="1" customHeight="1" x14ac:dyDescent="0.25">
      <c r="A1294" s="42" t="s">
        <v>38</v>
      </c>
      <c r="B1294" s="43">
        <f t="shared" ref="B1294:AA1294" si="603">SUM(B1290:B1293)</f>
        <v>5718726953.0300026</v>
      </c>
      <c r="C1294" s="43">
        <f t="shared" si="603"/>
        <v>3.6507844924926758E-7</v>
      </c>
      <c r="D1294" s="43">
        <f t="shared" si="603"/>
        <v>5718726953.0300045</v>
      </c>
      <c r="E1294" s="43">
        <f t="shared" si="603"/>
        <v>3586918750.75</v>
      </c>
      <c r="F1294" s="43">
        <f t="shared" si="603"/>
        <v>2037891266.7599993</v>
      </c>
      <c r="G1294" s="43">
        <f t="shared" si="603"/>
        <v>9930572.3300000317</v>
      </c>
      <c r="H1294" s="43">
        <f t="shared" si="603"/>
        <v>0</v>
      </c>
      <c r="I1294" s="43">
        <f t="shared" si="603"/>
        <v>3212425137.48</v>
      </c>
      <c r="J1294" s="43">
        <f t="shared" si="603"/>
        <v>2030983810.1399999</v>
      </c>
      <c r="K1294" s="43">
        <f t="shared" si="603"/>
        <v>8480428.2000000328</v>
      </c>
      <c r="L1294" s="43">
        <f t="shared" si="603"/>
        <v>0</v>
      </c>
      <c r="M1294" s="43">
        <f t="shared" si="603"/>
        <v>5251889375.8199997</v>
      </c>
      <c r="N1294" s="43">
        <f t="shared" si="603"/>
        <v>87230412</v>
      </c>
      <c r="O1294" s="43">
        <f t="shared" si="603"/>
        <v>156327440.47999996</v>
      </c>
      <c r="P1294" s="43">
        <f t="shared" si="603"/>
        <v>130935760.79000001</v>
      </c>
      <c r="Q1294" s="43">
        <f t="shared" si="603"/>
        <v>117390.37</v>
      </c>
      <c r="R1294" s="43">
        <f t="shared" si="603"/>
        <v>3439682.4000000004</v>
      </c>
      <c r="S1294" s="43">
        <f t="shared" si="603"/>
        <v>3350383.8500000006</v>
      </c>
      <c r="T1294" s="43">
        <f t="shared" si="603"/>
        <v>1450144.1300000001</v>
      </c>
      <c r="U1294" s="43">
        <f t="shared" si="603"/>
        <v>0</v>
      </c>
      <c r="V1294" s="43">
        <f t="shared" si="603"/>
        <v>0</v>
      </c>
      <c r="W1294" s="43">
        <f t="shared" si="603"/>
        <v>0</v>
      </c>
      <c r="X1294" s="43">
        <f t="shared" si="603"/>
        <v>0</v>
      </c>
      <c r="Y1294" s="43">
        <f t="shared" si="603"/>
        <v>0</v>
      </c>
      <c r="Z1294" s="43">
        <f t="shared" si="603"/>
        <v>5634740589.8399992</v>
      </c>
      <c r="AA1294" s="43">
        <f t="shared" si="603"/>
        <v>83986363.190005302</v>
      </c>
      <c r="AB1294" s="44">
        <f>Z1294/D1294</f>
        <v>0.98531380080220365</v>
      </c>
      <c r="AC1294" s="34"/>
      <c r="AE1294" s="179"/>
      <c r="AF1294" s="180"/>
      <c r="AG1294" s="179"/>
      <c r="AH1294" s="180"/>
      <c r="AI1294" s="180"/>
      <c r="AJ1294" s="180"/>
      <c r="AK1294" s="179"/>
      <c r="AL1294" s="179"/>
      <c r="AM1294" s="179"/>
    </row>
    <row r="1295" spans="1:39"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179"/>
      <c r="AF1295" s="180"/>
      <c r="AG1295" s="179"/>
      <c r="AH1295" s="180"/>
      <c r="AI1295" s="180"/>
      <c r="AJ1295" s="180"/>
      <c r="AK1295" s="179"/>
      <c r="AL1295" s="179"/>
      <c r="AM1295" s="179"/>
    </row>
    <row r="1296" spans="1:39" s="35" customFormat="1" ht="18" customHeight="1" x14ac:dyDescent="0.25">
      <c r="A1296" s="42" t="s">
        <v>40</v>
      </c>
      <c r="B1296" s="43">
        <f t="shared" ref="B1296:AA1296" si="605">B1295+B1294</f>
        <v>5718726953.0300026</v>
      </c>
      <c r="C1296" s="43">
        <f t="shared" si="605"/>
        <v>3.6507844924926758E-7</v>
      </c>
      <c r="D1296" s="43">
        <f t="shared" si="605"/>
        <v>5718726953.0300045</v>
      </c>
      <c r="E1296" s="43">
        <f t="shared" si="605"/>
        <v>3586918750.75</v>
      </c>
      <c r="F1296" s="43">
        <f t="shared" si="605"/>
        <v>2037891266.7599993</v>
      </c>
      <c r="G1296" s="43">
        <f t="shared" si="605"/>
        <v>9930572.3300000317</v>
      </c>
      <c r="H1296" s="43">
        <f t="shared" si="605"/>
        <v>0</v>
      </c>
      <c r="I1296" s="43">
        <f t="shared" si="605"/>
        <v>3212425137.48</v>
      </c>
      <c r="J1296" s="43">
        <f t="shared" si="605"/>
        <v>2030983810.1399999</v>
      </c>
      <c r="K1296" s="43">
        <f t="shared" si="605"/>
        <v>8480428.2000000328</v>
      </c>
      <c r="L1296" s="43">
        <f t="shared" si="605"/>
        <v>0</v>
      </c>
      <c r="M1296" s="43">
        <f t="shared" si="605"/>
        <v>5251889375.8199997</v>
      </c>
      <c r="N1296" s="43">
        <f t="shared" si="605"/>
        <v>87230412</v>
      </c>
      <c r="O1296" s="43">
        <f t="shared" si="605"/>
        <v>156327440.47999996</v>
      </c>
      <c r="P1296" s="43">
        <f t="shared" si="605"/>
        <v>130935760.79000001</v>
      </c>
      <c r="Q1296" s="43">
        <f t="shared" si="605"/>
        <v>117390.37</v>
      </c>
      <c r="R1296" s="43">
        <f t="shared" si="605"/>
        <v>3439682.4000000004</v>
      </c>
      <c r="S1296" s="43">
        <f t="shared" si="605"/>
        <v>3350383.8500000006</v>
      </c>
      <c r="T1296" s="43">
        <f t="shared" si="605"/>
        <v>1450144.1300000001</v>
      </c>
      <c r="U1296" s="43">
        <f t="shared" si="605"/>
        <v>0</v>
      </c>
      <c r="V1296" s="43">
        <f t="shared" si="605"/>
        <v>0</v>
      </c>
      <c r="W1296" s="43">
        <f t="shared" si="605"/>
        <v>0</v>
      </c>
      <c r="X1296" s="43">
        <f t="shared" si="605"/>
        <v>0</v>
      </c>
      <c r="Y1296" s="43">
        <f t="shared" si="605"/>
        <v>0</v>
      </c>
      <c r="Z1296" s="43">
        <f t="shared" si="605"/>
        <v>5634740589.8399992</v>
      </c>
      <c r="AA1296" s="43">
        <f t="shared" si="605"/>
        <v>83986363.190005302</v>
      </c>
      <c r="AB1296" s="44">
        <f>Z1296/D1296</f>
        <v>0.98531380080220365</v>
      </c>
      <c r="AC1296" s="46"/>
      <c r="AE1296" s="179"/>
      <c r="AF1296" s="180"/>
      <c r="AG1296" s="179"/>
      <c r="AH1296" s="180"/>
      <c r="AI1296" s="180"/>
      <c r="AJ1296" s="180"/>
      <c r="AK1296" s="179"/>
      <c r="AL1296" s="179"/>
      <c r="AM1296" s="179"/>
    </row>
    <row r="1297" spans="1:39"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9"/>
      <c r="AF1297" s="180"/>
      <c r="AG1297" s="179"/>
      <c r="AH1297" s="180"/>
      <c r="AI1297" s="180"/>
      <c r="AJ1297" s="180"/>
      <c r="AK1297" s="179"/>
      <c r="AL1297" s="179"/>
      <c r="AM1297" s="179"/>
    </row>
    <row r="1298" spans="1:39" s="35" customFormat="1" ht="14.95" customHeight="1" x14ac:dyDescent="0.25">
      <c r="A1298" s="37"/>
      <c r="B1298" s="52"/>
      <c r="C1298" s="52"/>
      <c r="D1298" s="33"/>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33"/>
      <c r="AA1298" s="33"/>
      <c r="AB1298" s="33"/>
      <c r="AC1298" s="34"/>
      <c r="AE1298" s="179"/>
      <c r="AF1298" s="180"/>
      <c r="AG1298" s="179"/>
      <c r="AH1298" s="180"/>
      <c r="AI1298" s="180"/>
      <c r="AJ1298" s="180"/>
      <c r="AK1298" s="179"/>
      <c r="AL1298" s="179"/>
      <c r="AM1298" s="179"/>
    </row>
    <row r="1299" spans="1:39" s="35" customFormat="1" ht="14.95" customHeight="1" x14ac:dyDescent="0.25">
      <c r="A1299" s="20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3"/>
      <c r="AE1299" s="179"/>
      <c r="AF1299" s="180"/>
      <c r="AG1299" s="179"/>
      <c r="AH1299" s="180"/>
      <c r="AI1299" s="180"/>
      <c r="AJ1299" s="180"/>
      <c r="AK1299" s="179"/>
      <c r="AL1299" s="179"/>
      <c r="AM1299" s="179"/>
    </row>
    <row r="1300" spans="1:39"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79"/>
      <c r="AF1300" s="180"/>
      <c r="AG1300" s="179"/>
      <c r="AH1300" s="180"/>
      <c r="AI1300" s="180"/>
      <c r="AJ1300" s="180"/>
      <c r="AK1300" s="179"/>
      <c r="AL1300" s="179"/>
      <c r="AM1300" s="179"/>
    </row>
    <row r="1301" spans="1:39" s="35" customFormat="1" ht="18" customHeight="1" x14ac:dyDescent="0.2">
      <c r="A1301" s="39" t="s">
        <v>35</v>
      </c>
      <c r="B1301" s="33">
        <f>[1]consoCURRENT!E30665</f>
        <v>1595913.4000000006</v>
      </c>
      <c r="C1301" s="33">
        <f>[1]consoCURRENT!F30665</f>
        <v>0</v>
      </c>
      <c r="D1301" s="33">
        <f>[1]consoCURRENT!G30665</f>
        <v>1595913.4000000006</v>
      </c>
      <c r="E1301" s="33">
        <f>[1]consoCURRENT!H30665</f>
        <v>254509</v>
      </c>
      <c r="F1301" s="33">
        <f>[1]consoCURRENT!I30665</f>
        <v>337802.4</v>
      </c>
      <c r="G1301" s="33">
        <f>[1]consoCURRENT!J30665</f>
        <v>194605</v>
      </c>
      <c r="H1301" s="33">
        <f>[1]consoCURRENT!K30665</f>
        <v>0</v>
      </c>
      <c r="I1301" s="33">
        <f>[1]consoCURRENT!L30665</f>
        <v>254509</v>
      </c>
      <c r="J1301" s="33">
        <f>[1]consoCURRENT!M30665</f>
        <v>337802.4</v>
      </c>
      <c r="K1301" s="33">
        <f>[1]consoCURRENT!N30665</f>
        <v>186295</v>
      </c>
      <c r="L1301" s="33">
        <f>[1]consoCURRENT!O30665</f>
        <v>0</v>
      </c>
      <c r="M1301" s="33">
        <f>[1]consoCURRENT!P30665</f>
        <v>778606.4</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8310</v>
      </c>
      <c r="U1301" s="33">
        <f>[1]consoCURRENT!X30665</f>
        <v>0</v>
      </c>
      <c r="V1301" s="33">
        <f>[1]consoCURRENT!Y30665</f>
        <v>0</v>
      </c>
      <c r="W1301" s="33">
        <f>[1]consoCURRENT!Z30665</f>
        <v>0</v>
      </c>
      <c r="X1301" s="33">
        <f>[1]consoCURRENT!AA30665</f>
        <v>0</v>
      </c>
      <c r="Y1301" s="33">
        <f>[1]consoCURRENT!AB30665</f>
        <v>0</v>
      </c>
      <c r="Z1301" s="33">
        <f t="shared" ref="Z1301:Z1303" si="606">SUM(M1301:Y1301)</f>
        <v>786916.4</v>
      </c>
      <c r="AA1301" s="33">
        <f>D1301-Z1301</f>
        <v>808997.00000000058</v>
      </c>
      <c r="AB1301" s="41">
        <f>Z1301/D1301</f>
        <v>0.49308214342958689</v>
      </c>
      <c r="AC1301" s="34"/>
      <c r="AE1301" s="179"/>
      <c r="AF1301" s="180"/>
      <c r="AG1301" s="179"/>
      <c r="AH1301" s="180"/>
      <c r="AI1301" s="180"/>
      <c r="AJ1301" s="180"/>
      <c r="AK1301" s="179"/>
      <c r="AL1301" s="179"/>
      <c r="AM1301" s="179"/>
    </row>
    <row r="1302" spans="1:39"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179"/>
      <c r="AF1302" s="180"/>
      <c r="AG1302" s="179"/>
      <c r="AH1302" s="180"/>
      <c r="AI1302" s="180"/>
      <c r="AJ1302" s="180"/>
      <c r="AK1302" s="179"/>
      <c r="AL1302" s="179"/>
      <c r="AM1302" s="179"/>
    </row>
    <row r="1303" spans="1:39"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179"/>
      <c r="AF1303" s="180"/>
      <c r="AG1303" s="179"/>
      <c r="AH1303" s="180"/>
      <c r="AI1303" s="180"/>
      <c r="AJ1303" s="180"/>
      <c r="AK1303" s="179"/>
      <c r="AL1303" s="179"/>
      <c r="AM1303" s="179"/>
    </row>
    <row r="1304" spans="1:39"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254509</v>
      </c>
      <c r="F1304" s="43">
        <f t="shared" si="607"/>
        <v>337802.4</v>
      </c>
      <c r="G1304" s="43">
        <f t="shared" si="607"/>
        <v>194605</v>
      </c>
      <c r="H1304" s="43">
        <f t="shared" si="607"/>
        <v>0</v>
      </c>
      <c r="I1304" s="43">
        <f t="shared" si="607"/>
        <v>254509</v>
      </c>
      <c r="J1304" s="43">
        <f t="shared" si="607"/>
        <v>337802.4</v>
      </c>
      <c r="K1304" s="43">
        <f t="shared" si="607"/>
        <v>186295</v>
      </c>
      <c r="L1304" s="43">
        <f t="shared" si="607"/>
        <v>0</v>
      </c>
      <c r="M1304" s="43">
        <f t="shared" si="607"/>
        <v>778606.4</v>
      </c>
      <c r="N1304" s="43">
        <f t="shared" si="607"/>
        <v>0</v>
      </c>
      <c r="O1304" s="43">
        <f t="shared" si="607"/>
        <v>0</v>
      </c>
      <c r="P1304" s="43">
        <f t="shared" si="607"/>
        <v>0</v>
      </c>
      <c r="Q1304" s="43">
        <f t="shared" si="607"/>
        <v>0</v>
      </c>
      <c r="R1304" s="43">
        <f t="shared" si="607"/>
        <v>0</v>
      </c>
      <c r="S1304" s="43">
        <f t="shared" si="607"/>
        <v>0</v>
      </c>
      <c r="T1304" s="43">
        <f t="shared" si="607"/>
        <v>8310</v>
      </c>
      <c r="U1304" s="43">
        <f t="shared" si="607"/>
        <v>0</v>
      </c>
      <c r="V1304" s="43">
        <f t="shared" si="607"/>
        <v>0</v>
      </c>
      <c r="W1304" s="43">
        <f t="shared" si="607"/>
        <v>0</v>
      </c>
      <c r="X1304" s="43">
        <f t="shared" si="607"/>
        <v>0</v>
      </c>
      <c r="Y1304" s="43">
        <f t="shared" si="607"/>
        <v>0</v>
      </c>
      <c r="Z1304" s="43">
        <f t="shared" si="607"/>
        <v>786916.4</v>
      </c>
      <c r="AA1304" s="43">
        <f t="shared" si="607"/>
        <v>808997.00000000058</v>
      </c>
      <c r="AB1304" s="44">
        <f>Z1304/D1304</f>
        <v>0.49308214342958689</v>
      </c>
      <c r="AC1304" s="34"/>
      <c r="AE1304" s="179"/>
      <c r="AF1304" s="180"/>
      <c r="AG1304" s="179"/>
      <c r="AH1304" s="180"/>
      <c r="AI1304" s="180"/>
      <c r="AJ1304" s="180"/>
      <c r="AK1304" s="179"/>
      <c r="AL1304" s="179"/>
      <c r="AM1304" s="179"/>
    </row>
    <row r="1305" spans="1:39"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179"/>
      <c r="AF1305" s="180"/>
      <c r="AG1305" s="179"/>
      <c r="AH1305" s="180"/>
      <c r="AI1305" s="180"/>
      <c r="AJ1305" s="180"/>
      <c r="AK1305" s="179"/>
      <c r="AL1305" s="179"/>
      <c r="AM1305" s="179"/>
    </row>
    <row r="1306" spans="1:39" s="35" customFormat="1" ht="18" customHeight="1" x14ac:dyDescent="0.25">
      <c r="A1306" s="42" t="s">
        <v>40</v>
      </c>
      <c r="B1306" s="43">
        <f t="shared" ref="B1306:AA1306" si="609">B1305+B1304</f>
        <v>1595913.4000000006</v>
      </c>
      <c r="C1306" s="43">
        <f t="shared" si="609"/>
        <v>0</v>
      </c>
      <c r="D1306" s="43">
        <f t="shared" si="609"/>
        <v>1595913.4000000006</v>
      </c>
      <c r="E1306" s="43">
        <f t="shared" si="609"/>
        <v>254509</v>
      </c>
      <c r="F1306" s="43">
        <f t="shared" si="609"/>
        <v>337802.4</v>
      </c>
      <c r="G1306" s="43">
        <f t="shared" si="609"/>
        <v>194605</v>
      </c>
      <c r="H1306" s="43">
        <f t="shared" si="609"/>
        <v>0</v>
      </c>
      <c r="I1306" s="43">
        <f t="shared" si="609"/>
        <v>254509</v>
      </c>
      <c r="J1306" s="43">
        <f t="shared" si="609"/>
        <v>337802.4</v>
      </c>
      <c r="K1306" s="43">
        <f t="shared" si="609"/>
        <v>186295</v>
      </c>
      <c r="L1306" s="43">
        <f t="shared" si="609"/>
        <v>0</v>
      </c>
      <c r="M1306" s="43">
        <f t="shared" si="609"/>
        <v>778606.4</v>
      </c>
      <c r="N1306" s="43">
        <f t="shared" si="609"/>
        <v>0</v>
      </c>
      <c r="O1306" s="43">
        <f t="shared" si="609"/>
        <v>0</v>
      </c>
      <c r="P1306" s="43">
        <f t="shared" si="609"/>
        <v>0</v>
      </c>
      <c r="Q1306" s="43">
        <f t="shared" si="609"/>
        <v>0</v>
      </c>
      <c r="R1306" s="43">
        <f t="shared" si="609"/>
        <v>0</v>
      </c>
      <c r="S1306" s="43">
        <f t="shared" si="609"/>
        <v>0</v>
      </c>
      <c r="T1306" s="43">
        <f t="shared" si="609"/>
        <v>8310</v>
      </c>
      <c r="U1306" s="43">
        <f t="shared" si="609"/>
        <v>0</v>
      </c>
      <c r="V1306" s="43">
        <f t="shared" si="609"/>
        <v>0</v>
      </c>
      <c r="W1306" s="43">
        <f t="shared" si="609"/>
        <v>0</v>
      </c>
      <c r="X1306" s="43">
        <f t="shared" si="609"/>
        <v>0</v>
      </c>
      <c r="Y1306" s="43">
        <f t="shared" si="609"/>
        <v>0</v>
      </c>
      <c r="Z1306" s="43">
        <f t="shared" si="609"/>
        <v>786916.4</v>
      </c>
      <c r="AA1306" s="43">
        <f t="shared" si="609"/>
        <v>808997.00000000058</v>
      </c>
      <c r="AB1306" s="44">
        <f>Z1306/D1306</f>
        <v>0.49308214342958689</v>
      </c>
      <c r="AC1306" s="46"/>
      <c r="AE1306" s="179"/>
      <c r="AF1306" s="180"/>
      <c r="AG1306" s="179"/>
      <c r="AH1306" s="180"/>
      <c r="AI1306" s="180"/>
      <c r="AJ1306" s="180"/>
      <c r="AK1306" s="179"/>
      <c r="AL1306" s="179"/>
      <c r="AM1306" s="179"/>
    </row>
    <row r="1307" spans="1:39"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9"/>
      <c r="AF1307" s="180"/>
      <c r="AG1307" s="179"/>
      <c r="AH1307" s="180"/>
      <c r="AI1307" s="180"/>
      <c r="AJ1307" s="180"/>
      <c r="AK1307" s="179"/>
      <c r="AL1307" s="179"/>
      <c r="AM1307" s="179"/>
    </row>
    <row r="1308" spans="1:39"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9"/>
      <c r="AF1308" s="180"/>
      <c r="AG1308" s="179"/>
      <c r="AH1308" s="180"/>
      <c r="AI1308" s="180"/>
      <c r="AJ1308" s="180"/>
      <c r="AK1308" s="179"/>
      <c r="AL1308" s="179"/>
      <c r="AM1308" s="179"/>
    </row>
    <row r="1309" spans="1:39"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9"/>
      <c r="AF1309" s="180"/>
      <c r="AG1309" s="179"/>
      <c r="AH1309" s="180"/>
      <c r="AI1309" s="180"/>
      <c r="AJ1309" s="180"/>
      <c r="AK1309" s="179"/>
      <c r="AL1309" s="179"/>
      <c r="AM1309" s="179"/>
    </row>
    <row r="1310" spans="1:39"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79"/>
      <c r="AF1310" s="180"/>
      <c r="AG1310" s="179"/>
      <c r="AH1310" s="180"/>
      <c r="AI1310" s="180"/>
      <c r="AJ1310" s="180"/>
      <c r="AK1310" s="179"/>
      <c r="AL1310" s="179"/>
      <c r="AM1310" s="179"/>
    </row>
    <row r="1311" spans="1:39" s="35" customFormat="1" ht="18" customHeight="1" x14ac:dyDescent="0.2">
      <c r="A1311" s="39" t="s">
        <v>35</v>
      </c>
      <c r="B1311" s="33">
        <f t="shared" ref="B1311:Q1315" si="611">B1321+B1331+B1341</f>
        <v>22784012.300000001</v>
      </c>
      <c r="C1311" s="33">
        <f t="shared" si="611"/>
        <v>0</v>
      </c>
      <c r="D1311" s="33">
        <f t="shared" si="611"/>
        <v>22784012.300000001</v>
      </c>
      <c r="E1311" s="33">
        <f t="shared" si="611"/>
        <v>3973083.98</v>
      </c>
      <c r="F1311" s="33">
        <f t="shared" si="611"/>
        <v>15166205.129999999</v>
      </c>
      <c r="G1311" s="33">
        <f t="shared" si="611"/>
        <v>128576.93</v>
      </c>
      <c r="H1311" s="33">
        <f t="shared" si="611"/>
        <v>0</v>
      </c>
      <c r="I1311" s="33">
        <f t="shared" si="611"/>
        <v>3281518.2</v>
      </c>
      <c r="J1311" s="33">
        <f t="shared" si="611"/>
        <v>14873956.129999999</v>
      </c>
      <c r="K1311" s="33">
        <f t="shared" si="611"/>
        <v>128576.93</v>
      </c>
      <c r="L1311" s="33">
        <f t="shared" si="611"/>
        <v>0</v>
      </c>
      <c r="M1311" s="33">
        <f t="shared" si="611"/>
        <v>18284051.259999998</v>
      </c>
      <c r="N1311" s="33">
        <f t="shared" si="611"/>
        <v>633918</v>
      </c>
      <c r="O1311" s="33">
        <f t="shared" si="611"/>
        <v>22496.75</v>
      </c>
      <c r="P1311" s="33">
        <f t="shared" si="611"/>
        <v>35151.03</v>
      </c>
      <c r="Q1311" s="33">
        <f t="shared" si="611"/>
        <v>20499</v>
      </c>
      <c r="R1311" s="33">
        <f t="shared" si="610"/>
        <v>48000</v>
      </c>
      <c r="S1311" s="33">
        <f t="shared" si="610"/>
        <v>223750</v>
      </c>
      <c r="T1311" s="33">
        <f t="shared" si="610"/>
        <v>0</v>
      </c>
      <c r="U1311" s="33">
        <f t="shared" si="610"/>
        <v>0</v>
      </c>
      <c r="V1311" s="33">
        <f t="shared" si="610"/>
        <v>0</v>
      </c>
      <c r="W1311" s="33">
        <f t="shared" si="610"/>
        <v>0</v>
      </c>
      <c r="X1311" s="33">
        <f t="shared" si="610"/>
        <v>0</v>
      </c>
      <c r="Y1311" s="33">
        <f t="shared" si="610"/>
        <v>0</v>
      </c>
      <c r="Z1311" s="33">
        <f t="shared" ref="Z1311:Z1313" si="612">SUM(M1311:Y1311)</f>
        <v>19267866.039999999</v>
      </c>
      <c r="AA1311" s="33">
        <f>D1311-Z1311</f>
        <v>3516146.2600000016</v>
      </c>
      <c r="AB1311" s="41">
        <f>Z1311/D1311</f>
        <v>0.84567484367097179</v>
      </c>
      <c r="AC1311" s="34"/>
      <c r="AE1311" s="179"/>
      <c r="AF1311" s="180"/>
      <c r="AG1311" s="179"/>
      <c r="AH1311" s="180"/>
      <c r="AI1311" s="180"/>
      <c r="AJ1311" s="180"/>
      <c r="AK1311" s="179"/>
      <c r="AL1311" s="179"/>
      <c r="AM1311" s="179"/>
    </row>
    <row r="1312" spans="1:39"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79"/>
      <c r="AF1312" s="180"/>
      <c r="AG1312" s="179"/>
      <c r="AH1312" s="180"/>
      <c r="AI1312" s="180"/>
      <c r="AJ1312" s="180"/>
      <c r="AK1312" s="179"/>
      <c r="AL1312" s="179"/>
      <c r="AM1312" s="179"/>
    </row>
    <row r="1313" spans="1:39"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79"/>
      <c r="AF1313" s="180"/>
      <c r="AG1313" s="179"/>
      <c r="AH1313" s="180"/>
      <c r="AI1313" s="180"/>
      <c r="AJ1313" s="180"/>
      <c r="AK1313" s="179"/>
      <c r="AL1313" s="179"/>
      <c r="AM1313" s="179"/>
    </row>
    <row r="1314" spans="1:39"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3973083.98</v>
      </c>
      <c r="F1314" s="43">
        <f t="shared" si="613"/>
        <v>15166205.129999999</v>
      </c>
      <c r="G1314" s="43">
        <f t="shared" si="613"/>
        <v>128576.93</v>
      </c>
      <c r="H1314" s="43">
        <f t="shared" si="613"/>
        <v>0</v>
      </c>
      <c r="I1314" s="43">
        <f t="shared" si="613"/>
        <v>3281518.2</v>
      </c>
      <c r="J1314" s="43">
        <f t="shared" si="613"/>
        <v>14873956.129999999</v>
      </c>
      <c r="K1314" s="43">
        <f t="shared" si="613"/>
        <v>128576.93</v>
      </c>
      <c r="L1314" s="43">
        <f t="shared" si="613"/>
        <v>0</v>
      </c>
      <c r="M1314" s="43">
        <f t="shared" si="613"/>
        <v>18284051.259999998</v>
      </c>
      <c r="N1314" s="43">
        <f t="shared" si="613"/>
        <v>633918</v>
      </c>
      <c r="O1314" s="43">
        <f t="shared" si="613"/>
        <v>22496.75</v>
      </c>
      <c r="P1314" s="43">
        <f t="shared" si="613"/>
        <v>35151.03</v>
      </c>
      <c r="Q1314" s="43">
        <f t="shared" si="613"/>
        <v>20499</v>
      </c>
      <c r="R1314" s="43">
        <f t="shared" si="613"/>
        <v>48000</v>
      </c>
      <c r="S1314" s="43">
        <f t="shared" si="613"/>
        <v>223750</v>
      </c>
      <c r="T1314" s="43">
        <f t="shared" si="613"/>
        <v>0</v>
      </c>
      <c r="U1314" s="43">
        <f t="shared" si="613"/>
        <v>0</v>
      </c>
      <c r="V1314" s="43">
        <f t="shared" si="613"/>
        <v>0</v>
      </c>
      <c r="W1314" s="43">
        <f t="shared" si="613"/>
        <v>0</v>
      </c>
      <c r="X1314" s="43">
        <f t="shared" si="613"/>
        <v>0</v>
      </c>
      <c r="Y1314" s="43">
        <f t="shared" si="613"/>
        <v>0</v>
      </c>
      <c r="Z1314" s="43">
        <f t="shared" si="613"/>
        <v>19267866.039999999</v>
      </c>
      <c r="AA1314" s="43">
        <f t="shared" si="613"/>
        <v>3516146.2600000016</v>
      </c>
      <c r="AB1314" s="44">
        <f>Z1314/D1314</f>
        <v>0.84567484367097179</v>
      </c>
      <c r="AC1314" s="34"/>
      <c r="AE1314" s="179"/>
      <c r="AF1314" s="180"/>
      <c r="AG1314" s="179"/>
      <c r="AH1314" s="180"/>
      <c r="AI1314" s="180"/>
      <c r="AJ1314" s="180"/>
      <c r="AK1314" s="179"/>
      <c r="AL1314" s="179"/>
      <c r="AM1314" s="179"/>
    </row>
    <row r="1315" spans="1:39"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79"/>
      <c r="AF1315" s="180"/>
      <c r="AG1315" s="179"/>
      <c r="AH1315" s="180"/>
      <c r="AI1315" s="180"/>
      <c r="AJ1315" s="180"/>
      <c r="AK1315" s="179"/>
      <c r="AL1315" s="179"/>
      <c r="AM1315" s="179"/>
    </row>
    <row r="1316" spans="1:39" s="35" customFormat="1" ht="18" customHeight="1" x14ac:dyDescent="0.25">
      <c r="A1316" s="42" t="s">
        <v>40</v>
      </c>
      <c r="B1316" s="43">
        <f t="shared" ref="B1316:AA1316" si="615">B1315+B1314</f>
        <v>22784012.300000001</v>
      </c>
      <c r="C1316" s="43">
        <f t="shared" si="615"/>
        <v>0</v>
      </c>
      <c r="D1316" s="43">
        <f t="shared" si="615"/>
        <v>22784012.300000001</v>
      </c>
      <c r="E1316" s="43">
        <f t="shared" si="615"/>
        <v>3973083.98</v>
      </c>
      <c r="F1316" s="43">
        <f t="shared" si="615"/>
        <v>15166205.129999999</v>
      </c>
      <c r="G1316" s="43">
        <f t="shared" si="615"/>
        <v>128576.93</v>
      </c>
      <c r="H1316" s="43">
        <f t="shared" si="615"/>
        <v>0</v>
      </c>
      <c r="I1316" s="43">
        <f t="shared" si="615"/>
        <v>3281518.2</v>
      </c>
      <c r="J1316" s="43">
        <f t="shared" si="615"/>
        <v>14873956.129999999</v>
      </c>
      <c r="K1316" s="43">
        <f t="shared" si="615"/>
        <v>128576.93</v>
      </c>
      <c r="L1316" s="43">
        <f t="shared" si="615"/>
        <v>0</v>
      </c>
      <c r="M1316" s="43">
        <f t="shared" si="615"/>
        <v>18284051.259999998</v>
      </c>
      <c r="N1316" s="43">
        <f t="shared" si="615"/>
        <v>633918</v>
      </c>
      <c r="O1316" s="43">
        <f t="shared" si="615"/>
        <v>22496.75</v>
      </c>
      <c r="P1316" s="43">
        <f t="shared" si="615"/>
        <v>35151.03</v>
      </c>
      <c r="Q1316" s="43">
        <f t="shared" si="615"/>
        <v>20499</v>
      </c>
      <c r="R1316" s="43">
        <f t="shared" si="615"/>
        <v>48000</v>
      </c>
      <c r="S1316" s="43">
        <f t="shared" si="615"/>
        <v>223750</v>
      </c>
      <c r="T1316" s="43">
        <f t="shared" si="615"/>
        <v>0</v>
      </c>
      <c r="U1316" s="43">
        <f t="shared" si="615"/>
        <v>0</v>
      </c>
      <c r="V1316" s="43">
        <f t="shared" si="615"/>
        <v>0</v>
      </c>
      <c r="W1316" s="43">
        <f t="shared" si="615"/>
        <v>0</v>
      </c>
      <c r="X1316" s="43">
        <f t="shared" si="615"/>
        <v>0</v>
      </c>
      <c r="Y1316" s="43">
        <f t="shared" si="615"/>
        <v>0</v>
      </c>
      <c r="Z1316" s="43">
        <f t="shared" si="615"/>
        <v>19267866.039999999</v>
      </c>
      <c r="AA1316" s="43">
        <f t="shared" si="615"/>
        <v>3516146.2600000016</v>
      </c>
      <c r="AB1316" s="44">
        <f>Z1316/D1316</f>
        <v>0.84567484367097179</v>
      </c>
      <c r="AC1316" s="46"/>
      <c r="AE1316" s="179"/>
      <c r="AF1316" s="180"/>
      <c r="AG1316" s="179"/>
      <c r="AH1316" s="180"/>
      <c r="AI1316" s="180"/>
      <c r="AJ1316" s="180"/>
      <c r="AK1316" s="179"/>
      <c r="AL1316" s="179"/>
      <c r="AM1316" s="179"/>
    </row>
    <row r="1317" spans="1:39"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9"/>
      <c r="AF1317" s="180"/>
      <c r="AG1317" s="179"/>
      <c r="AH1317" s="180"/>
      <c r="AI1317" s="180"/>
      <c r="AJ1317" s="180"/>
      <c r="AK1317" s="179"/>
      <c r="AL1317" s="179"/>
      <c r="AM1317" s="179"/>
    </row>
    <row r="1318" spans="1:39"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9"/>
      <c r="AF1318" s="180"/>
      <c r="AG1318" s="179"/>
      <c r="AH1318" s="180"/>
      <c r="AI1318" s="180"/>
      <c r="AJ1318" s="180"/>
      <c r="AK1318" s="179"/>
      <c r="AL1318" s="179"/>
      <c r="AM1318" s="179"/>
    </row>
    <row r="1319" spans="1:39"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9"/>
      <c r="AF1319" s="180"/>
      <c r="AG1319" s="179"/>
      <c r="AH1319" s="180"/>
      <c r="AI1319" s="180"/>
      <c r="AJ1319" s="180"/>
      <c r="AK1319" s="179"/>
      <c r="AL1319" s="179"/>
      <c r="AM1319" s="179"/>
    </row>
    <row r="1320" spans="1:39"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79"/>
      <c r="AF1320" s="180"/>
      <c r="AG1320" s="179"/>
      <c r="AH1320" s="180"/>
      <c r="AI1320" s="180"/>
      <c r="AJ1320" s="180"/>
      <c r="AK1320" s="179"/>
      <c r="AL1320" s="179"/>
      <c r="AM1320" s="179"/>
    </row>
    <row r="1321" spans="1:39" s="35" customFormat="1" ht="18" customHeight="1" x14ac:dyDescent="0.2">
      <c r="A1321" s="39" t="s">
        <v>35</v>
      </c>
      <c r="B1321" s="33">
        <f>[1]consoCURRENT!E30881</f>
        <v>3648514.0299999989</v>
      </c>
      <c r="C1321" s="33">
        <f>[1]consoCURRENT!F30881</f>
        <v>0</v>
      </c>
      <c r="D1321" s="33">
        <f>[1]consoCURRENT!G30881</f>
        <v>3648514.0299999984</v>
      </c>
      <c r="E1321" s="33">
        <f>[1]consoCURRENT!H30881</f>
        <v>802953.66</v>
      </c>
      <c r="F1321" s="33">
        <f>[1]consoCURRENT!I30881</f>
        <v>2744476.52</v>
      </c>
      <c r="G1321" s="33">
        <f>[1]consoCURRENT!J30881</f>
        <v>0</v>
      </c>
      <c r="H1321" s="33">
        <f>[1]consoCURRENT!K30881</f>
        <v>0</v>
      </c>
      <c r="I1321" s="33">
        <f>[1]consoCURRENT!L30881</f>
        <v>802953.66</v>
      </c>
      <c r="J1321" s="33">
        <f>[1]consoCURRENT!M30881</f>
        <v>2744476.52</v>
      </c>
      <c r="K1321" s="33">
        <f>[1]consoCURRENT!N30881</f>
        <v>0</v>
      </c>
      <c r="L1321" s="33">
        <f>[1]consoCURRENT!O30881</f>
        <v>0</v>
      </c>
      <c r="M1321" s="33">
        <f>[1]consoCURRENT!P30881</f>
        <v>3547430.1799999997</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3547430.1799999997</v>
      </c>
      <c r="AA1321" s="33">
        <f>D1321-Z1321</f>
        <v>101083.8499999987</v>
      </c>
      <c r="AB1321" s="41">
        <f>Z1321/D1321</f>
        <v>0.97229451520020638</v>
      </c>
      <c r="AC1321" s="34"/>
      <c r="AE1321" s="179"/>
      <c r="AF1321" s="180"/>
      <c r="AG1321" s="179"/>
      <c r="AH1321" s="180"/>
      <c r="AI1321" s="180"/>
      <c r="AJ1321" s="180"/>
      <c r="AK1321" s="179"/>
      <c r="AL1321" s="179"/>
      <c r="AM1321" s="179"/>
    </row>
    <row r="1322" spans="1:39"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179"/>
      <c r="AF1322" s="180"/>
      <c r="AG1322" s="179"/>
      <c r="AH1322" s="180"/>
      <c r="AI1322" s="180"/>
      <c r="AJ1322" s="180"/>
      <c r="AK1322" s="179"/>
      <c r="AL1322" s="179"/>
      <c r="AM1322" s="179"/>
    </row>
    <row r="1323" spans="1:39"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179"/>
      <c r="AF1323" s="180"/>
      <c r="AG1323" s="179"/>
      <c r="AH1323" s="180"/>
      <c r="AI1323" s="180"/>
      <c r="AJ1323" s="180"/>
      <c r="AK1323" s="179"/>
      <c r="AL1323" s="179"/>
      <c r="AM1323" s="179"/>
    </row>
    <row r="1324" spans="1:39" s="35" customFormat="1" ht="18" hidden="1" customHeight="1" x14ac:dyDescent="0.25">
      <c r="A1324" s="42" t="s">
        <v>38</v>
      </c>
      <c r="B1324" s="43">
        <f t="shared" ref="B1324:AA1324" si="617">SUM(B1320:B1323)</f>
        <v>3648514.0299999989</v>
      </c>
      <c r="C1324" s="43">
        <f t="shared" si="617"/>
        <v>0</v>
      </c>
      <c r="D1324" s="43">
        <f t="shared" si="617"/>
        <v>3648514.0299999984</v>
      </c>
      <c r="E1324" s="43">
        <f t="shared" si="617"/>
        <v>802953.66</v>
      </c>
      <c r="F1324" s="43">
        <f t="shared" si="617"/>
        <v>2744476.52</v>
      </c>
      <c r="G1324" s="43">
        <f t="shared" si="617"/>
        <v>0</v>
      </c>
      <c r="H1324" s="43">
        <f t="shared" si="617"/>
        <v>0</v>
      </c>
      <c r="I1324" s="43">
        <f t="shared" si="617"/>
        <v>802953.66</v>
      </c>
      <c r="J1324" s="43">
        <f t="shared" si="617"/>
        <v>2744476.52</v>
      </c>
      <c r="K1324" s="43">
        <f t="shared" si="617"/>
        <v>0</v>
      </c>
      <c r="L1324" s="43">
        <f t="shared" si="617"/>
        <v>0</v>
      </c>
      <c r="M1324" s="43">
        <f t="shared" si="617"/>
        <v>3547430.1799999997</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3547430.1799999997</v>
      </c>
      <c r="AA1324" s="43">
        <f t="shared" si="617"/>
        <v>101083.8499999987</v>
      </c>
      <c r="AB1324" s="44">
        <f>Z1324/D1324</f>
        <v>0.97229451520020638</v>
      </c>
      <c r="AC1324" s="34"/>
      <c r="AE1324" s="179"/>
      <c r="AF1324" s="180"/>
      <c r="AG1324" s="179"/>
      <c r="AH1324" s="180"/>
      <c r="AI1324" s="180"/>
      <c r="AJ1324" s="180"/>
      <c r="AK1324" s="179"/>
      <c r="AL1324" s="179"/>
      <c r="AM1324" s="179"/>
    </row>
    <row r="1325" spans="1:39"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179"/>
      <c r="AF1325" s="180"/>
      <c r="AG1325" s="179"/>
      <c r="AH1325" s="180"/>
      <c r="AI1325" s="180"/>
      <c r="AJ1325" s="180"/>
      <c r="AK1325" s="179"/>
      <c r="AL1325" s="179"/>
      <c r="AM1325" s="179"/>
    </row>
    <row r="1326" spans="1:39" s="35" customFormat="1" ht="18" customHeight="1" x14ac:dyDescent="0.25">
      <c r="A1326" s="42" t="s">
        <v>40</v>
      </c>
      <c r="B1326" s="43">
        <f t="shared" ref="B1326:AA1326" si="619">B1325+B1324</f>
        <v>3648514.0299999989</v>
      </c>
      <c r="C1326" s="43">
        <f t="shared" si="619"/>
        <v>0</v>
      </c>
      <c r="D1326" s="43">
        <f t="shared" si="619"/>
        <v>3648514.0299999984</v>
      </c>
      <c r="E1326" s="43">
        <f t="shared" si="619"/>
        <v>802953.66</v>
      </c>
      <c r="F1326" s="43">
        <f t="shared" si="619"/>
        <v>2744476.52</v>
      </c>
      <c r="G1326" s="43">
        <f t="shared" si="619"/>
        <v>0</v>
      </c>
      <c r="H1326" s="43">
        <f t="shared" si="619"/>
        <v>0</v>
      </c>
      <c r="I1326" s="43">
        <f t="shared" si="619"/>
        <v>802953.66</v>
      </c>
      <c r="J1326" s="43">
        <f t="shared" si="619"/>
        <v>2744476.52</v>
      </c>
      <c r="K1326" s="43">
        <f t="shared" si="619"/>
        <v>0</v>
      </c>
      <c r="L1326" s="43">
        <f t="shared" si="619"/>
        <v>0</v>
      </c>
      <c r="M1326" s="43">
        <f t="shared" si="619"/>
        <v>3547430.1799999997</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3547430.1799999997</v>
      </c>
      <c r="AA1326" s="43">
        <f t="shared" si="619"/>
        <v>101083.8499999987</v>
      </c>
      <c r="AB1326" s="44">
        <f>Z1326/D1326</f>
        <v>0.97229451520020638</v>
      </c>
      <c r="AC1326" s="46"/>
      <c r="AE1326" s="179"/>
      <c r="AF1326" s="180"/>
      <c r="AG1326" s="179"/>
      <c r="AH1326" s="180"/>
      <c r="AI1326" s="180"/>
      <c r="AJ1326" s="180"/>
      <c r="AK1326" s="179"/>
      <c r="AL1326" s="179"/>
      <c r="AM1326" s="179"/>
    </row>
    <row r="1327" spans="1:39"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9"/>
      <c r="AF1327" s="180"/>
      <c r="AG1327" s="179"/>
      <c r="AH1327" s="180"/>
      <c r="AI1327" s="180"/>
      <c r="AJ1327" s="180"/>
      <c r="AK1327" s="179"/>
      <c r="AL1327" s="179"/>
      <c r="AM1327" s="179"/>
    </row>
    <row r="1328" spans="1:39"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9"/>
      <c r="AF1328" s="180"/>
      <c r="AG1328" s="179"/>
      <c r="AH1328" s="180"/>
      <c r="AI1328" s="180"/>
      <c r="AJ1328" s="180"/>
      <c r="AK1328" s="179"/>
      <c r="AL1328" s="179"/>
      <c r="AM1328" s="179"/>
    </row>
    <row r="1329" spans="1:39"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9"/>
      <c r="AF1329" s="180"/>
      <c r="AG1329" s="179"/>
      <c r="AH1329" s="180"/>
      <c r="AI1329" s="180"/>
      <c r="AJ1329" s="180"/>
      <c r="AK1329" s="179"/>
      <c r="AL1329" s="179"/>
      <c r="AM1329" s="179"/>
    </row>
    <row r="1330" spans="1:39"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79"/>
      <c r="AF1330" s="180"/>
      <c r="AG1330" s="179"/>
      <c r="AH1330" s="180"/>
      <c r="AI1330" s="180"/>
      <c r="AJ1330" s="180"/>
      <c r="AK1330" s="179"/>
      <c r="AL1330" s="179"/>
      <c r="AM1330" s="179"/>
    </row>
    <row r="1331" spans="1:39" s="35" customFormat="1" ht="18" customHeight="1" x14ac:dyDescent="0.2">
      <c r="A1331" s="39" t="s">
        <v>35</v>
      </c>
      <c r="B1331" s="33">
        <f>[1]consoCURRENT!E31094</f>
        <v>13776498.270000003</v>
      </c>
      <c r="C1331" s="33">
        <f>[1]consoCURRENT!F31094</f>
        <v>0</v>
      </c>
      <c r="D1331" s="33">
        <f>[1]consoCURRENT!G31094</f>
        <v>13776498.270000003</v>
      </c>
      <c r="E1331" s="33">
        <f>[1]consoCURRENT!H31094</f>
        <v>2546190.3199999998</v>
      </c>
      <c r="F1331" s="33">
        <f>[1]consoCURRENT!I31094</f>
        <v>11229791.289999999</v>
      </c>
      <c r="G1331" s="33">
        <f>[1]consoCURRENT!J31094</f>
        <v>0</v>
      </c>
      <c r="H1331" s="33">
        <f>[1]consoCURRENT!K31094</f>
        <v>0</v>
      </c>
      <c r="I1331" s="33">
        <f>[1]consoCURRENT!L31094</f>
        <v>1889104.54</v>
      </c>
      <c r="J1331" s="33">
        <f>[1]consoCURRENT!M31094</f>
        <v>11229791.289999999</v>
      </c>
      <c r="K1331" s="33">
        <f>[1]consoCURRENT!N31094</f>
        <v>0</v>
      </c>
      <c r="L1331" s="33">
        <f>[1]consoCURRENT!O31094</f>
        <v>0</v>
      </c>
      <c r="M1331" s="33">
        <f>[1]consoCURRENT!P31094</f>
        <v>13118895.83</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13775981.609999999</v>
      </c>
      <c r="AA1331" s="33">
        <f>D1331-Z1331</f>
        <v>516.6600000038743</v>
      </c>
      <c r="AB1331" s="41">
        <f>Z1331/D1331</f>
        <v>0.99996249700106088</v>
      </c>
      <c r="AC1331" s="34"/>
      <c r="AE1331" s="179"/>
      <c r="AF1331" s="180"/>
      <c r="AG1331" s="179"/>
      <c r="AH1331" s="180"/>
      <c r="AI1331" s="180"/>
      <c r="AJ1331" s="180"/>
      <c r="AK1331" s="179"/>
      <c r="AL1331" s="179"/>
      <c r="AM1331" s="179"/>
    </row>
    <row r="1332" spans="1:39"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179"/>
      <c r="AF1332" s="180"/>
      <c r="AG1332" s="179"/>
      <c r="AH1332" s="180"/>
      <c r="AI1332" s="180"/>
      <c r="AJ1332" s="180"/>
      <c r="AK1332" s="179"/>
      <c r="AL1332" s="179"/>
      <c r="AM1332" s="179"/>
    </row>
    <row r="1333" spans="1:39"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179"/>
      <c r="AF1333" s="180"/>
      <c r="AG1333" s="179"/>
      <c r="AH1333" s="180"/>
      <c r="AI1333" s="180"/>
      <c r="AJ1333" s="180"/>
      <c r="AK1333" s="179"/>
      <c r="AL1333" s="179"/>
      <c r="AM1333" s="179"/>
    </row>
    <row r="1334" spans="1:39"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2546190.3199999998</v>
      </c>
      <c r="F1334" s="43">
        <f t="shared" si="621"/>
        <v>11229791.289999999</v>
      </c>
      <c r="G1334" s="43">
        <f t="shared" si="621"/>
        <v>0</v>
      </c>
      <c r="H1334" s="43">
        <f t="shared" si="621"/>
        <v>0</v>
      </c>
      <c r="I1334" s="43">
        <f t="shared" si="621"/>
        <v>1889104.54</v>
      </c>
      <c r="J1334" s="43">
        <f t="shared" si="621"/>
        <v>11229791.289999999</v>
      </c>
      <c r="K1334" s="43">
        <f t="shared" si="621"/>
        <v>0</v>
      </c>
      <c r="L1334" s="43">
        <f t="shared" si="621"/>
        <v>0</v>
      </c>
      <c r="M1334" s="43">
        <f t="shared" si="621"/>
        <v>13118895.83</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13775981.609999999</v>
      </c>
      <c r="AA1334" s="43">
        <f t="shared" si="621"/>
        <v>516.6600000038743</v>
      </c>
      <c r="AB1334" s="44">
        <f>Z1334/D1334</f>
        <v>0.99996249700106088</v>
      </c>
      <c r="AC1334" s="34"/>
      <c r="AE1334" s="179"/>
      <c r="AF1334" s="180"/>
      <c r="AG1334" s="179"/>
      <c r="AH1334" s="180"/>
      <c r="AI1334" s="180"/>
      <c r="AJ1334" s="180"/>
      <c r="AK1334" s="179"/>
      <c r="AL1334" s="179"/>
      <c r="AM1334" s="179"/>
    </row>
    <row r="1335" spans="1:39"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179"/>
      <c r="AF1335" s="180"/>
      <c r="AG1335" s="179"/>
      <c r="AH1335" s="180"/>
      <c r="AI1335" s="180"/>
      <c r="AJ1335" s="180"/>
      <c r="AK1335" s="179"/>
      <c r="AL1335" s="179"/>
      <c r="AM1335" s="179"/>
    </row>
    <row r="1336" spans="1:39" s="35" customFormat="1" ht="18" customHeight="1" x14ac:dyDescent="0.25">
      <c r="A1336" s="42" t="s">
        <v>40</v>
      </c>
      <c r="B1336" s="43">
        <f t="shared" ref="B1336:AA1336" si="623">B1335+B1334</f>
        <v>13776498.270000003</v>
      </c>
      <c r="C1336" s="43">
        <f t="shared" si="623"/>
        <v>0</v>
      </c>
      <c r="D1336" s="43">
        <f t="shared" si="623"/>
        <v>13776498.270000003</v>
      </c>
      <c r="E1336" s="43">
        <f t="shared" si="623"/>
        <v>2546190.3199999998</v>
      </c>
      <c r="F1336" s="43">
        <f t="shared" si="623"/>
        <v>11229791.289999999</v>
      </c>
      <c r="G1336" s="43">
        <f t="shared" si="623"/>
        <v>0</v>
      </c>
      <c r="H1336" s="43">
        <f t="shared" si="623"/>
        <v>0</v>
      </c>
      <c r="I1336" s="43">
        <f t="shared" si="623"/>
        <v>1889104.54</v>
      </c>
      <c r="J1336" s="43">
        <f t="shared" si="623"/>
        <v>11229791.289999999</v>
      </c>
      <c r="K1336" s="43">
        <f t="shared" si="623"/>
        <v>0</v>
      </c>
      <c r="L1336" s="43">
        <f t="shared" si="623"/>
        <v>0</v>
      </c>
      <c r="M1336" s="43">
        <f t="shared" si="623"/>
        <v>13118895.83</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13775981.609999999</v>
      </c>
      <c r="AA1336" s="43">
        <f t="shared" si="623"/>
        <v>516.6600000038743</v>
      </c>
      <c r="AB1336" s="44">
        <f>Z1336/D1336</f>
        <v>0.99996249700106088</v>
      </c>
      <c r="AC1336" s="46"/>
      <c r="AE1336" s="179"/>
      <c r="AF1336" s="180"/>
      <c r="AG1336" s="179"/>
      <c r="AH1336" s="180"/>
      <c r="AI1336" s="180"/>
      <c r="AJ1336" s="180"/>
      <c r="AK1336" s="179"/>
      <c r="AL1336" s="179"/>
      <c r="AM1336" s="179"/>
    </row>
    <row r="1337" spans="1:39"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9"/>
      <c r="AF1337" s="180"/>
      <c r="AG1337" s="179"/>
      <c r="AH1337" s="180"/>
      <c r="AI1337" s="180"/>
      <c r="AJ1337" s="180"/>
      <c r="AK1337" s="179"/>
      <c r="AL1337" s="179"/>
      <c r="AM1337" s="179"/>
    </row>
    <row r="1338" spans="1:39"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9"/>
      <c r="AF1338" s="180"/>
      <c r="AG1338" s="179"/>
      <c r="AH1338" s="180"/>
      <c r="AI1338" s="180"/>
      <c r="AJ1338" s="180"/>
      <c r="AK1338" s="179"/>
      <c r="AL1338" s="179"/>
      <c r="AM1338" s="179"/>
    </row>
    <row r="1339" spans="1:39"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9"/>
      <c r="AF1339" s="180"/>
      <c r="AG1339" s="179"/>
      <c r="AH1339" s="180"/>
      <c r="AI1339" s="180"/>
      <c r="AJ1339" s="180"/>
      <c r="AK1339" s="179"/>
      <c r="AL1339" s="179"/>
      <c r="AM1339" s="179"/>
    </row>
    <row r="1340" spans="1:39"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79"/>
      <c r="AF1340" s="180"/>
      <c r="AG1340" s="179"/>
      <c r="AH1340" s="180"/>
      <c r="AI1340" s="180"/>
      <c r="AJ1340" s="180"/>
      <c r="AK1340" s="179"/>
      <c r="AL1340" s="179"/>
      <c r="AM1340" s="179"/>
    </row>
    <row r="1341" spans="1:39" s="35" customFormat="1" ht="18" customHeight="1" x14ac:dyDescent="0.2">
      <c r="A1341" s="39" t="s">
        <v>35</v>
      </c>
      <c r="B1341" s="33">
        <f>[1]consoCURRENT!E31307</f>
        <v>5359000</v>
      </c>
      <c r="C1341" s="33">
        <f>[1]consoCURRENT!F31307</f>
        <v>0</v>
      </c>
      <c r="D1341" s="33">
        <f>[1]consoCURRENT!G31307</f>
        <v>5359000</v>
      </c>
      <c r="E1341" s="33">
        <f>[1]consoCURRENT!H31307</f>
        <v>623940</v>
      </c>
      <c r="F1341" s="33">
        <f>[1]consoCURRENT!I31307</f>
        <v>1191937.32</v>
      </c>
      <c r="G1341" s="33">
        <f>[1]consoCURRENT!J31307</f>
        <v>128576.93</v>
      </c>
      <c r="H1341" s="33">
        <f>[1]consoCURRENT!K31307</f>
        <v>0</v>
      </c>
      <c r="I1341" s="33">
        <f>[1]consoCURRENT!L31307</f>
        <v>589460</v>
      </c>
      <c r="J1341" s="33">
        <f>[1]consoCURRENT!M31307</f>
        <v>899688.32000000007</v>
      </c>
      <c r="K1341" s="33">
        <f>[1]consoCURRENT!N31307</f>
        <v>128576.93</v>
      </c>
      <c r="L1341" s="33">
        <f>[1]consoCURRENT!O31307</f>
        <v>0</v>
      </c>
      <c r="M1341" s="33">
        <f>[1]consoCURRENT!P31307</f>
        <v>1617725.25</v>
      </c>
      <c r="N1341" s="33">
        <f>[1]consoCURRENT!Q31307</f>
        <v>0</v>
      </c>
      <c r="O1341" s="33">
        <f>[1]consoCURRENT!R31307</f>
        <v>0</v>
      </c>
      <c r="P1341" s="33">
        <f>[1]consoCURRENT!S31307</f>
        <v>34480</v>
      </c>
      <c r="Q1341" s="33">
        <f>[1]consoCURRENT!T31307</f>
        <v>20499</v>
      </c>
      <c r="R1341" s="33">
        <f>[1]consoCURRENT!U31307</f>
        <v>48000</v>
      </c>
      <c r="S1341" s="33">
        <f>[1]consoCURRENT!V31307</f>
        <v>223750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4">SUM(M1341:Y1341)</f>
        <v>1944454.25</v>
      </c>
      <c r="AA1341" s="33">
        <f>D1341-Z1341</f>
        <v>3414545.75</v>
      </c>
      <c r="AB1341" s="41">
        <f>Z1341/D1341</f>
        <v>0.36283900914349693</v>
      </c>
      <c r="AC1341" s="34"/>
      <c r="AE1341" s="179"/>
      <c r="AF1341" s="180"/>
      <c r="AG1341" s="179"/>
      <c r="AH1341" s="180"/>
      <c r="AI1341" s="180"/>
      <c r="AJ1341" s="180"/>
      <c r="AK1341" s="179"/>
      <c r="AL1341" s="179"/>
      <c r="AM1341" s="179"/>
    </row>
    <row r="1342" spans="1:39"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179"/>
      <c r="AF1342" s="180"/>
      <c r="AG1342" s="179"/>
      <c r="AH1342" s="180"/>
      <c r="AI1342" s="180"/>
      <c r="AJ1342" s="180"/>
      <c r="AK1342" s="179"/>
      <c r="AL1342" s="179"/>
      <c r="AM1342" s="179"/>
    </row>
    <row r="1343" spans="1:39"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79"/>
      <c r="AF1343" s="180"/>
      <c r="AG1343" s="179"/>
      <c r="AH1343" s="180"/>
      <c r="AI1343" s="180"/>
      <c r="AJ1343" s="180"/>
      <c r="AK1343" s="179"/>
      <c r="AL1343" s="179"/>
      <c r="AM1343" s="179"/>
    </row>
    <row r="1344" spans="1:39" s="35" customFormat="1" ht="18" hidden="1" customHeight="1" x14ac:dyDescent="0.25">
      <c r="A1344" s="42" t="s">
        <v>38</v>
      </c>
      <c r="B1344" s="43">
        <f t="shared" ref="B1344:AA1344" si="625">SUM(B1340:B1343)</f>
        <v>5359000</v>
      </c>
      <c r="C1344" s="43">
        <f t="shared" si="625"/>
        <v>0</v>
      </c>
      <c r="D1344" s="43">
        <f t="shared" si="625"/>
        <v>5359000</v>
      </c>
      <c r="E1344" s="43">
        <f t="shared" si="625"/>
        <v>623940</v>
      </c>
      <c r="F1344" s="43">
        <f t="shared" si="625"/>
        <v>1191937.32</v>
      </c>
      <c r="G1344" s="43">
        <f t="shared" si="625"/>
        <v>128576.93</v>
      </c>
      <c r="H1344" s="43">
        <f t="shared" si="625"/>
        <v>0</v>
      </c>
      <c r="I1344" s="43">
        <f t="shared" si="625"/>
        <v>589460</v>
      </c>
      <c r="J1344" s="43">
        <f t="shared" si="625"/>
        <v>899688.32000000007</v>
      </c>
      <c r="K1344" s="43">
        <f t="shared" si="625"/>
        <v>128576.93</v>
      </c>
      <c r="L1344" s="43">
        <f t="shared" si="625"/>
        <v>0</v>
      </c>
      <c r="M1344" s="43">
        <f t="shared" si="625"/>
        <v>1617725.25</v>
      </c>
      <c r="N1344" s="43">
        <f t="shared" si="625"/>
        <v>0</v>
      </c>
      <c r="O1344" s="43">
        <f t="shared" si="625"/>
        <v>0</v>
      </c>
      <c r="P1344" s="43">
        <f t="shared" si="625"/>
        <v>34480</v>
      </c>
      <c r="Q1344" s="43">
        <f t="shared" si="625"/>
        <v>20499</v>
      </c>
      <c r="R1344" s="43">
        <f t="shared" si="625"/>
        <v>48000</v>
      </c>
      <c r="S1344" s="43">
        <f t="shared" si="625"/>
        <v>223750</v>
      </c>
      <c r="T1344" s="43">
        <f t="shared" si="625"/>
        <v>0</v>
      </c>
      <c r="U1344" s="43">
        <f t="shared" si="625"/>
        <v>0</v>
      </c>
      <c r="V1344" s="43">
        <f t="shared" si="625"/>
        <v>0</v>
      </c>
      <c r="W1344" s="43">
        <f t="shared" si="625"/>
        <v>0</v>
      </c>
      <c r="X1344" s="43">
        <f t="shared" si="625"/>
        <v>0</v>
      </c>
      <c r="Y1344" s="43">
        <f t="shared" si="625"/>
        <v>0</v>
      </c>
      <c r="Z1344" s="43">
        <f t="shared" si="625"/>
        <v>1944454.25</v>
      </c>
      <c r="AA1344" s="43">
        <f t="shared" si="625"/>
        <v>3414545.75</v>
      </c>
      <c r="AB1344" s="44">
        <f>Z1344/D1344</f>
        <v>0.36283900914349693</v>
      </c>
      <c r="AC1344" s="34"/>
      <c r="AE1344" s="179"/>
      <c r="AF1344" s="180"/>
      <c r="AG1344" s="179"/>
      <c r="AH1344" s="180"/>
      <c r="AI1344" s="180"/>
      <c r="AJ1344" s="180"/>
      <c r="AK1344" s="179"/>
      <c r="AL1344" s="179"/>
      <c r="AM1344" s="179"/>
    </row>
    <row r="1345" spans="1:39"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179"/>
      <c r="AF1345" s="180"/>
      <c r="AG1345" s="179"/>
      <c r="AH1345" s="180"/>
      <c r="AI1345" s="180"/>
      <c r="AJ1345" s="180"/>
      <c r="AK1345" s="179"/>
      <c r="AL1345" s="179"/>
      <c r="AM1345" s="179"/>
    </row>
    <row r="1346" spans="1:39" s="35" customFormat="1" ht="18" customHeight="1" x14ac:dyDescent="0.25">
      <c r="A1346" s="42" t="s">
        <v>40</v>
      </c>
      <c r="B1346" s="43">
        <f t="shared" ref="B1346:AA1346" si="627">B1345+B1344</f>
        <v>5359000</v>
      </c>
      <c r="C1346" s="43">
        <f t="shared" si="627"/>
        <v>0</v>
      </c>
      <c r="D1346" s="43">
        <f t="shared" si="627"/>
        <v>5359000</v>
      </c>
      <c r="E1346" s="43">
        <f t="shared" si="627"/>
        <v>623940</v>
      </c>
      <c r="F1346" s="43">
        <f t="shared" si="627"/>
        <v>1191937.32</v>
      </c>
      <c r="G1346" s="43">
        <f t="shared" si="627"/>
        <v>128576.93</v>
      </c>
      <c r="H1346" s="43">
        <f t="shared" si="627"/>
        <v>0</v>
      </c>
      <c r="I1346" s="43">
        <f t="shared" si="627"/>
        <v>589460</v>
      </c>
      <c r="J1346" s="43">
        <f t="shared" si="627"/>
        <v>899688.32000000007</v>
      </c>
      <c r="K1346" s="43">
        <f t="shared" si="627"/>
        <v>128576.93</v>
      </c>
      <c r="L1346" s="43">
        <f t="shared" si="627"/>
        <v>0</v>
      </c>
      <c r="M1346" s="43">
        <f t="shared" si="627"/>
        <v>1617725.25</v>
      </c>
      <c r="N1346" s="43">
        <f t="shared" si="627"/>
        <v>0</v>
      </c>
      <c r="O1346" s="43">
        <f t="shared" si="627"/>
        <v>0</v>
      </c>
      <c r="P1346" s="43">
        <f t="shared" si="627"/>
        <v>34480</v>
      </c>
      <c r="Q1346" s="43">
        <f t="shared" si="627"/>
        <v>20499</v>
      </c>
      <c r="R1346" s="43">
        <f t="shared" si="627"/>
        <v>48000</v>
      </c>
      <c r="S1346" s="43">
        <f t="shared" si="627"/>
        <v>223750</v>
      </c>
      <c r="T1346" s="43">
        <f t="shared" si="627"/>
        <v>0</v>
      </c>
      <c r="U1346" s="43">
        <f t="shared" si="627"/>
        <v>0</v>
      </c>
      <c r="V1346" s="43">
        <f t="shared" si="627"/>
        <v>0</v>
      </c>
      <c r="W1346" s="43">
        <f t="shared" si="627"/>
        <v>0</v>
      </c>
      <c r="X1346" s="43">
        <f t="shared" si="627"/>
        <v>0</v>
      </c>
      <c r="Y1346" s="43">
        <f t="shared" si="627"/>
        <v>0</v>
      </c>
      <c r="Z1346" s="43">
        <f t="shared" si="627"/>
        <v>1944454.25</v>
      </c>
      <c r="AA1346" s="43">
        <f t="shared" si="627"/>
        <v>3414545.75</v>
      </c>
      <c r="AB1346" s="44">
        <f>Z1346/D1346</f>
        <v>0.36283900914349693</v>
      </c>
      <c r="AC1346" s="46"/>
      <c r="AE1346" s="179"/>
      <c r="AF1346" s="180"/>
      <c r="AG1346" s="179"/>
      <c r="AH1346" s="180"/>
      <c r="AI1346" s="180"/>
      <c r="AJ1346" s="180"/>
      <c r="AK1346" s="179"/>
      <c r="AL1346" s="179"/>
      <c r="AM1346" s="179"/>
    </row>
    <row r="1347" spans="1:39"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9"/>
      <c r="AF1347" s="180"/>
      <c r="AG1347" s="179"/>
      <c r="AH1347" s="180"/>
      <c r="AI1347" s="180"/>
      <c r="AJ1347" s="180"/>
      <c r="AK1347" s="179"/>
      <c r="AL1347" s="179"/>
      <c r="AM1347" s="179"/>
    </row>
    <row r="1348" spans="1:39"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9"/>
      <c r="AF1348" s="180"/>
      <c r="AG1348" s="179"/>
      <c r="AH1348" s="180"/>
      <c r="AI1348" s="180"/>
      <c r="AJ1348" s="180"/>
      <c r="AK1348" s="179"/>
      <c r="AL1348" s="179"/>
      <c r="AM1348" s="179"/>
    </row>
    <row r="1349" spans="1:39"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9"/>
      <c r="AF1349" s="180"/>
      <c r="AG1349" s="179"/>
      <c r="AH1349" s="180"/>
      <c r="AI1349" s="180"/>
      <c r="AJ1349" s="180"/>
      <c r="AK1349" s="179"/>
      <c r="AL1349" s="179"/>
      <c r="AM1349" s="179"/>
    </row>
    <row r="1350" spans="1:39"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79"/>
      <c r="AF1350" s="180"/>
      <c r="AG1350" s="179"/>
      <c r="AH1350" s="180"/>
      <c r="AI1350" s="180"/>
      <c r="AJ1350" s="180"/>
      <c r="AK1350" s="179"/>
      <c r="AL1350" s="179"/>
      <c r="AM1350" s="179"/>
    </row>
    <row r="1351" spans="1:39" s="35" customFormat="1" ht="18" customHeight="1" x14ac:dyDescent="0.2">
      <c r="A1351" s="39" t="s">
        <v>35</v>
      </c>
      <c r="B1351" s="33">
        <f t="shared" ref="B1351:Y1353" si="629">B1361+B1371+B1381</f>
        <v>63926722.729999997</v>
      </c>
      <c r="C1351" s="33">
        <f t="shared" si="629"/>
        <v>9.5133145805448294E-10</v>
      </c>
      <c r="D1351" s="33">
        <f t="shared" si="629"/>
        <v>63926722.729999982</v>
      </c>
      <c r="E1351" s="33">
        <f t="shared" si="629"/>
        <v>13268608.430000002</v>
      </c>
      <c r="F1351" s="33">
        <f t="shared" si="629"/>
        <v>23662526.550000001</v>
      </c>
      <c r="G1351" s="33">
        <f t="shared" si="629"/>
        <v>264664.03999999998</v>
      </c>
      <c r="H1351" s="33">
        <f t="shared" si="629"/>
        <v>0</v>
      </c>
      <c r="I1351" s="33">
        <f t="shared" si="629"/>
        <v>12554668.950000003</v>
      </c>
      <c r="J1351" s="33">
        <f t="shared" si="629"/>
        <v>23258363.640000001</v>
      </c>
      <c r="K1351" s="33">
        <f t="shared" si="629"/>
        <v>91247.26</v>
      </c>
      <c r="L1351" s="33">
        <f t="shared" si="629"/>
        <v>0</v>
      </c>
      <c r="M1351" s="33">
        <f t="shared" si="629"/>
        <v>35904279.849999994</v>
      </c>
      <c r="N1351" s="33">
        <f t="shared" si="629"/>
        <v>54240.55</v>
      </c>
      <c r="O1351" s="33">
        <f t="shared" si="629"/>
        <v>498823.26</v>
      </c>
      <c r="P1351" s="33">
        <f t="shared" si="629"/>
        <v>160875.67000000001</v>
      </c>
      <c r="Q1351" s="33">
        <f t="shared" si="629"/>
        <v>9412.5200000000114</v>
      </c>
      <c r="R1351" s="33">
        <f t="shared" si="629"/>
        <v>159468.63</v>
      </c>
      <c r="S1351" s="33">
        <f t="shared" si="629"/>
        <v>235281.76000000004</v>
      </c>
      <c r="T1351" s="33">
        <f t="shared" si="629"/>
        <v>173416.78</v>
      </c>
      <c r="U1351" s="33">
        <f t="shared" si="629"/>
        <v>0</v>
      </c>
      <c r="V1351" s="33">
        <f t="shared" si="629"/>
        <v>0</v>
      </c>
      <c r="W1351" s="33">
        <f t="shared" si="629"/>
        <v>0</v>
      </c>
      <c r="X1351" s="33">
        <f t="shared" si="629"/>
        <v>0</v>
      </c>
      <c r="Y1351" s="33">
        <f t="shared" si="629"/>
        <v>0</v>
      </c>
      <c r="Z1351" s="33">
        <f t="shared" ref="Z1351:Z1353" si="630">SUM(M1351:Y1351)</f>
        <v>37195799.019999996</v>
      </c>
      <c r="AA1351" s="33">
        <f>D1351-Z1351</f>
        <v>26730923.709999986</v>
      </c>
      <c r="AB1351" s="41">
        <f>Z1351/D1351</f>
        <v>0.58185055375198347</v>
      </c>
      <c r="AC1351" s="34"/>
      <c r="AE1351" s="179"/>
      <c r="AF1351" s="180"/>
      <c r="AG1351" s="179"/>
      <c r="AH1351" s="180"/>
      <c r="AI1351" s="180"/>
      <c r="AJ1351" s="180"/>
      <c r="AK1351" s="179"/>
      <c r="AL1351" s="179"/>
      <c r="AM1351" s="179"/>
    </row>
    <row r="1352" spans="1:39"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79"/>
      <c r="AF1352" s="180"/>
      <c r="AG1352" s="179"/>
      <c r="AH1352" s="180"/>
      <c r="AI1352" s="180"/>
      <c r="AJ1352" s="180"/>
      <c r="AK1352" s="179"/>
      <c r="AL1352" s="179"/>
      <c r="AM1352" s="179"/>
    </row>
    <row r="1353" spans="1:39" s="35" customFormat="1" ht="18" customHeight="1" x14ac:dyDescent="0.2">
      <c r="A1353" s="39" t="s">
        <v>37</v>
      </c>
      <c r="B1353" s="33">
        <f t="shared" si="629"/>
        <v>46775</v>
      </c>
      <c r="C1353" s="33">
        <f t="shared" si="629"/>
        <v>0</v>
      </c>
      <c r="D1353" s="33">
        <f t="shared" si="629"/>
        <v>46775</v>
      </c>
      <c r="E1353" s="33">
        <f t="shared" si="629"/>
        <v>0</v>
      </c>
      <c r="F1353" s="33">
        <f t="shared" si="629"/>
        <v>45225</v>
      </c>
      <c r="G1353" s="33">
        <f t="shared" si="629"/>
        <v>0</v>
      </c>
      <c r="H1353" s="33">
        <f t="shared" si="629"/>
        <v>0</v>
      </c>
      <c r="I1353" s="33">
        <f t="shared" si="629"/>
        <v>0</v>
      </c>
      <c r="J1353" s="33">
        <f t="shared" si="629"/>
        <v>45225</v>
      </c>
      <c r="K1353" s="33">
        <f t="shared" si="629"/>
        <v>0</v>
      </c>
      <c r="L1353" s="33">
        <f t="shared" si="629"/>
        <v>0</v>
      </c>
      <c r="M1353" s="33">
        <f t="shared" si="629"/>
        <v>45225</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45225</v>
      </c>
      <c r="AA1353" s="33">
        <f>D1353-Z1353</f>
        <v>1550</v>
      </c>
      <c r="AB1353" s="41">
        <f>Z1353/D1353</f>
        <v>0.96686264029930513</v>
      </c>
      <c r="AC1353" s="34"/>
      <c r="AE1353" s="179"/>
      <c r="AF1353" s="180"/>
      <c r="AG1353" s="179"/>
      <c r="AH1353" s="180"/>
      <c r="AI1353" s="180"/>
      <c r="AJ1353" s="180"/>
      <c r="AK1353" s="179"/>
      <c r="AL1353" s="179"/>
      <c r="AM1353" s="179"/>
    </row>
    <row r="1354" spans="1:39" s="35" customFormat="1" ht="18" hidden="1" customHeight="1" x14ac:dyDescent="0.25">
      <c r="A1354" s="42" t="s">
        <v>38</v>
      </c>
      <c r="B1354" s="43">
        <f t="shared" ref="B1354" si="631">SUM(B1350:B1353)</f>
        <v>63973497.729999997</v>
      </c>
      <c r="C1354" s="43">
        <f t="shared" ref="C1354:AA1354" si="632">SUM(C1350:C1353)</f>
        <v>9.5133145805448294E-10</v>
      </c>
      <c r="D1354" s="43">
        <f t="shared" si="632"/>
        <v>63973497.729999982</v>
      </c>
      <c r="E1354" s="43">
        <f t="shared" si="632"/>
        <v>13268608.430000002</v>
      </c>
      <c r="F1354" s="43">
        <f t="shared" si="632"/>
        <v>23707751.550000001</v>
      </c>
      <c r="G1354" s="43">
        <f t="shared" si="632"/>
        <v>264664.03999999998</v>
      </c>
      <c r="H1354" s="43">
        <f t="shared" si="632"/>
        <v>0</v>
      </c>
      <c r="I1354" s="43">
        <f t="shared" si="632"/>
        <v>12554668.950000003</v>
      </c>
      <c r="J1354" s="43">
        <f t="shared" si="632"/>
        <v>23303588.640000001</v>
      </c>
      <c r="K1354" s="43">
        <f t="shared" si="632"/>
        <v>91247.26</v>
      </c>
      <c r="L1354" s="43">
        <f t="shared" si="632"/>
        <v>0</v>
      </c>
      <c r="M1354" s="43">
        <f t="shared" si="632"/>
        <v>35949504.849999994</v>
      </c>
      <c r="N1354" s="43">
        <f t="shared" si="632"/>
        <v>54240.55</v>
      </c>
      <c r="O1354" s="43">
        <f t="shared" si="632"/>
        <v>498823.26</v>
      </c>
      <c r="P1354" s="43">
        <f t="shared" si="632"/>
        <v>160875.67000000001</v>
      </c>
      <c r="Q1354" s="43">
        <f t="shared" si="632"/>
        <v>9412.5200000000114</v>
      </c>
      <c r="R1354" s="43">
        <f t="shared" si="632"/>
        <v>159468.63</v>
      </c>
      <c r="S1354" s="43">
        <f t="shared" si="632"/>
        <v>235281.76000000004</v>
      </c>
      <c r="T1354" s="43">
        <f t="shared" si="632"/>
        <v>173416.78</v>
      </c>
      <c r="U1354" s="43">
        <f t="shared" si="632"/>
        <v>0</v>
      </c>
      <c r="V1354" s="43">
        <f t="shared" si="632"/>
        <v>0</v>
      </c>
      <c r="W1354" s="43">
        <f t="shared" si="632"/>
        <v>0</v>
      </c>
      <c r="X1354" s="43">
        <f t="shared" si="632"/>
        <v>0</v>
      </c>
      <c r="Y1354" s="43">
        <f t="shared" si="632"/>
        <v>0</v>
      </c>
      <c r="Z1354" s="43">
        <f t="shared" si="632"/>
        <v>37241024.019999996</v>
      </c>
      <c r="AA1354" s="43">
        <f t="shared" si="632"/>
        <v>26732473.709999986</v>
      </c>
      <c r="AB1354" s="44">
        <f>Z1354/D1354</f>
        <v>0.58213206001609696</v>
      </c>
      <c r="AC1354" s="34"/>
      <c r="AE1354" s="179"/>
      <c r="AF1354" s="180"/>
      <c r="AG1354" s="179"/>
      <c r="AH1354" s="180"/>
      <c r="AI1354" s="180"/>
      <c r="AJ1354" s="180"/>
      <c r="AK1354" s="179"/>
      <c r="AL1354" s="179"/>
      <c r="AM1354" s="179"/>
    </row>
    <row r="1355" spans="1:39"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79"/>
      <c r="AF1355" s="180"/>
      <c r="AG1355" s="179"/>
      <c r="AH1355" s="180"/>
      <c r="AI1355" s="180"/>
      <c r="AJ1355" s="180"/>
      <c r="AK1355" s="179"/>
      <c r="AL1355" s="179"/>
      <c r="AM1355" s="179"/>
    </row>
    <row r="1356" spans="1:39" s="35" customFormat="1" ht="18" customHeight="1" x14ac:dyDescent="0.25">
      <c r="A1356" s="42" t="s">
        <v>40</v>
      </c>
      <c r="B1356" s="43">
        <f t="shared" ref="B1356:AA1356" si="635">B1355+B1354</f>
        <v>63973497.729999997</v>
      </c>
      <c r="C1356" s="43">
        <f t="shared" si="635"/>
        <v>9.5133145805448294E-10</v>
      </c>
      <c r="D1356" s="43">
        <f t="shared" si="635"/>
        <v>63973497.729999982</v>
      </c>
      <c r="E1356" s="43">
        <f t="shared" si="635"/>
        <v>13268608.430000002</v>
      </c>
      <c r="F1356" s="43">
        <f t="shared" si="635"/>
        <v>23707751.550000001</v>
      </c>
      <c r="G1356" s="43">
        <f t="shared" si="635"/>
        <v>264664.03999999998</v>
      </c>
      <c r="H1356" s="43">
        <f t="shared" si="635"/>
        <v>0</v>
      </c>
      <c r="I1356" s="43">
        <f t="shared" si="635"/>
        <v>12554668.950000003</v>
      </c>
      <c r="J1356" s="43">
        <f t="shared" si="635"/>
        <v>23303588.640000001</v>
      </c>
      <c r="K1356" s="43">
        <f t="shared" si="635"/>
        <v>91247.26</v>
      </c>
      <c r="L1356" s="43">
        <f t="shared" si="635"/>
        <v>0</v>
      </c>
      <c r="M1356" s="43">
        <f t="shared" si="635"/>
        <v>35949504.849999994</v>
      </c>
      <c r="N1356" s="43">
        <f t="shared" si="635"/>
        <v>54240.55</v>
      </c>
      <c r="O1356" s="43">
        <f t="shared" si="635"/>
        <v>498823.26</v>
      </c>
      <c r="P1356" s="43">
        <f t="shared" si="635"/>
        <v>160875.67000000001</v>
      </c>
      <c r="Q1356" s="43">
        <f t="shared" si="635"/>
        <v>9412.5200000000114</v>
      </c>
      <c r="R1356" s="43">
        <f t="shared" si="635"/>
        <v>159468.63</v>
      </c>
      <c r="S1356" s="43">
        <f t="shared" si="635"/>
        <v>235281.76000000004</v>
      </c>
      <c r="T1356" s="43">
        <f t="shared" si="635"/>
        <v>173416.78</v>
      </c>
      <c r="U1356" s="43">
        <f t="shared" si="635"/>
        <v>0</v>
      </c>
      <c r="V1356" s="43">
        <f t="shared" si="635"/>
        <v>0</v>
      </c>
      <c r="W1356" s="43">
        <f t="shared" si="635"/>
        <v>0</v>
      </c>
      <c r="X1356" s="43">
        <f t="shared" si="635"/>
        <v>0</v>
      </c>
      <c r="Y1356" s="43">
        <f t="shared" si="635"/>
        <v>0</v>
      </c>
      <c r="Z1356" s="43">
        <f t="shared" si="635"/>
        <v>37241024.019999996</v>
      </c>
      <c r="AA1356" s="43">
        <f t="shared" si="635"/>
        <v>26732473.709999986</v>
      </c>
      <c r="AB1356" s="44">
        <f>Z1356/D1356</f>
        <v>0.58213206001609696</v>
      </c>
      <c r="AC1356" s="46"/>
      <c r="AE1356" s="179"/>
      <c r="AF1356" s="180"/>
      <c r="AG1356" s="179"/>
      <c r="AH1356" s="180"/>
      <c r="AI1356" s="180"/>
      <c r="AJ1356" s="180"/>
      <c r="AK1356" s="179"/>
      <c r="AL1356" s="179"/>
      <c r="AM1356" s="179"/>
    </row>
    <row r="1357" spans="1:39"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37241024.019999988</v>
      </c>
      <c r="AA1357" s="33"/>
      <c r="AB1357" s="33"/>
      <c r="AC1357" s="34"/>
      <c r="AE1357" s="179"/>
      <c r="AF1357" s="180"/>
      <c r="AG1357" s="179"/>
      <c r="AH1357" s="180"/>
      <c r="AI1357" s="180"/>
      <c r="AJ1357" s="180"/>
      <c r="AK1357" s="179"/>
      <c r="AL1357" s="179"/>
      <c r="AM1357" s="179"/>
    </row>
    <row r="1358" spans="1:39"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9"/>
      <c r="AF1358" s="180"/>
      <c r="AG1358" s="179"/>
      <c r="AH1358" s="180"/>
      <c r="AI1358" s="180"/>
      <c r="AJ1358" s="180"/>
      <c r="AK1358" s="179"/>
      <c r="AL1358" s="179"/>
      <c r="AM1358" s="179"/>
    </row>
    <row r="1359" spans="1:39"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9"/>
      <c r="AF1359" s="180"/>
      <c r="AG1359" s="179"/>
      <c r="AH1359" s="180"/>
      <c r="AI1359" s="180"/>
      <c r="AJ1359" s="180"/>
      <c r="AK1359" s="179"/>
      <c r="AL1359" s="179"/>
      <c r="AM1359" s="179"/>
    </row>
    <row r="1360" spans="1:39"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79"/>
      <c r="AF1360" s="180"/>
      <c r="AG1360" s="179"/>
      <c r="AH1360" s="180"/>
      <c r="AI1360" s="180"/>
      <c r="AJ1360" s="180"/>
      <c r="AK1360" s="179"/>
      <c r="AL1360" s="179"/>
      <c r="AM1360" s="179"/>
    </row>
    <row r="1361" spans="1:39"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179"/>
      <c r="AF1361" s="180"/>
      <c r="AG1361" s="179"/>
      <c r="AH1361" s="180"/>
      <c r="AI1361" s="180"/>
      <c r="AJ1361" s="180"/>
      <c r="AK1361" s="179"/>
      <c r="AL1361" s="179"/>
      <c r="AM1361" s="179"/>
    </row>
    <row r="1362" spans="1:39"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179"/>
      <c r="AF1362" s="180"/>
      <c r="AG1362" s="179"/>
      <c r="AH1362" s="180"/>
      <c r="AI1362" s="180"/>
      <c r="AJ1362" s="180"/>
      <c r="AK1362" s="179"/>
      <c r="AL1362" s="179"/>
      <c r="AM1362" s="179"/>
    </row>
    <row r="1363" spans="1:39"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179"/>
      <c r="AF1363" s="180"/>
      <c r="AG1363" s="179"/>
      <c r="AH1363" s="180"/>
      <c r="AI1363" s="180"/>
      <c r="AJ1363" s="180"/>
      <c r="AK1363" s="179"/>
      <c r="AL1363" s="179"/>
      <c r="AM1363" s="179"/>
    </row>
    <row r="1364" spans="1:39"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179"/>
      <c r="AF1364" s="180"/>
      <c r="AG1364" s="179"/>
      <c r="AH1364" s="180"/>
      <c r="AI1364" s="180"/>
      <c r="AJ1364" s="180"/>
      <c r="AK1364" s="179"/>
      <c r="AL1364" s="179"/>
      <c r="AM1364" s="179"/>
    </row>
    <row r="1365" spans="1:39"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179"/>
      <c r="AF1365" s="180"/>
      <c r="AG1365" s="179"/>
      <c r="AH1365" s="180"/>
      <c r="AI1365" s="180"/>
      <c r="AJ1365" s="180"/>
      <c r="AK1365" s="179"/>
      <c r="AL1365" s="179"/>
      <c r="AM1365" s="179"/>
    </row>
    <row r="1366" spans="1:39" s="35" customFormat="1" ht="16.3"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179"/>
      <c r="AF1366" s="180"/>
      <c r="AG1366" s="179"/>
      <c r="AH1366" s="180"/>
      <c r="AI1366" s="180"/>
      <c r="AJ1366" s="180"/>
      <c r="AK1366" s="179"/>
      <c r="AL1366" s="179"/>
      <c r="AM1366" s="179"/>
    </row>
    <row r="1367" spans="1:39"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9"/>
      <c r="AF1367" s="180"/>
      <c r="AG1367" s="179"/>
      <c r="AH1367" s="180"/>
      <c r="AI1367" s="180"/>
      <c r="AJ1367" s="180"/>
      <c r="AK1367" s="179"/>
      <c r="AL1367" s="179"/>
      <c r="AM1367" s="179"/>
    </row>
    <row r="1368" spans="1:39"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9"/>
      <c r="AF1368" s="180"/>
      <c r="AG1368" s="179"/>
      <c r="AH1368" s="180"/>
      <c r="AI1368" s="180"/>
      <c r="AJ1368" s="180"/>
      <c r="AK1368" s="179"/>
      <c r="AL1368" s="179"/>
      <c r="AM1368" s="179"/>
    </row>
    <row r="1369" spans="1:39"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9"/>
      <c r="AF1369" s="180"/>
      <c r="AG1369" s="179"/>
      <c r="AH1369" s="180"/>
      <c r="AI1369" s="180"/>
      <c r="AJ1369" s="180"/>
      <c r="AK1369" s="179"/>
      <c r="AL1369" s="179"/>
      <c r="AM1369" s="179"/>
    </row>
    <row r="1370" spans="1:39"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79"/>
      <c r="AF1370" s="180"/>
      <c r="AG1370" s="179"/>
      <c r="AH1370" s="180"/>
      <c r="AI1370" s="180"/>
      <c r="AJ1370" s="180"/>
      <c r="AK1370" s="179"/>
      <c r="AL1370" s="179"/>
      <c r="AM1370" s="179"/>
    </row>
    <row r="1371" spans="1:39" s="35" customFormat="1" ht="18" customHeight="1" x14ac:dyDescent="0.2">
      <c r="A1371" s="39" t="s">
        <v>35</v>
      </c>
      <c r="B1371" s="33">
        <f>[1]consoCURRENT!E31946</f>
        <v>37301949.960000001</v>
      </c>
      <c r="C1371" s="33">
        <f>[1]consoCURRENT!F31946</f>
        <v>9.3132257461547852E-10</v>
      </c>
      <c r="D1371" s="33">
        <f>[1]consoCURRENT!G31946</f>
        <v>37301949.959999993</v>
      </c>
      <c r="E1371" s="33">
        <f>[1]consoCURRENT!H31946</f>
        <v>12447043.230000002</v>
      </c>
      <c r="F1371" s="33">
        <f>[1]consoCURRENT!I31946</f>
        <v>22757125.080000002</v>
      </c>
      <c r="G1371" s="33">
        <f>[1]consoCURRENT!J31946</f>
        <v>-1000</v>
      </c>
      <c r="H1371" s="33">
        <f>[1]consoCURRENT!K31946</f>
        <v>0</v>
      </c>
      <c r="I1371" s="33">
        <f>[1]consoCURRENT!L31946</f>
        <v>12447043.230000002</v>
      </c>
      <c r="J1371" s="33">
        <f>[1]consoCURRENT!M31946</f>
        <v>22757125.080000002</v>
      </c>
      <c r="K1371" s="33">
        <f>[1]consoCURRENT!N31946</f>
        <v>-1000</v>
      </c>
      <c r="L1371" s="33">
        <f>[1]consoCURRENT!O31946</f>
        <v>0</v>
      </c>
      <c r="M1371" s="33">
        <f>[1]consoCURRENT!P31946</f>
        <v>35203168.309999995</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35203168.309999995</v>
      </c>
      <c r="AA1371" s="33">
        <f>D1371-Z1371</f>
        <v>2098781.6499999985</v>
      </c>
      <c r="AB1371" s="41">
        <f>Z1371/D1371</f>
        <v>0.94373533683224109</v>
      </c>
      <c r="AC1371" s="34"/>
      <c r="AE1371" s="179"/>
      <c r="AF1371" s="180"/>
      <c r="AG1371" s="179"/>
      <c r="AH1371" s="180"/>
      <c r="AI1371" s="180"/>
      <c r="AJ1371" s="180"/>
      <c r="AK1371" s="179"/>
      <c r="AL1371" s="179"/>
      <c r="AM1371" s="179"/>
    </row>
    <row r="1372" spans="1:39"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179"/>
      <c r="AF1372" s="180"/>
      <c r="AG1372" s="179"/>
      <c r="AH1372" s="180"/>
      <c r="AI1372" s="180"/>
      <c r="AJ1372" s="180"/>
      <c r="AK1372" s="179"/>
      <c r="AL1372" s="179"/>
      <c r="AM1372" s="179"/>
    </row>
    <row r="1373" spans="1:39"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45225</v>
      </c>
      <c r="G1373" s="33">
        <f>[1]consoCURRENT!J31981</f>
        <v>0</v>
      </c>
      <c r="H1373" s="33">
        <f>[1]consoCURRENT!K31981</f>
        <v>0</v>
      </c>
      <c r="I1373" s="33">
        <f>[1]consoCURRENT!L31981</f>
        <v>0</v>
      </c>
      <c r="J1373" s="33">
        <f>[1]consoCURRENT!M31981</f>
        <v>45225</v>
      </c>
      <c r="K1373" s="33">
        <f>[1]consoCURRENT!N31981</f>
        <v>0</v>
      </c>
      <c r="L1373" s="33">
        <f>[1]consoCURRENT!O31981</f>
        <v>0</v>
      </c>
      <c r="M1373" s="33">
        <f>[1]consoCURRENT!P31981</f>
        <v>45225</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45225</v>
      </c>
      <c r="AA1373" s="33">
        <f>D1373-Z1373</f>
        <v>1550</v>
      </c>
      <c r="AB1373" s="41">
        <f>Z1373/D1373</f>
        <v>0.96686264029930513</v>
      </c>
      <c r="AC1373" s="34"/>
      <c r="AE1373" s="179"/>
      <c r="AF1373" s="180"/>
      <c r="AG1373" s="179"/>
      <c r="AH1373" s="180"/>
      <c r="AI1373" s="180"/>
      <c r="AJ1373" s="180"/>
      <c r="AK1373" s="179"/>
      <c r="AL1373" s="179"/>
      <c r="AM1373" s="179"/>
    </row>
    <row r="1374" spans="1:39" s="35" customFormat="1" ht="18" hidden="1" customHeight="1" x14ac:dyDescent="0.25">
      <c r="A1374" s="42" t="s">
        <v>38</v>
      </c>
      <c r="B1374" s="43">
        <f t="shared" ref="B1374:AA1374" si="641">SUM(B1370:B1373)</f>
        <v>37348724.960000001</v>
      </c>
      <c r="C1374" s="43">
        <f t="shared" si="641"/>
        <v>9.3132257461547852E-10</v>
      </c>
      <c r="D1374" s="43">
        <f t="shared" si="641"/>
        <v>37348724.959999993</v>
      </c>
      <c r="E1374" s="43">
        <f t="shared" si="641"/>
        <v>12447043.230000002</v>
      </c>
      <c r="F1374" s="43">
        <f t="shared" si="641"/>
        <v>22802350.080000002</v>
      </c>
      <c r="G1374" s="43">
        <f t="shared" si="641"/>
        <v>-1000</v>
      </c>
      <c r="H1374" s="43">
        <f t="shared" si="641"/>
        <v>0</v>
      </c>
      <c r="I1374" s="43">
        <f t="shared" si="641"/>
        <v>12447043.230000002</v>
      </c>
      <c r="J1374" s="43">
        <f t="shared" si="641"/>
        <v>22802350.080000002</v>
      </c>
      <c r="K1374" s="43">
        <f t="shared" si="641"/>
        <v>-1000</v>
      </c>
      <c r="L1374" s="43">
        <f t="shared" si="641"/>
        <v>0</v>
      </c>
      <c r="M1374" s="43">
        <f t="shared" si="641"/>
        <v>35248393.309999995</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35248393.309999995</v>
      </c>
      <c r="AA1374" s="43">
        <f t="shared" si="641"/>
        <v>2100331.6499999985</v>
      </c>
      <c r="AB1374" s="44">
        <f>Z1374/D1374</f>
        <v>0.94376430113077681</v>
      </c>
      <c r="AC1374" s="34"/>
      <c r="AE1374" s="179"/>
      <c r="AF1374" s="180"/>
      <c r="AG1374" s="179"/>
      <c r="AH1374" s="180"/>
      <c r="AI1374" s="180"/>
      <c r="AJ1374" s="180"/>
      <c r="AK1374" s="179"/>
      <c r="AL1374" s="179"/>
      <c r="AM1374" s="179"/>
    </row>
    <row r="1375" spans="1:39"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179"/>
      <c r="AF1375" s="180"/>
      <c r="AG1375" s="179"/>
      <c r="AH1375" s="180"/>
      <c r="AI1375" s="180"/>
      <c r="AJ1375" s="180"/>
      <c r="AK1375" s="179"/>
      <c r="AL1375" s="179"/>
      <c r="AM1375" s="179"/>
    </row>
    <row r="1376" spans="1:39" s="35" customFormat="1" ht="18" customHeight="1" x14ac:dyDescent="0.25">
      <c r="A1376" s="42" t="s">
        <v>40</v>
      </c>
      <c r="B1376" s="43">
        <f t="shared" ref="B1376:AA1376" si="643">B1375+B1374</f>
        <v>37348724.960000001</v>
      </c>
      <c r="C1376" s="43">
        <f t="shared" si="643"/>
        <v>9.3132257461547852E-10</v>
      </c>
      <c r="D1376" s="43">
        <f t="shared" si="643"/>
        <v>37348724.959999993</v>
      </c>
      <c r="E1376" s="43">
        <f t="shared" si="643"/>
        <v>12447043.230000002</v>
      </c>
      <c r="F1376" s="43">
        <f t="shared" si="643"/>
        <v>22802350.080000002</v>
      </c>
      <c r="G1376" s="43">
        <f t="shared" si="643"/>
        <v>-1000</v>
      </c>
      <c r="H1376" s="43">
        <f t="shared" si="643"/>
        <v>0</v>
      </c>
      <c r="I1376" s="43">
        <f t="shared" si="643"/>
        <v>12447043.230000002</v>
      </c>
      <c r="J1376" s="43">
        <f t="shared" si="643"/>
        <v>22802350.080000002</v>
      </c>
      <c r="K1376" s="43">
        <f t="shared" si="643"/>
        <v>-1000</v>
      </c>
      <c r="L1376" s="43">
        <f t="shared" si="643"/>
        <v>0</v>
      </c>
      <c r="M1376" s="43">
        <f t="shared" si="643"/>
        <v>35248393.309999995</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35248393.309999995</v>
      </c>
      <c r="AA1376" s="43">
        <f t="shared" si="643"/>
        <v>2100331.6499999985</v>
      </c>
      <c r="AB1376" s="44">
        <f>Z1376/D1376</f>
        <v>0.94376430113077681</v>
      </c>
      <c r="AC1376" s="46"/>
      <c r="AE1376" s="179"/>
      <c r="AF1376" s="180"/>
      <c r="AG1376" s="179"/>
      <c r="AH1376" s="180"/>
      <c r="AI1376" s="180"/>
      <c r="AJ1376" s="180"/>
      <c r="AK1376" s="179"/>
      <c r="AL1376" s="179"/>
      <c r="AM1376" s="179"/>
    </row>
    <row r="1377" spans="1:39"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9"/>
      <c r="AF1377" s="180"/>
      <c r="AG1377" s="179"/>
      <c r="AH1377" s="180"/>
      <c r="AI1377" s="180"/>
      <c r="AJ1377" s="180"/>
      <c r="AK1377" s="179"/>
      <c r="AL1377" s="179"/>
      <c r="AM1377" s="179"/>
    </row>
    <row r="1378" spans="1:39"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9"/>
      <c r="AF1378" s="180"/>
      <c r="AG1378" s="179"/>
      <c r="AH1378" s="180"/>
      <c r="AI1378" s="180"/>
      <c r="AJ1378" s="180"/>
      <c r="AK1378" s="179"/>
      <c r="AL1378" s="179"/>
      <c r="AM1378" s="179"/>
    </row>
    <row r="1379" spans="1:39"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9"/>
      <c r="AF1379" s="180"/>
      <c r="AG1379" s="179"/>
      <c r="AH1379" s="180"/>
      <c r="AI1379" s="180"/>
      <c r="AJ1379" s="180"/>
      <c r="AK1379" s="179"/>
      <c r="AL1379" s="179"/>
      <c r="AM1379" s="179"/>
    </row>
    <row r="1380" spans="1:39"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79"/>
      <c r="AF1380" s="180"/>
      <c r="AG1380" s="179"/>
      <c r="AH1380" s="180"/>
      <c r="AI1380" s="180"/>
      <c r="AJ1380" s="180"/>
      <c r="AK1380" s="179"/>
      <c r="AL1380" s="179"/>
      <c r="AM1380" s="179"/>
    </row>
    <row r="1381" spans="1:39" s="35" customFormat="1" ht="18" customHeight="1" x14ac:dyDescent="0.2">
      <c r="A1381" s="39" t="s">
        <v>35</v>
      </c>
      <c r="B1381" s="33">
        <f t="shared" si="644"/>
        <v>2479405.6500000004</v>
      </c>
      <c r="C1381" s="33">
        <f t="shared" si="644"/>
        <v>2.0008883439004421E-11</v>
      </c>
      <c r="D1381" s="33">
        <f t="shared" si="644"/>
        <v>2479405.6500000004</v>
      </c>
      <c r="E1381" s="33">
        <f t="shared" si="644"/>
        <v>821565.2</v>
      </c>
      <c r="F1381" s="33">
        <f t="shared" si="644"/>
        <v>905401.46999999986</v>
      </c>
      <c r="G1381" s="33">
        <f t="shared" si="644"/>
        <v>265664.03999999998</v>
      </c>
      <c r="H1381" s="33">
        <f t="shared" si="644"/>
        <v>0</v>
      </c>
      <c r="I1381" s="33">
        <f t="shared" si="644"/>
        <v>107625.72</v>
      </c>
      <c r="J1381" s="33">
        <f t="shared" si="644"/>
        <v>501238.55999999994</v>
      </c>
      <c r="K1381" s="33">
        <f t="shared" si="644"/>
        <v>92247.26</v>
      </c>
      <c r="L1381" s="33">
        <f t="shared" si="644"/>
        <v>0</v>
      </c>
      <c r="M1381" s="33">
        <f t="shared" si="644"/>
        <v>701111.53999999992</v>
      </c>
      <c r="N1381" s="33">
        <f t="shared" si="644"/>
        <v>54240.55</v>
      </c>
      <c r="O1381" s="33">
        <f t="shared" si="644"/>
        <v>498823.26</v>
      </c>
      <c r="P1381" s="33">
        <f t="shared" si="644"/>
        <v>160875.67000000001</v>
      </c>
      <c r="Q1381" s="33">
        <f t="shared" si="644"/>
        <v>9412.5200000000114</v>
      </c>
      <c r="R1381" s="33">
        <f t="shared" si="645"/>
        <v>159468.63</v>
      </c>
      <c r="S1381" s="33">
        <f t="shared" si="645"/>
        <v>235281.76000000004</v>
      </c>
      <c r="T1381" s="33">
        <f t="shared" si="645"/>
        <v>173416.78</v>
      </c>
      <c r="U1381" s="33">
        <f t="shared" si="645"/>
        <v>0</v>
      </c>
      <c r="V1381" s="33">
        <f t="shared" si="645"/>
        <v>0</v>
      </c>
      <c r="W1381" s="33">
        <f t="shared" si="645"/>
        <v>0</v>
      </c>
      <c r="X1381" s="33">
        <f t="shared" si="645"/>
        <v>0</v>
      </c>
      <c r="Y1381" s="33">
        <f t="shared" si="645"/>
        <v>0</v>
      </c>
      <c r="Z1381" s="33">
        <f t="shared" ref="Z1381:Z1383" si="646">SUM(M1381:Y1381)</f>
        <v>1992630.71</v>
      </c>
      <c r="AA1381" s="33">
        <f>D1381-Z1381</f>
        <v>486774.94000000041</v>
      </c>
      <c r="AB1381" s="41">
        <f>Z1381/D1381</f>
        <v>0.80367273100309333</v>
      </c>
      <c r="AC1381" s="34"/>
      <c r="AE1381" s="179"/>
      <c r="AF1381" s="180"/>
      <c r="AG1381" s="179"/>
      <c r="AH1381" s="180"/>
      <c r="AI1381" s="180"/>
      <c r="AJ1381" s="180"/>
      <c r="AK1381" s="179"/>
      <c r="AL1381" s="179"/>
      <c r="AM1381" s="179"/>
    </row>
    <row r="1382" spans="1:39"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79"/>
      <c r="AF1382" s="180"/>
      <c r="AG1382" s="179"/>
      <c r="AH1382" s="180"/>
      <c r="AI1382" s="180"/>
      <c r="AJ1382" s="180"/>
      <c r="AK1382" s="179"/>
      <c r="AL1382" s="179"/>
      <c r="AM1382" s="179"/>
    </row>
    <row r="1383" spans="1:39"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79"/>
      <c r="AF1383" s="180"/>
      <c r="AG1383" s="179"/>
      <c r="AH1383" s="180"/>
      <c r="AI1383" s="180"/>
      <c r="AJ1383" s="180"/>
      <c r="AK1383" s="179"/>
      <c r="AL1383" s="179"/>
      <c r="AM1383" s="179"/>
    </row>
    <row r="1384" spans="1:39" s="35" customFormat="1" ht="18" hidden="1" customHeight="1" x14ac:dyDescent="0.25">
      <c r="A1384" s="42" t="s">
        <v>38</v>
      </c>
      <c r="B1384" s="43">
        <f t="shared" ref="B1384" si="647">SUM(B1380:B1383)</f>
        <v>2479405.6500000004</v>
      </c>
      <c r="C1384" s="43">
        <f t="shared" ref="C1384" si="648">SUM(C1380:C1383)</f>
        <v>2.0008883439004421E-11</v>
      </c>
      <c r="D1384" s="43">
        <f>SUM(D1380:D1383)</f>
        <v>2479405.6500000004</v>
      </c>
      <c r="E1384" s="43">
        <f t="shared" ref="E1384:AA1384" si="649">SUM(E1380:E1383)</f>
        <v>821565.2</v>
      </c>
      <c r="F1384" s="43">
        <f t="shared" si="649"/>
        <v>905401.46999999986</v>
      </c>
      <c r="G1384" s="43">
        <f t="shared" si="649"/>
        <v>265664.03999999998</v>
      </c>
      <c r="H1384" s="43">
        <f t="shared" si="649"/>
        <v>0</v>
      </c>
      <c r="I1384" s="43">
        <f t="shared" si="649"/>
        <v>107625.72</v>
      </c>
      <c r="J1384" s="43">
        <f t="shared" si="649"/>
        <v>501238.55999999994</v>
      </c>
      <c r="K1384" s="43">
        <f t="shared" si="649"/>
        <v>92247.26</v>
      </c>
      <c r="L1384" s="43">
        <f t="shared" si="649"/>
        <v>0</v>
      </c>
      <c r="M1384" s="43">
        <f t="shared" si="649"/>
        <v>701111.53999999992</v>
      </c>
      <c r="N1384" s="43">
        <f t="shared" si="649"/>
        <v>54240.55</v>
      </c>
      <c r="O1384" s="43">
        <f t="shared" si="649"/>
        <v>498823.26</v>
      </c>
      <c r="P1384" s="43">
        <f t="shared" si="649"/>
        <v>160875.67000000001</v>
      </c>
      <c r="Q1384" s="43">
        <f t="shared" si="649"/>
        <v>9412.5200000000114</v>
      </c>
      <c r="R1384" s="43">
        <f t="shared" si="649"/>
        <v>159468.63</v>
      </c>
      <c r="S1384" s="43">
        <f t="shared" si="649"/>
        <v>235281.76000000004</v>
      </c>
      <c r="T1384" s="43">
        <f t="shared" si="649"/>
        <v>173416.78</v>
      </c>
      <c r="U1384" s="43">
        <f t="shared" si="649"/>
        <v>0</v>
      </c>
      <c r="V1384" s="43">
        <f t="shared" si="649"/>
        <v>0</v>
      </c>
      <c r="W1384" s="43">
        <f t="shared" si="649"/>
        <v>0</v>
      </c>
      <c r="X1384" s="43">
        <f t="shared" si="649"/>
        <v>0</v>
      </c>
      <c r="Y1384" s="43">
        <f t="shared" si="649"/>
        <v>0</v>
      </c>
      <c r="Z1384" s="43">
        <f t="shared" si="649"/>
        <v>1992630.71</v>
      </c>
      <c r="AA1384" s="43">
        <f t="shared" si="649"/>
        <v>486774.94000000041</v>
      </c>
      <c r="AB1384" s="44">
        <f>Z1384/D1384</f>
        <v>0.80367273100309333</v>
      </c>
      <c r="AC1384" s="34"/>
      <c r="AE1384" s="179"/>
      <c r="AF1384" s="180"/>
      <c r="AG1384" s="179"/>
      <c r="AH1384" s="180"/>
      <c r="AI1384" s="180"/>
      <c r="AJ1384" s="180"/>
      <c r="AK1384" s="179"/>
      <c r="AL1384" s="179"/>
      <c r="AM1384" s="179"/>
    </row>
    <row r="1385" spans="1:39"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79"/>
      <c r="AF1385" s="180"/>
      <c r="AG1385" s="179"/>
      <c r="AH1385" s="180"/>
      <c r="AI1385" s="180"/>
      <c r="AJ1385" s="180"/>
      <c r="AK1385" s="179"/>
      <c r="AL1385" s="179"/>
      <c r="AM1385" s="179"/>
    </row>
    <row r="1386" spans="1:39" s="35" customFormat="1" ht="18" customHeight="1" x14ac:dyDescent="0.25">
      <c r="A1386" s="42" t="s">
        <v>40</v>
      </c>
      <c r="B1386" s="43">
        <f t="shared" ref="B1386:C1386" si="652">B1385+B1384</f>
        <v>2479405.6500000004</v>
      </c>
      <c r="C1386" s="43">
        <f t="shared" si="652"/>
        <v>2.0008883439004421E-11</v>
      </c>
      <c r="D1386" s="43">
        <f>D1385+D1384</f>
        <v>2479405.6500000004</v>
      </c>
      <c r="E1386" s="43">
        <f t="shared" ref="E1386:AA1386" si="653">E1385+E1384</f>
        <v>821565.2</v>
      </c>
      <c r="F1386" s="43">
        <f t="shared" si="653"/>
        <v>905401.46999999986</v>
      </c>
      <c r="G1386" s="43">
        <f t="shared" si="653"/>
        <v>265664.03999999998</v>
      </c>
      <c r="H1386" s="43">
        <f t="shared" si="653"/>
        <v>0</v>
      </c>
      <c r="I1386" s="43">
        <f t="shared" si="653"/>
        <v>107625.72</v>
      </c>
      <c r="J1386" s="43">
        <f t="shared" si="653"/>
        <v>501238.55999999994</v>
      </c>
      <c r="K1386" s="43">
        <f t="shared" si="653"/>
        <v>92247.26</v>
      </c>
      <c r="L1386" s="43">
        <f t="shared" si="653"/>
        <v>0</v>
      </c>
      <c r="M1386" s="43">
        <f t="shared" si="653"/>
        <v>701111.53999999992</v>
      </c>
      <c r="N1386" s="43">
        <f t="shared" si="653"/>
        <v>54240.55</v>
      </c>
      <c r="O1386" s="43">
        <f t="shared" si="653"/>
        <v>498823.26</v>
      </c>
      <c r="P1386" s="43">
        <f t="shared" si="653"/>
        <v>160875.67000000001</v>
      </c>
      <c r="Q1386" s="43">
        <f t="shared" si="653"/>
        <v>9412.5200000000114</v>
      </c>
      <c r="R1386" s="43">
        <f t="shared" si="653"/>
        <v>159468.63</v>
      </c>
      <c r="S1386" s="43">
        <f t="shared" si="653"/>
        <v>235281.76000000004</v>
      </c>
      <c r="T1386" s="43">
        <f t="shared" si="653"/>
        <v>173416.78</v>
      </c>
      <c r="U1386" s="43">
        <f t="shared" si="653"/>
        <v>0</v>
      </c>
      <c r="V1386" s="43">
        <f t="shared" si="653"/>
        <v>0</v>
      </c>
      <c r="W1386" s="43">
        <f t="shared" si="653"/>
        <v>0</v>
      </c>
      <c r="X1386" s="43">
        <f t="shared" si="653"/>
        <v>0</v>
      </c>
      <c r="Y1386" s="43">
        <f t="shared" si="653"/>
        <v>0</v>
      </c>
      <c r="Z1386" s="43">
        <f t="shared" si="653"/>
        <v>1992630.71</v>
      </c>
      <c r="AA1386" s="43">
        <f t="shared" si="653"/>
        <v>486774.94000000041</v>
      </c>
      <c r="AB1386" s="44">
        <f>Z1386/D1386</f>
        <v>0.80367273100309333</v>
      </c>
      <c r="AC1386" s="46"/>
      <c r="AE1386" s="179"/>
      <c r="AF1386" s="180"/>
      <c r="AG1386" s="179"/>
      <c r="AH1386" s="180"/>
      <c r="AI1386" s="180"/>
      <c r="AJ1386" s="180"/>
      <c r="AK1386" s="179"/>
      <c r="AL1386" s="179"/>
      <c r="AM1386" s="179"/>
    </row>
    <row r="1387" spans="1:39"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9"/>
      <c r="AF1387" s="180"/>
      <c r="AG1387" s="179"/>
      <c r="AH1387" s="180"/>
      <c r="AI1387" s="180"/>
      <c r="AJ1387" s="180"/>
      <c r="AK1387" s="179"/>
      <c r="AL1387" s="179"/>
      <c r="AM1387" s="179"/>
    </row>
    <row r="1388" spans="1:39"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9"/>
      <c r="AF1388" s="180"/>
      <c r="AG1388" s="179"/>
      <c r="AH1388" s="180"/>
      <c r="AI1388" s="180"/>
      <c r="AJ1388" s="180"/>
      <c r="AK1388" s="179"/>
      <c r="AL1388" s="179"/>
      <c r="AM1388" s="179"/>
    </row>
    <row r="1389" spans="1:39"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9"/>
      <c r="AF1389" s="180"/>
      <c r="AG1389" s="179"/>
      <c r="AH1389" s="180"/>
      <c r="AI1389" s="180"/>
      <c r="AJ1389" s="180"/>
      <c r="AK1389" s="179"/>
      <c r="AL1389" s="179"/>
      <c r="AM1389" s="179"/>
    </row>
    <row r="1390" spans="1:39"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79"/>
      <c r="AF1390" s="180"/>
      <c r="AG1390" s="179"/>
      <c r="AH1390" s="180"/>
      <c r="AI1390" s="180"/>
      <c r="AJ1390" s="180"/>
      <c r="AK1390" s="179"/>
      <c r="AL1390" s="179"/>
      <c r="AM1390" s="179"/>
    </row>
    <row r="1391" spans="1:39" s="35" customFormat="1" ht="18" hidden="1" customHeight="1" x14ac:dyDescent="0.2">
      <c r="A1391" s="39" t="s">
        <v>35</v>
      </c>
      <c r="B1391" s="33">
        <f>[1]consoCURRENT!E32372</f>
        <v>887030.88000000047</v>
      </c>
      <c r="C1391" s="33">
        <f>[1]consoCURRENT!F32372</f>
        <v>0</v>
      </c>
      <c r="D1391" s="33">
        <f>[1]consoCURRENT!G32372</f>
        <v>887030.88000000047</v>
      </c>
      <c r="E1391" s="33">
        <f>[1]consoCURRENT!H32372</f>
        <v>117753.72</v>
      </c>
      <c r="F1391" s="33">
        <f>[1]consoCURRENT!I32372</f>
        <v>509935.55999999994</v>
      </c>
      <c r="G1391" s="33">
        <f>[1]consoCURRENT!J32372</f>
        <v>92247.26</v>
      </c>
      <c r="H1391" s="33">
        <f>[1]consoCURRENT!K32372</f>
        <v>0</v>
      </c>
      <c r="I1391" s="33">
        <f>[1]consoCURRENT!L32372</f>
        <v>107625.72</v>
      </c>
      <c r="J1391" s="33">
        <f>[1]consoCURRENT!M32372</f>
        <v>501238.55999999994</v>
      </c>
      <c r="K1391" s="33">
        <f>[1]consoCURRENT!N32372</f>
        <v>92247.26</v>
      </c>
      <c r="L1391" s="33">
        <f>[1]consoCURRENT!O32372</f>
        <v>0</v>
      </c>
      <c r="M1391" s="33">
        <f>[1]consoCURRENT!P32372</f>
        <v>701111.53999999992</v>
      </c>
      <c r="N1391" s="33">
        <f>[1]consoCURRENT!Q32372</f>
        <v>0</v>
      </c>
      <c r="O1391" s="33">
        <f>[1]consoCURRENT!R32372</f>
        <v>2757</v>
      </c>
      <c r="P1391" s="33">
        <f>[1]consoCURRENT!S32372</f>
        <v>7371</v>
      </c>
      <c r="Q1391" s="33">
        <f>[1]consoCURRENT!T32372</f>
        <v>6418</v>
      </c>
      <c r="R1391" s="33">
        <f>[1]consoCURRENT!U32372</f>
        <v>1882</v>
      </c>
      <c r="S1391" s="33">
        <f>[1]consoCURRENT!V32372</f>
        <v>397</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719936.53999999992</v>
      </c>
      <c r="AA1391" s="33">
        <f>D1391-Z1391</f>
        <v>167094.34000000055</v>
      </c>
      <c r="AB1391" s="41">
        <f>Z1391/D1391</f>
        <v>0.81162511501290635</v>
      </c>
      <c r="AC1391" s="34"/>
      <c r="AE1391" s="179"/>
      <c r="AF1391" s="180"/>
      <c r="AG1391" s="179"/>
      <c r="AH1391" s="180"/>
      <c r="AI1391" s="180"/>
      <c r="AJ1391" s="180"/>
      <c r="AK1391" s="179"/>
      <c r="AL1391" s="179"/>
      <c r="AM1391" s="179"/>
    </row>
    <row r="1392" spans="1:39"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179"/>
      <c r="AF1392" s="180"/>
      <c r="AG1392" s="179"/>
      <c r="AH1392" s="180"/>
      <c r="AI1392" s="180"/>
      <c r="AJ1392" s="180"/>
      <c r="AK1392" s="179"/>
      <c r="AL1392" s="179"/>
      <c r="AM1392" s="179"/>
    </row>
    <row r="1393" spans="1:39"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179"/>
      <c r="AF1393" s="180"/>
      <c r="AG1393" s="179"/>
      <c r="AH1393" s="180"/>
      <c r="AI1393" s="180"/>
      <c r="AJ1393" s="180"/>
      <c r="AK1393" s="179"/>
      <c r="AL1393" s="179"/>
      <c r="AM1393" s="179"/>
    </row>
    <row r="1394" spans="1:39"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117753.72</v>
      </c>
      <c r="F1394" s="43">
        <f t="shared" si="655"/>
        <v>509935.55999999994</v>
      </c>
      <c r="G1394" s="43">
        <f t="shared" si="655"/>
        <v>92247.26</v>
      </c>
      <c r="H1394" s="43">
        <f t="shared" si="655"/>
        <v>0</v>
      </c>
      <c r="I1394" s="43">
        <f t="shared" si="655"/>
        <v>107625.72</v>
      </c>
      <c r="J1394" s="43">
        <f t="shared" si="655"/>
        <v>501238.55999999994</v>
      </c>
      <c r="K1394" s="43">
        <f t="shared" si="655"/>
        <v>92247.26</v>
      </c>
      <c r="L1394" s="43">
        <f t="shared" si="655"/>
        <v>0</v>
      </c>
      <c r="M1394" s="43">
        <f t="shared" si="655"/>
        <v>701111.53999999992</v>
      </c>
      <c r="N1394" s="43">
        <f t="shared" si="655"/>
        <v>0</v>
      </c>
      <c r="O1394" s="43">
        <f t="shared" si="655"/>
        <v>2757</v>
      </c>
      <c r="P1394" s="43">
        <f t="shared" si="655"/>
        <v>7371</v>
      </c>
      <c r="Q1394" s="43">
        <f t="shared" si="655"/>
        <v>6418</v>
      </c>
      <c r="R1394" s="43">
        <f t="shared" si="655"/>
        <v>1882</v>
      </c>
      <c r="S1394" s="43">
        <f t="shared" si="655"/>
        <v>397</v>
      </c>
      <c r="T1394" s="43">
        <f t="shared" si="655"/>
        <v>0</v>
      </c>
      <c r="U1394" s="43">
        <f t="shared" si="655"/>
        <v>0</v>
      </c>
      <c r="V1394" s="43">
        <f t="shared" si="655"/>
        <v>0</v>
      </c>
      <c r="W1394" s="43">
        <f t="shared" si="655"/>
        <v>0</v>
      </c>
      <c r="X1394" s="43">
        <f t="shared" si="655"/>
        <v>0</v>
      </c>
      <c r="Y1394" s="43">
        <f t="shared" si="655"/>
        <v>0</v>
      </c>
      <c r="Z1394" s="43">
        <f t="shared" si="655"/>
        <v>719936.53999999992</v>
      </c>
      <c r="AA1394" s="43">
        <f t="shared" si="655"/>
        <v>167094.34000000055</v>
      </c>
      <c r="AB1394" s="44">
        <f>Z1394/D1394</f>
        <v>0.81162511501290635</v>
      </c>
      <c r="AC1394" s="34"/>
      <c r="AE1394" s="179"/>
      <c r="AF1394" s="180"/>
      <c r="AG1394" s="179"/>
      <c r="AH1394" s="180"/>
      <c r="AI1394" s="180"/>
      <c r="AJ1394" s="180"/>
      <c r="AK1394" s="179"/>
      <c r="AL1394" s="179"/>
      <c r="AM1394" s="179"/>
    </row>
    <row r="1395" spans="1:39"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179"/>
      <c r="AF1395" s="180"/>
      <c r="AG1395" s="179"/>
      <c r="AH1395" s="180"/>
      <c r="AI1395" s="180"/>
      <c r="AJ1395" s="180"/>
      <c r="AK1395" s="179"/>
      <c r="AL1395" s="179"/>
      <c r="AM1395" s="179"/>
    </row>
    <row r="1396" spans="1:39"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117753.72</v>
      </c>
      <c r="F1396" s="43">
        <f t="shared" si="657"/>
        <v>509935.55999999994</v>
      </c>
      <c r="G1396" s="43">
        <f t="shared" si="657"/>
        <v>92247.26</v>
      </c>
      <c r="H1396" s="43">
        <f t="shared" si="657"/>
        <v>0</v>
      </c>
      <c r="I1396" s="43">
        <f t="shared" si="657"/>
        <v>107625.72</v>
      </c>
      <c r="J1396" s="43">
        <f t="shared" si="657"/>
        <v>501238.55999999994</v>
      </c>
      <c r="K1396" s="43">
        <f t="shared" si="657"/>
        <v>92247.26</v>
      </c>
      <c r="L1396" s="43">
        <f t="shared" si="657"/>
        <v>0</v>
      </c>
      <c r="M1396" s="43">
        <f t="shared" si="657"/>
        <v>701111.53999999992</v>
      </c>
      <c r="N1396" s="43">
        <f t="shared" si="657"/>
        <v>0</v>
      </c>
      <c r="O1396" s="43">
        <f t="shared" si="657"/>
        <v>2757</v>
      </c>
      <c r="P1396" s="43">
        <f t="shared" si="657"/>
        <v>7371</v>
      </c>
      <c r="Q1396" s="43">
        <f t="shared" si="657"/>
        <v>6418</v>
      </c>
      <c r="R1396" s="43">
        <f t="shared" si="657"/>
        <v>1882</v>
      </c>
      <c r="S1396" s="43">
        <f t="shared" si="657"/>
        <v>397</v>
      </c>
      <c r="T1396" s="43">
        <f t="shared" si="657"/>
        <v>0</v>
      </c>
      <c r="U1396" s="43">
        <f t="shared" si="657"/>
        <v>0</v>
      </c>
      <c r="V1396" s="43">
        <f t="shared" si="657"/>
        <v>0</v>
      </c>
      <c r="W1396" s="43">
        <f t="shared" si="657"/>
        <v>0</v>
      </c>
      <c r="X1396" s="43">
        <f t="shared" si="657"/>
        <v>0</v>
      </c>
      <c r="Y1396" s="43">
        <f t="shared" si="657"/>
        <v>0</v>
      </c>
      <c r="Z1396" s="43">
        <f t="shared" si="657"/>
        <v>719936.53999999992</v>
      </c>
      <c r="AA1396" s="43">
        <f t="shared" si="657"/>
        <v>167094.34000000055</v>
      </c>
      <c r="AB1396" s="44">
        <f>Z1396/D1396</f>
        <v>0.81162511501290635</v>
      </c>
      <c r="AC1396" s="46"/>
      <c r="AE1396" s="179"/>
      <c r="AF1396" s="180"/>
      <c r="AG1396" s="179"/>
      <c r="AH1396" s="180"/>
      <c r="AI1396" s="180"/>
      <c r="AJ1396" s="180"/>
      <c r="AK1396" s="179"/>
      <c r="AL1396" s="179"/>
      <c r="AM1396" s="179"/>
    </row>
    <row r="1397" spans="1:39"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9"/>
      <c r="AF1397" s="180"/>
      <c r="AG1397" s="179"/>
      <c r="AH1397" s="180"/>
      <c r="AI1397" s="180"/>
      <c r="AJ1397" s="180"/>
      <c r="AK1397" s="179"/>
      <c r="AL1397" s="179"/>
      <c r="AM1397" s="179"/>
    </row>
    <row r="1398" spans="1:39"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9"/>
      <c r="AF1398" s="180"/>
      <c r="AG1398" s="179"/>
      <c r="AH1398" s="180"/>
      <c r="AI1398" s="180"/>
      <c r="AJ1398" s="180"/>
      <c r="AK1398" s="179"/>
      <c r="AL1398" s="179"/>
      <c r="AM1398" s="179"/>
    </row>
    <row r="1399" spans="1:39"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9"/>
      <c r="AF1399" s="180"/>
      <c r="AG1399" s="179"/>
      <c r="AH1399" s="180"/>
      <c r="AI1399" s="180"/>
      <c r="AJ1399" s="180"/>
      <c r="AK1399" s="179"/>
      <c r="AL1399" s="179"/>
      <c r="AM1399" s="179"/>
    </row>
    <row r="1400" spans="1:39"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79"/>
      <c r="AF1400" s="180"/>
      <c r="AG1400" s="179"/>
      <c r="AH1400" s="180"/>
      <c r="AI1400" s="180"/>
      <c r="AJ1400" s="180"/>
      <c r="AK1400" s="179"/>
      <c r="AL1400" s="179"/>
      <c r="AM1400" s="179"/>
    </row>
    <row r="1401" spans="1:39"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95822.59</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5640</v>
      </c>
      <c r="R1401" s="33">
        <f>[1]consoCURRENT!U32585</f>
        <v>61000</v>
      </c>
      <c r="S1401" s="33">
        <f>[1]consoCURRENT!V32585</f>
        <v>29182.59</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8">SUM(M1401:Y1401)</f>
        <v>169060.59</v>
      </c>
      <c r="AA1401" s="33">
        <f>D1401-Z1401</f>
        <v>60360.000000000087</v>
      </c>
      <c r="AB1401" s="41">
        <f>Z1401/D1401</f>
        <v>0.73690242885348667</v>
      </c>
      <c r="AC1401" s="34"/>
      <c r="AE1401" s="179"/>
      <c r="AF1401" s="180"/>
      <c r="AG1401" s="179"/>
      <c r="AH1401" s="180"/>
      <c r="AI1401" s="180"/>
      <c r="AJ1401" s="180"/>
      <c r="AK1401" s="179"/>
      <c r="AL1401" s="179"/>
      <c r="AM1401" s="179"/>
    </row>
    <row r="1402" spans="1:39"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179"/>
      <c r="AF1402" s="180"/>
      <c r="AG1402" s="179"/>
      <c r="AH1402" s="180"/>
      <c r="AI1402" s="180"/>
      <c r="AJ1402" s="180"/>
      <c r="AK1402" s="179"/>
      <c r="AL1402" s="179"/>
      <c r="AM1402" s="179"/>
    </row>
    <row r="1403" spans="1:39"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179"/>
      <c r="AF1403" s="180"/>
      <c r="AG1403" s="179"/>
      <c r="AH1403" s="180"/>
      <c r="AI1403" s="180"/>
      <c r="AJ1403" s="180"/>
      <c r="AK1403" s="179"/>
      <c r="AL1403" s="179"/>
      <c r="AM1403" s="179"/>
    </row>
    <row r="1404" spans="1:39"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95822.59</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5640</v>
      </c>
      <c r="R1404" s="43">
        <f t="shared" si="659"/>
        <v>61000</v>
      </c>
      <c r="S1404" s="43">
        <f t="shared" si="659"/>
        <v>29182.59</v>
      </c>
      <c r="T1404" s="43">
        <f t="shared" si="659"/>
        <v>0</v>
      </c>
      <c r="U1404" s="43">
        <f t="shared" si="659"/>
        <v>0</v>
      </c>
      <c r="V1404" s="43">
        <f t="shared" si="659"/>
        <v>0</v>
      </c>
      <c r="W1404" s="43">
        <f t="shared" si="659"/>
        <v>0</v>
      </c>
      <c r="X1404" s="43">
        <f t="shared" si="659"/>
        <v>0</v>
      </c>
      <c r="Y1404" s="43">
        <f t="shared" si="659"/>
        <v>0</v>
      </c>
      <c r="Z1404" s="43">
        <f t="shared" si="659"/>
        <v>169060.59</v>
      </c>
      <c r="AA1404" s="43">
        <f t="shared" si="659"/>
        <v>60360.000000000087</v>
      </c>
      <c r="AB1404" s="44">
        <f>Z1404/D1404</f>
        <v>0.73690242885348667</v>
      </c>
      <c r="AC1404" s="34"/>
      <c r="AE1404" s="179"/>
      <c r="AF1404" s="180"/>
      <c r="AG1404" s="179"/>
      <c r="AH1404" s="180"/>
      <c r="AI1404" s="180"/>
      <c r="AJ1404" s="180"/>
      <c r="AK1404" s="179"/>
      <c r="AL1404" s="179"/>
      <c r="AM1404" s="179"/>
    </row>
    <row r="1405" spans="1:39"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179"/>
      <c r="AF1405" s="180"/>
      <c r="AG1405" s="179"/>
      <c r="AH1405" s="180"/>
      <c r="AI1405" s="180"/>
      <c r="AJ1405" s="180"/>
      <c r="AK1405" s="179"/>
      <c r="AL1405" s="179"/>
      <c r="AM1405" s="179"/>
    </row>
    <row r="1406" spans="1:39"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95822.59</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5640</v>
      </c>
      <c r="R1406" s="43">
        <f t="shared" si="661"/>
        <v>61000</v>
      </c>
      <c r="S1406" s="43">
        <f t="shared" si="661"/>
        <v>29182.59</v>
      </c>
      <c r="T1406" s="43">
        <f t="shared" si="661"/>
        <v>0</v>
      </c>
      <c r="U1406" s="43">
        <f t="shared" si="661"/>
        <v>0</v>
      </c>
      <c r="V1406" s="43">
        <f t="shared" si="661"/>
        <v>0</v>
      </c>
      <c r="W1406" s="43">
        <f t="shared" si="661"/>
        <v>0</v>
      </c>
      <c r="X1406" s="43">
        <f t="shared" si="661"/>
        <v>0</v>
      </c>
      <c r="Y1406" s="43">
        <f t="shared" si="661"/>
        <v>0</v>
      </c>
      <c r="Z1406" s="43">
        <f t="shared" si="661"/>
        <v>169060.59</v>
      </c>
      <c r="AA1406" s="43">
        <f t="shared" si="661"/>
        <v>60360.000000000087</v>
      </c>
      <c r="AB1406" s="44">
        <f>Z1406/D1406</f>
        <v>0.73690242885348667</v>
      </c>
      <c r="AC1406" s="46"/>
      <c r="AE1406" s="179"/>
      <c r="AF1406" s="180"/>
      <c r="AG1406" s="179"/>
      <c r="AH1406" s="180"/>
      <c r="AI1406" s="180"/>
      <c r="AJ1406" s="180"/>
      <c r="AK1406" s="179"/>
      <c r="AL1406" s="179"/>
      <c r="AM1406" s="179"/>
    </row>
    <row r="1407" spans="1:39"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9"/>
      <c r="AF1407" s="180"/>
      <c r="AG1407" s="179"/>
      <c r="AH1407" s="180"/>
      <c r="AI1407" s="180"/>
      <c r="AJ1407" s="180"/>
      <c r="AK1407" s="179"/>
      <c r="AL1407" s="179"/>
      <c r="AM1407" s="179"/>
    </row>
    <row r="1408" spans="1:39"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9"/>
      <c r="AF1408" s="180"/>
      <c r="AG1408" s="179"/>
      <c r="AH1408" s="180"/>
      <c r="AI1408" s="180"/>
      <c r="AJ1408" s="180"/>
      <c r="AK1408" s="179"/>
      <c r="AL1408" s="179"/>
      <c r="AM1408" s="179"/>
    </row>
    <row r="1409" spans="1:39"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9"/>
      <c r="AF1409" s="180"/>
      <c r="AG1409" s="179"/>
      <c r="AH1409" s="180"/>
      <c r="AI1409" s="180"/>
      <c r="AJ1409" s="180"/>
      <c r="AK1409" s="179"/>
      <c r="AL1409" s="179"/>
      <c r="AM1409" s="179"/>
    </row>
    <row r="1410" spans="1:39"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79"/>
      <c r="AF1410" s="180"/>
      <c r="AG1410" s="179"/>
      <c r="AH1410" s="180"/>
      <c r="AI1410" s="180"/>
      <c r="AJ1410" s="180"/>
      <c r="AK1410" s="179"/>
      <c r="AL1410" s="179"/>
      <c r="AM1410" s="179"/>
    </row>
    <row r="1411" spans="1:39"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70213.960000000006</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17993.939999999999</v>
      </c>
      <c r="R1411" s="33">
        <f>[1]consoCURRENT!U32798</f>
        <v>36143.919999999998</v>
      </c>
      <c r="S1411" s="33">
        <f>[1]consoCURRENT!V32798</f>
        <v>16076.1</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125547.94</v>
      </c>
      <c r="AA1411" s="33">
        <f>D1411-Z1411</f>
        <v>0</v>
      </c>
      <c r="AB1411" s="41">
        <f>Z1411/D1411</f>
        <v>0.99999999999999989</v>
      </c>
      <c r="AC1411" s="34"/>
      <c r="AE1411" s="179"/>
      <c r="AF1411" s="180"/>
      <c r="AG1411" s="179"/>
      <c r="AH1411" s="180"/>
      <c r="AI1411" s="180"/>
      <c r="AJ1411" s="180"/>
      <c r="AK1411" s="179"/>
      <c r="AL1411" s="179"/>
      <c r="AM1411" s="179"/>
    </row>
    <row r="1412" spans="1:39"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179"/>
      <c r="AF1412" s="180"/>
      <c r="AG1412" s="179"/>
      <c r="AH1412" s="180"/>
      <c r="AI1412" s="180"/>
      <c r="AJ1412" s="180"/>
      <c r="AK1412" s="179"/>
      <c r="AL1412" s="179"/>
      <c r="AM1412" s="179"/>
    </row>
    <row r="1413" spans="1:39"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179"/>
      <c r="AF1413" s="180"/>
      <c r="AG1413" s="179"/>
      <c r="AH1413" s="180"/>
      <c r="AI1413" s="180"/>
      <c r="AJ1413" s="180"/>
      <c r="AK1413" s="179"/>
      <c r="AL1413" s="179"/>
      <c r="AM1413" s="179"/>
    </row>
    <row r="1414" spans="1:39"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70213.960000000006</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17993.939999999999</v>
      </c>
      <c r="R1414" s="43">
        <f t="shared" si="663"/>
        <v>36143.919999999998</v>
      </c>
      <c r="S1414" s="43">
        <f t="shared" si="663"/>
        <v>16076.1</v>
      </c>
      <c r="T1414" s="43">
        <f t="shared" si="663"/>
        <v>0</v>
      </c>
      <c r="U1414" s="43">
        <f t="shared" si="663"/>
        <v>0</v>
      </c>
      <c r="V1414" s="43">
        <f t="shared" si="663"/>
        <v>0</v>
      </c>
      <c r="W1414" s="43">
        <f t="shared" si="663"/>
        <v>0</v>
      </c>
      <c r="X1414" s="43">
        <f t="shared" si="663"/>
        <v>0</v>
      </c>
      <c r="Y1414" s="43">
        <f t="shared" si="663"/>
        <v>0</v>
      </c>
      <c r="Z1414" s="43">
        <f t="shared" si="663"/>
        <v>125547.94</v>
      </c>
      <c r="AA1414" s="43">
        <f t="shared" si="663"/>
        <v>0</v>
      </c>
      <c r="AB1414" s="44">
        <f>Z1414/D1414</f>
        <v>0.99999999999999989</v>
      </c>
      <c r="AC1414" s="34"/>
      <c r="AE1414" s="179"/>
      <c r="AF1414" s="180"/>
      <c r="AG1414" s="179"/>
      <c r="AH1414" s="180"/>
      <c r="AI1414" s="180"/>
      <c r="AJ1414" s="180"/>
      <c r="AK1414" s="179"/>
      <c r="AL1414" s="179"/>
      <c r="AM1414" s="179"/>
    </row>
    <row r="1415" spans="1:39"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179"/>
      <c r="AF1415" s="180"/>
      <c r="AG1415" s="179"/>
      <c r="AH1415" s="180"/>
      <c r="AI1415" s="180"/>
      <c r="AJ1415" s="180"/>
      <c r="AK1415" s="179"/>
      <c r="AL1415" s="179"/>
      <c r="AM1415" s="179"/>
    </row>
    <row r="1416" spans="1:39"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70213.960000000006</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17993.939999999999</v>
      </c>
      <c r="R1416" s="43">
        <f t="shared" si="665"/>
        <v>36143.919999999998</v>
      </c>
      <c r="S1416" s="43">
        <f t="shared" si="665"/>
        <v>16076.1</v>
      </c>
      <c r="T1416" s="43">
        <f t="shared" si="665"/>
        <v>0</v>
      </c>
      <c r="U1416" s="43">
        <f t="shared" si="665"/>
        <v>0</v>
      </c>
      <c r="V1416" s="43">
        <f t="shared" si="665"/>
        <v>0</v>
      </c>
      <c r="W1416" s="43">
        <f t="shared" si="665"/>
        <v>0</v>
      </c>
      <c r="X1416" s="43">
        <f t="shared" si="665"/>
        <v>0</v>
      </c>
      <c r="Y1416" s="43">
        <f t="shared" si="665"/>
        <v>0</v>
      </c>
      <c r="Z1416" s="43">
        <f t="shared" si="665"/>
        <v>125547.94</v>
      </c>
      <c r="AA1416" s="43">
        <f t="shared" si="665"/>
        <v>0</v>
      </c>
      <c r="AB1416" s="44">
        <f>Z1416/D1416</f>
        <v>0.99999999999999989</v>
      </c>
      <c r="AC1416" s="46"/>
      <c r="AE1416" s="179"/>
      <c r="AF1416" s="180"/>
      <c r="AG1416" s="179"/>
      <c r="AH1416" s="180"/>
      <c r="AI1416" s="180"/>
      <c r="AJ1416" s="180"/>
      <c r="AK1416" s="179"/>
      <c r="AL1416" s="179"/>
      <c r="AM1416" s="179"/>
    </row>
    <row r="1417" spans="1:39"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9"/>
      <c r="AF1417" s="180"/>
      <c r="AG1417" s="179"/>
      <c r="AH1417" s="180"/>
      <c r="AI1417" s="180"/>
      <c r="AJ1417" s="180"/>
      <c r="AK1417" s="179"/>
      <c r="AL1417" s="179"/>
      <c r="AM1417" s="179"/>
    </row>
    <row r="1418" spans="1:39"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9"/>
      <c r="AF1418" s="180"/>
      <c r="AG1418" s="179"/>
      <c r="AH1418" s="180"/>
      <c r="AI1418" s="180"/>
      <c r="AJ1418" s="180"/>
      <c r="AK1418" s="179"/>
      <c r="AL1418" s="179"/>
      <c r="AM1418" s="179"/>
    </row>
    <row r="1419" spans="1:39"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9"/>
      <c r="AF1419" s="180"/>
      <c r="AG1419" s="179"/>
      <c r="AH1419" s="180"/>
      <c r="AI1419" s="180"/>
      <c r="AJ1419" s="180"/>
      <c r="AK1419" s="179"/>
      <c r="AL1419" s="179"/>
      <c r="AM1419" s="179"/>
    </row>
    <row r="1420" spans="1:39"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79"/>
      <c r="AF1420" s="180"/>
      <c r="AG1420" s="179"/>
      <c r="AH1420" s="180"/>
      <c r="AI1420" s="180"/>
      <c r="AJ1420" s="180"/>
      <c r="AK1420" s="179"/>
      <c r="AL1420" s="179"/>
      <c r="AM1420" s="179"/>
    </row>
    <row r="1421" spans="1:39"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179"/>
      <c r="AF1421" s="180"/>
      <c r="AG1421" s="179"/>
      <c r="AH1421" s="180"/>
      <c r="AI1421" s="180"/>
      <c r="AJ1421" s="180"/>
      <c r="AK1421" s="179"/>
      <c r="AL1421" s="179"/>
      <c r="AM1421" s="179"/>
    </row>
    <row r="1422" spans="1:39"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179"/>
      <c r="AF1422" s="180"/>
      <c r="AG1422" s="179"/>
      <c r="AH1422" s="180"/>
      <c r="AI1422" s="180"/>
      <c r="AJ1422" s="180"/>
      <c r="AK1422" s="179"/>
      <c r="AL1422" s="179"/>
      <c r="AM1422" s="179"/>
    </row>
    <row r="1423" spans="1:39"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179"/>
      <c r="AF1423" s="180"/>
      <c r="AG1423" s="179"/>
      <c r="AH1423" s="180"/>
      <c r="AI1423" s="180"/>
      <c r="AJ1423" s="180"/>
      <c r="AK1423" s="179"/>
      <c r="AL1423" s="179"/>
      <c r="AM1423" s="179"/>
    </row>
    <row r="1424" spans="1:39"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79"/>
      <c r="AF1424" s="180"/>
      <c r="AG1424" s="179"/>
      <c r="AH1424" s="180"/>
      <c r="AI1424" s="180"/>
      <c r="AJ1424" s="180"/>
      <c r="AK1424" s="179"/>
      <c r="AL1424" s="179"/>
      <c r="AM1424" s="179"/>
    </row>
    <row r="1425" spans="1:39"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179"/>
      <c r="AF1425" s="180"/>
      <c r="AG1425" s="179"/>
      <c r="AH1425" s="180"/>
      <c r="AI1425" s="180"/>
      <c r="AJ1425" s="180"/>
      <c r="AK1425" s="179"/>
      <c r="AL1425" s="179"/>
      <c r="AM1425" s="179"/>
    </row>
    <row r="1426" spans="1:39"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79"/>
      <c r="AF1426" s="180"/>
      <c r="AG1426" s="179"/>
      <c r="AH1426" s="180"/>
      <c r="AI1426" s="180"/>
      <c r="AJ1426" s="180"/>
      <c r="AK1426" s="179"/>
      <c r="AL1426" s="179"/>
      <c r="AM1426" s="179"/>
    </row>
    <row r="1427" spans="1:39"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9"/>
      <c r="AF1427" s="180"/>
      <c r="AG1427" s="179"/>
      <c r="AH1427" s="180"/>
      <c r="AI1427" s="180"/>
      <c r="AJ1427" s="180"/>
      <c r="AK1427" s="179"/>
      <c r="AL1427" s="179"/>
      <c r="AM1427" s="179"/>
    </row>
    <row r="1428" spans="1:39"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9"/>
      <c r="AF1428" s="180"/>
      <c r="AG1428" s="179"/>
      <c r="AH1428" s="180"/>
      <c r="AI1428" s="180"/>
      <c r="AJ1428" s="180"/>
      <c r="AK1428" s="179"/>
      <c r="AL1428" s="179"/>
      <c r="AM1428" s="179"/>
    </row>
    <row r="1429" spans="1:39"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9"/>
      <c r="AF1429" s="180"/>
      <c r="AG1429" s="179"/>
      <c r="AH1429" s="180"/>
      <c r="AI1429" s="180"/>
      <c r="AJ1429" s="180"/>
      <c r="AK1429" s="179"/>
      <c r="AL1429" s="179"/>
      <c r="AM1429" s="179"/>
    </row>
    <row r="1430" spans="1:39"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79"/>
      <c r="AF1430" s="180"/>
      <c r="AG1430" s="179"/>
      <c r="AH1430" s="180"/>
      <c r="AI1430" s="180"/>
      <c r="AJ1430" s="180"/>
      <c r="AK1430" s="179"/>
      <c r="AL1430" s="179"/>
      <c r="AM1430" s="179"/>
    </row>
    <row r="1431" spans="1:39"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12300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12300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107185.97</v>
      </c>
      <c r="AA1431" s="33">
        <f>D1431-Z1431</f>
        <v>0</v>
      </c>
      <c r="AB1431" s="41">
        <f>Z1431/D1431</f>
        <v>0.99999999999999978</v>
      </c>
      <c r="AC1431" s="34"/>
      <c r="AE1431" s="179"/>
      <c r="AF1431" s="180"/>
      <c r="AG1431" s="179"/>
      <c r="AH1431" s="180"/>
      <c r="AI1431" s="180"/>
      <c r="AJ1431" s="180"/>
      <c r="AK1431" s="179"/>
      <c r="AL1431" s="179"/>
      <c r="AM1431" s="179"/>
    </row>
    <row r="1432" spans="1:39"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179"/>
      <c r="AF1432" s="180"/>
      <c r="AG1432" s="179"/>
      <c r="AH1432" s="180"/>
      <c r="AI1432" s="180"/>
      <c r="AJ1432" s="180"/>
      <c r="AK1432" s="179"/>
      <c r="AL1432" s="179"/>
      <c r="AM1432" s="179"/>
    </row>
    <row r="1433" spans="1:39"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179"/>
      <c r="AF1433" s="180"/>
      <c r="AG1433" s="179"/>
      <c r="AH1433" s="180"/>
      <c r="AI1433" s="180"/>
      <c r="AJ1433" s="180"/>
      <c r="AK1433" s="179"/>
      <c r="AL1433" s="179"/>
      <c r="AM1433" s="179"/>
    </row>
    <row r="1434" spans="1:39"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12300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12300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107185.97</v>
      </c>
      <c r="AA1434" s="43">
        <f t="shared" si="671"/>
        <v>0</v>
      </c>
      <c r="AB1434" s="44">
        <f>Z1434/D1434</f>
        <v>0.99999999999999978</v>
      </c>
      <c r="AC1434" s="46"/>
      <c r="AE1434" s="179"/>
      <c r="AF1434" s="180"/>
      <c r="AG1434" s="179"/>
      <c r="AH1434" s="180"/>
      <c r="AI1434" s="180"/>
      <c r="AJ1434" s="180"/>
      <c r="AK1434" s="179"/>
      <c r="AL1434" s="179"/>
      <c r="AM1434" s="179"/>
    </row>
    <row r="1435" spans="1:39"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179"/>
      <c r="AF1435" s="180"/>
      <c r="AG1435" s="179"/>
      <c r="AH1435" s="180"/>
      <c r="AI1435" s="180"/>
      <c r="AJ1435" s="180"/>
      <c r="AK1435" s="179"/>
      <c r="AL1435" s="179"/>
      <c r="AM1435" s="179"/>
    </row>
    <row r="1436" spans="1:39"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12300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12300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107185.97</v>
      </c>
      <c r="AA1436" s="43">
        <f t="shared" si="673"/>
        <v>0</v>
      </c>
      <c r="AB1436" s="44">
        <f>Z1436/D1436</f>
        <v>0.99999999999999978</v>
      </c>
      <c r="AC1436" s="46"/>
      <c r="AE1436" s="179"/>
      <c r="AF1436" s="180"/>
      <c r="AG1436" s="179"/>
      <c r="AH1436" s="180"/>
      <c r="AI1436" s="180"/>
      <c r="AJ1436" s="180"/>
      <c r="AK1436" s="179"/>
      <c r="AL1436" s="179"/>
      <c r="AM1436" s="179"/>
    </row>
    <row r="1437" spans="1:39"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9"/>
      <c r="AF1437" s="180"/>
      <c r="AG1437" s="179"/>
      <c r="AH1437" s="180"/>
      <c r="AI1437" s="180"/>
      <c r="AJ1437" s="180"/>
      <c r="AK1437" s="179"/>
      <c r="AL1437" s="179"/>
      <c r="AM1437" s="179"/>
    </row>
    <row r="1438" spans="1:39"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9"/>
      <c r="AF1438" s="180"/>
      <c r="AG1438" s="179"/>
      <c r="AH1438" s="180"/>
      <c r="AI1438" s="180"/>
      <c r="AJ1438" s="180"/>
      <c r="AK1438" s="179"/>
      <c r="AL1438" s="179"/>
      <c r="AM1438" s="179"/>
    </row>
    <row r="1439" spans="1:39"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9"/>
      <c r="AF1439" s="180"/>
      <c r="AG1439" s="179"/>
      <c r="AH1439" s="180"/>
      <c r="AI1439" s="180"/>
      <c r="AJ1439" s="180"/>
      <c r="AK1439" s="179"/>
      <c r="AL1439" s="179"/>
      <c r="AM1439" s="179"/>
    </row>
    <row r="1440" spans="1:39"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79"/>
      <c r="AF1440" s="180"/>
      <c r="AG1440" s="179"/>
      <c r="AH1440" s="180"/>
      <c r="AI1440" s="180"/>
      <c r="AJ1440" s="180"/>
      <c r="AK1440" s="179"/>
      <c r="AL1440" s="179"/>
      <c r="AM1440" s="179"/>
    </row>
    <row r="1441" spans="1:39"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77894.94</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77894.94</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77894.94</v>
      </c>
      <c r="AA1441" s="33">
        <f>D1441-Z1441</f>
        <v>0</v>
      </c>
      <c r="AB1441" s="41">
        <f>Z1441/D1441</f>
        <v>1</v>
      </c>
      <c r="AC1441" s="34"/>
      <c r="AE1441" s="179"/>
      <c r="AF1441" s="180"/>
      <c r="AG1441" s="179"/>
      <c r="AH1441" s="180"/>
      <c r="AI1441" s="180"/>
      <c r="AJ1441" s="180"/>
      <c r="AK1441" s="179"/>
      <c r="AL1441" s="179"/>
      <c r="AM1441" s="179"/>
    </row>
    <row r="1442" spans="1:39"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179"/>
      <c r="AF1442" s="180"/>
      <c r="AG1442" s="179"/>
      <c r="AH1442" s="180"/>
      <c r="AI1442" s="180"/>
      <c r="AJ1442" s="180"/>
      <c r="AK1442" s="179"/>
      <c r="AL1442" s="179"/>
      <c r="AM1442" s="179"/>
    </row>
    <row r="1443" spans="1:39"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179"/>
      <c r="AF1443" s="180"/>
      <c r="AG1443" s="179"/>
      <c r="AH1443" s="180"/>
      <c r="AI1443" s="180"/>
      <c r="AJ1443" s="180"/>
      <c r="AK1443" s="179"/>
      <c r="AL1443" s="179"/>
      <c r="AM1443" s="179"/>
    </row>
    <row r="1444" spans="1:39"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77894.94</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77894.94</v>
      </c>
      <c r="T1444" s="43">
        <f t="shared" si="675"/>
        <v>0</v>
      </c>
      <c r="U1444" s="43">
        <f t="shared" si="675"/>
        <v>0</v>
      </c>
      <c r="V1444" s="43">
        <f t="shared" si="675"/>
        <v>0</v>
      </c>
      <c r="W1444" s="43">
        <f t="shared" si="675"/>
        <v>0</v>
      </c>
      <c r="X1444" s="43">
        <f t="shared" si="675"/>
        <v>0</v>
      </c>
      <c r="Y1444" s="43">
        <f t="shared" si="675"/>
        <v>0</v>
      </c>
      <c r="Z1444" s="43">
        <f t="shared" si="675"/>
        <v>77894.94</v>
      </c>
      <c r="AA1444" s="43">
        <f t="shared" si="675"/>
        <v>0</v>
      </c>
      <c r="AB1444" s="44">
        <f>Z1444/D1444</f>
        <v>1</v>
      </c>
      <c r="AC1444" s="34"/>
      <c r="AE1444" s="179"/>
      <c r="AF1444" s="180"/>
      <c r="AG1444" s="179"/>
      <c r="AH1444" s="180"/>
      <c r="AI1444" s="180"/>
      <c r="AJ1444" s="180"/>
      <c r="AK1444" s="179"/>
      <c r="AL1444" s="179"/>
      <c r="AM1444" s="179"/>
    </row>
    <row r="1445" spans="1:39"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179"/>
      <c r="AF1445" s="180"/>
      <c r="AG1445" s="179"/>
      <c r="AH1445" s="180"/>
      <c r="AI1445" s="180"/>
      <c r="AJ1445" s="180"/>
      <c r="AK1445" s="179"/>
      <c r="AL1445" s="179"/>
      <c r="AM1445" s="179"/>
    </row>
    <row r="1446" spans="1:39"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77894.94</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77894.94</v>
      </c>
      <c r="T1446" s="43">
        <f t="shared" si="677"/>
        <v>0</v>
      </c>
      <c r="U1446" s="43">
        <f t="shared" si="677"/>
        <v>0</v>
      </c>
      <c r="V1446" s="43">
        <f t="shared" si="677"/>
        <v>0</v>
      </c>
      <c r="W1446" s="43">
        <f t="shared" si="677"/>
        <v>0</v>
      </c>
      <c r="X1446" s="43">
        <f t="shared" si="677"/>
        <v>0</v>
      </c>
      <c r="Y1446" s="43">
        <f t="shared" si="677"/>
        <v>0</v>
      </c>
      <c r="Z1446" s="43">
        <f t="shared" si="677"/>
        <v>77894.94</v>
      </c>
      <c r="AA1446" s="43">
        <f t="shared" si="677"/>
        <v>0</v>
      </c>
      <c r="AB1446" s="44">
        <f>Z1446/D1446</f>
        <v>1</v>
      </c>
      <c r="AC1446" s="46"/>
      <c r="AE1446" s="179"/>
      <c r="AF1446" s="180"/>
      <c r="AG1446" s="179"/>
      <c r="AH1446" s="180"/>
      <c r="AI1446" s="180"/>
      <c r="AJ1446" s="180"/>
      <c r="AK1446" s="179"/>
      <c r="AL1446" s="179"/>
      <c r="AM1446" s="179"/>
    </row>
    <row r="1447" spans="1:39"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9"/>
      <c r="AF1447" s="180"/>
      <c r="AG1447" s="179"/>
      <c r="AH1447" s="180"/>
      <c r="AI1447" s="180"/>
      <c r="AJ1447" s="180"/>
      <c r="AK1447" s="179"/>
      <c r="AL1447" s="179"/>
      <c r="AM1447" s="179"/>
    </row>
    <row r="1448" spans="1:39"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9"/>
      <c r="AF1448" s="180"/>
      <c r="AG1448" s="179"/>
      <c r="AH1448" s="180"/>
      <c r="AI1448" s="180"/>
      <c r="AJ1448" s="180"/>
      <c r="AK1448" s="179"/>
      <c r="AL1448" s="179"/>
      <c r="AM1448" s="179"/>
    </row>
    <row r="1449" spans="1:39"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9"/>
      <c r="AF1449" s="180"/>
      <c r="AG1449" s="179"/>
      <c r="AH1449" s="180"/>
      <c r="AI1449" s="180"/>
      <c r="AJ1449" s="180"/>
      <c r="AK1449" s="179"/>
      <c r="AL1449" s="179"/>
      <c r="AM1449" s="179"/>
    </row>
    <row r="1450" spans="1:39"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79"/>
      <c r="AF1450" s="180"/>
      <c r="AG1450" s="179"/>
      <c r="AH1450" s="180"/>
      <c r="AI1450" s="180"/>
      <c r="AJ1450" s="180"/>
      <c r="AK1450" s="179"/>
      <c r="AL1450" s="179"/>
      <c r="AM1450" s="179"/>
    </row>
    <row r="1451" spans="1:39" s="35" customFormat="1" ht="18" hidden="1" customHeight="1" x14ac:dyDescent="0.2">
      <c r="A1451" s="39" t="s">
        <v>35</v>
      </c>
      <c r="B1451" s="33">
        <f>[1]consoCURRENT!E33650</f>
        <v>338041.26</v>
      </c>
      <c r="C1451" s="33">
        <f>[1]consoCURRENT!F33650</f>
        <v>2.0008883439004421E-11</v>
      </c>
      <c r="D1451" s="33">
        <f>[1]consoCURRENT!G33650</f>
        <v>338041.26</v>
      </c>
      <c r="E1451" s="33">
        <f>[1]consoCURRENT!H33650</f>
        <v>327868.34999999998</v>
      </c>
      <c r="F1451" s="33">
        <f>[1]consoCURRENT!I33650</f>
        <v>-204504.5</v>
      </c>
      <c r="G1451" s="33">
        <f>[1]consoCURRENT!J33650</f>
        <v>127752.74</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-216462.5</v>
      </c>
      <c r="R1451" s="33">
        <f>[1]consoCURRENT!U33650</f>
        <v>11958</v>
      </c>
      <c r="S1451" s="33">
        <f>[1]consoCURRENT!V33650</f>
        <v>0</v>
      </c>
      <c r="T1451" s="33">
        <f>[1]consoCURRENT!W33650</f>
        <v>127752.74</v>
      </c>
      <c r="U1451" s="33">
        <f>[1]consoCURRENT!X33650</f>
        <v>0</v>
      </c>
      <c r="V1451" s="33">
        <f>[1]consoCURRENT!Y33650</f>
        <v>0</v>
      </c>
      <c r="W1451" s="33">
        <f>[1]consoCURRENT!Z33650</f>
        <v>0</v>
      </c>
      <c r="X1451" s="33">
        <f>[1]consoCURRENT!AA33650</f>
        <v>0</v>
      </c>
      <c r="Y1451" s="33">
        <f>[1]consoCURRENT!AB33650</f>
        <v>0</v>
      </c>
      <c r="Z1451" s="33">
        <f t="shared" ref="Z1451:Z1453" si="678">SUM(M1451:Y1451)</f>
        <v>251116.58999999997</v>
      </c>
      <c r="AA1451" s="33">
        <f>D1451-Z1451</f>
        <v>86924.670000000042</v>
      </c>
      <c r="AB1451" s="41">
        <f>Z1451/D1451</f>
        <v>0.74285780972417381</v>
      </c>
      <c r="AC1451" s="34"/>
      <c r="AE1451" s="179"/>
      <c r="AF1451" s="180"/>
      <c r="AG1451" s="179"/>
      <c r="AH1451" s="180"/>
      <c r="AI1451" s="180"/>
      <c r="AJ1451" s="180"/>
      <c r="AK1451" s="179"/>
      <c r="AL1451" s="179"/>
      <c r="AM1451" s="179"/>
    </row>
    <row r="1452" spans="1:39"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179"/>
      <c r="AF1452" s="180"/>
      <c r="AG1452" s="179"/>
      <c r="AH1452" s="180"/>
      <c r="AI1452" s="180"/>
      <c r="AJ1452" s="180"/>
      <c r="AK1452" s="179"/>
      <c r="AL1452" s="179"/>
      <c r="AM1452" s="179"/>
    </row>
    <row r="1453" spans="1:39"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179"/>
      <c r="AF1453" s="180"/>
      <c r="AG1453" s="179"/>
      <c r="AH1453" s="180"/>
      <c r="AI1453" s="180"/>
      <c r="AJ1453" s="180"/>
      <c r="AK1453" s="179"/>
      <c r="AL1453" s="179"/>
      <c r="AM1453" s="179"/>
    </row>
    <row r="1454" spans="1:39" s="35" customFormat="1" ht="18" hidden="1" customHeight="1" x14ac:dyDescent="0.25">
      <c r="A1454" s="42" t="s">
        <v>38</v>
      </c>
      <c r="B1454" s="43">
        <f t="shared" ref="B1454:AA1454" si="679">SUM(B1450:B1453)</f>
        <v>338041.26</v>
      </c>
      <c r="C1454" s="43">
        <f t="shared" si="679"/>
        <v>2.0008883439004421E-11</v>
      </c>
      <c r="D1454" s="43">
        <f t="shared" si="679"/>
        <v>338041.26</v>
      </c>
      <c r="E1454" s="43">
        <f t="shared" si="679"/>
        <v>327868.34999999998</v>
      </c>
      <c r="F1454" s="43">
        <f t="shared" si="679"/>
        <v>-204504.5</v>
      </c>
      <c r="G1454" s="43">
        <f t="shared" si="679"/>
        <v>127752.74</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-216462.5</v>
      </c>
      <c r="R1454" s="43">
        <f t="shared" si="679"/>
        <v>11958</v>
      </c>
      <c r="S1454" s="43">
        <f t="shared" si="679"/>
        <v>0</v>
      </c>
      <c r="T1454" s="43">
        <f t="shared" si="679"/>
        <v>127752.74</v>
      </c>
      <c r="U1454" s="43">
        <f t="shared" si="679"/>
        <v>0</v>
      </c>
      <c r="V1454" s="43">
        <f t="shared" si="679"/>
        <v>0</v>
      </c>
      <c r="W1454" s="43">
        <f t="shared" si="679"/>
        <v>0</v>
      </c>
      <c r="X1454" s="43">
        <f t="shared" si="679"/>
        <v>0</v>
      </c>
      <c r="Y1454" s="43">
        <f t="shared" si="679"/>
        <v>0</v>
      </c>
      <c r="Z1454" s="43">
        <f t="shared" si="679"/>
        <v>251116.58999999997</v>
      </c>
      <c r="AA1454" s="43">
        <f t="shared" si="679"/>
        <v>86924.670000000042</v>
      </c>
      <c r="AB1454" s="44">
        <f>Z1454/D1454</f>
        <v>0.74285780972417381</v>
      </c>
      <c r="AC1454" s="34"/>
      <c r="AE1454" s="179"/>
      <c r="AF1454" s="180"/>
      <c r="AG1454" s="179"/>
      <c r="AH1454" s="180"/>
      <c r="AI1454" s="180"/>
      <c r="AJ1454" s="180"/>
      <c r="AK1454" s="179"/>
      <c r="AL1454" s="179"/>
      <c r="AM1454" s="179"/>
    </row>
    <row r="1455" spans="1:39"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179"/>
      <c r="AF1455" s="180"/>
      <c r="AG1455" s="179"/>
      <c r="AH1455" s="180"/>
      <c r="AI1455" s="180"/>
      <c r="AJ1455" s="180"/>
      <c r="AK1455" s="179"/>
      <c r="AL1455" s="179"/>
      <c r="AM1455" s="179"/>
    </row>
    <row r="1456" spans="1:39" s="35" customFormat="1" ht="18" hidden="1" customHeight="1" x14ac:dyDescent="0.25">
      <c r="A1456" s="42" t="s">
        <v>40</v>
      </c>
      <c r="B1456" s="43">
        <f t="shared" ref="B1456:AA1456" si="681">B1455+B1454</f>
        <v>338041.26</v>
      </c>
      <c r="C1456" s="43">
        <f t="shared" si="681"/>
        <v>2.0008883439004421E-11</v>
      </c>
      <c r="D1456" s="43">
        <f t="shared" si="681"/>
        <v>338041.26</v>
      </c>
      <c r="E1456" s="43">
        <f t="shared" si="681"/>
        <v>327868.34999999998</v>
      </c>
      <c r="F1456" s="43">
        <f t="shared" si="681"/>
        <v>-204504.5</v>
      </c>
      <c r="G1456" s="43">
        <f t="shared" si="681"/>
        <v>127752.74</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-216462.5</v>
      </c>
      <c r="R1456" s="43">
        <f t="shared" si="681"/>
        <v>11958</v>
      </c>
      <c r="S1456" s="43">
        <f t="shared" si="681"/>
        <v>0</v>
      </c>
      <c r="T1456" s="43">
        <f t="shared" si="681"/>
        <v>127752.74</v>
      </c>
      <c r="U1456" s="43">
        <f t="shared" si="681"/>
        <v>0</v>
      </c>
      <c r="V1456" s="43">
        <f t="shared" si="681"/>
        <v>0</v>
      </c>
      <c r="W1456" s="43">
        <f t="shared" si="681"/>
        <v>0</v>
      </c>
      <c r="X1456" s="43">
        <f t="shared" si="681"/>
        <v>0</v>
      </c>
      <c r="Y1456" s="43">
        <f t="shared" si="681"/>
        <v>0</v>
      </c>
      <c r="Z1456" s="43">
        <f t="shared" si="681"/>
        <v>251116.58999999997</v>
      </c>
      <c r="AA1456" s="43">
        <f t="shared" si="681"/>
        <v>86924.670000000042</v>
      </c>
      <c r="AB1456" s="44">
        <f>Z1456/D1456</f>
        <v>0.74285780972417381</v>
      </c>
      <c r="AC1456" s="46"/>
      <c r="AE1456" s="179"/>
      <c r="AF1456" s="180"/>
      <c r="AG1456" s="179"/>
      <c r="AH1456" s="180"/>
      <c r="AI1456" s="180"/>
      <c r="AJ1456" s="180"/>
      <c r="AK1456" s="179"/>
      <c r="AL1456" s="179"/>
      <c r="AM1456" s="179"/>
    </row>
    <row r="1457" spans="1:39"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9"/>
      <c r="AF1457" s="180"/>
      <c r="AG1457" s="179"/>
      <c r="AH1457" s="180"/>
      <c r="AI1457" s="180"/>
      <c r="AJ1457" s="180"/>
      <c r="AK1457" s="179"/>
      <c r="AL1457" s="179"/>
      <c r="AM1457" s="179"/>
    </row>
    <row r="1458" spans="1:39"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9"/>
      <c r="AF1458" s="180"/>
      <c r="AG1458" s="179"/>
      <c r="AH1458" s="180"/>
      <c r="AI1458" s="180"/>
      <c r="AJ1458" s="180"/>
      <c r="AK1458" s="179"/>
      <c r="AL1458" s="179"/>
      <c r="AM1458" s="179"/>
    </row>
    <row r="1459" spans="1:39"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9"/>
      <c r="AF1459" s="180"/>
      <c r="AG1459" s="179"/>
      <c r="AH1459" s="180"/>
      <c r="AI1459" s="180"/>
      <c r="AJ1459" s="180"/>
      <c r="AK1459" s="179"/>
      <c r="AL1459" s="179"/>
      <c r="AM1459" s="179"/>
    </row>
    <row r="1460" spans="1:39"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79"/>
      <c r="AF1460" s="180"/>
      <c r="AG1460" s="179"/>
      <c r="AH1460" s="180"/>
      <c r="AI1460" s="180"/>
      <c r="AJ1460" s="180"/>
      <c r="AK1460" s="179"/>
      <c r="AL1460" s="179"/>
      <c r="AM1460" s="179"/>
    </row>
    <row r="1461" spans="1:39"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24881.3</v>
      </c>
      <c r="G1461" s="33">
        <f>[1]consoCURRENT!J33863</f>
        <v>45664.04</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774.26</v>
      </c>
      <c r="R1461" s="33">
        <f>[1]consoCURRENT!U33863</f>
        <v>0</v>
      </c>
      <c r="S1461" s="33">
        <f>[1]consoCURRENT!V33863</f>
        <v>24107.040000000001</v>
      </c>
      <c r="T1461" s="33">
        <f>[1]consoCURRENT!W33863</f>
        <v>45664.04</v>
      </c>
      <c r="U1461" s="33">
        <f>[1]consoCURRENT!X33863</f>
        <v>0</v>
      </c>
      <c r="V1461" s="33">
        <f>[1]consoCURRENT!Y33863</f>
        <v>0</v>
      </c>
      <c r="W1461" s="33">
        <f>[1]consoCURRENT!Z33863</f>
        <v>0</v>
      </c>
      <c r="X1461" s="33">
        <f>[1]consoCURRENT!AA33863</f>
        <v>0</v>
      </c>
      <c r="Y1461" s="33">
        <f>[1]consoCURRENT!AB33863</f>
        <v>0</v>
      </c>
      <c r="Z1461" s="33">
        <f t="shared" ref="Z1461:Z1463" si="682">SUM(M1461:Y1461)</f>
        <v>70545.34</v>
      </c>
      <c r="AA1461" s="33">
        <f>D1461-Z1461</f>
        <v>172395.93000000002</v>
      </c>
      <c r="AB1461" s="41">
        <f>Z1461/D1461</f>
        <v>0.29038022234756572</v>
      </c>
      <c r="AC1461" s="34"/>
      <c r="AE1461" s="179"/>
      <c r="AF1461" s="180"/>
      <c r="AG1461" s="179"/>
      <c r="AH1461" s="180"/>
      <c r="AI1461" s="180"/>
      <c r="AJ1461" s="180"/>
      <c r="AK1461" s="179"/>
      <c r="AL1461" s="179"/>
      <c r="AM1461" s="179"/>
    </row>
    <row r="1462" spans="1:39"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179"/>
      <c r="AF1462" s="180"/>
      <c r="AG1462" s="179"/>
      <c r="AH1462" s="180"/>
      <c r="AI1462" s="180"/>
      <c r="AJ1462" s="180"/>
      <c r="AK1462" s="179"/>
      <c r="AL1462" s="179"/>
      <c r="AM1462" s="179"/>
    </row>
    <row r="1463" spans="1:39"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179"/>
      <c r="AF1463" s="180"/>
      <c r="AG1463" s="179"/>
      <c r="AH1463" s="180"/>
      <c r="AI1463" s="180"/>
      <c r="AJ1463" s="180"/>
      <c r="AK1463" s="179"/>
      <c r="AL1463" s="179"/>
      <c r="AM1463" s="179"/>
    </row>
    <row r="1464" spans="1:39"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24881.3</v>
      </c>
      <c r="G1464" s="43">
        <f t="shared" si="683"/>
        <v>45664.04</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774.26</v>
      </c>
      <c r="R1464" s="43">
        <f t="shared" si="683"/>
        <v>0</v>
      </c>
      <c r="S1464" s="43">
        <f t="shared" si="683"/>
        <v>24107.040000000001</v>
      </c>
      <c r="T1464" s="43">
        <f t="shared" si="683"/>
        <v>45664.04</v>
      </c>
      <c r="U1464" s="43">
        <f t="shared" si="683"/>
        <v>0</v>
      </c>
      <c r="V1464" s="43">
        <f t="shared" si="683"/>
        <v>0</v>
      </c>
      <c r="W1464" s="43">
        <f t="shared" si="683"/>
        <v>0</v>
      </c>
      <c r="X1464" s="43">
        <f t="shared" si="683"/>
        <v>0</v>
      </c>
      <c r="Y1464" s="43">
        <f t="shared" si="683"/>
        <v>0</v>
      </c>
      <c r="Z1464" s="43">
        <f t="shared" si="683"/>
        <v>70545.34</v>
      </c>
      <c r="AA1464" s="43">
        <f t="shared" si="683"/>
        <v>172395.93000000002</v>
      </c>
      <c r="AB1464" s="44">
        <f>Z1464/D1464</f>
        <v>0.29038022234756572</v>
      </c>
      <c r="AC1464" s="34"/>
      <c r="AE1464" s="179"/>
      <c r="AF1464" s="180"/>
      <c r="AG1464" s="179"/>
      <c r="AH1464" s="180"/>
      <c r="AI1464" s="180"/>
      <c r="AJ1464" s="180"/>
      <c r="AK1464" s="179"/>
      <c r="AL1464" s="179"/>
      <c r="AM1464" s="179"/>
    </row>
    <row r="1465" spans="1:39"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179"/>
      <c r="AF1465" s="180"/>
      <c r="AG1465" s="179"/>
      <c r="AH1465" s="180"/>
      <c r="AI1465" s="180"/>
      <c r="AJ1465" s="180"/>
      <c r="AK1465" s="179"/>
      <c r="AL1465" s="179"/>
      <c r="AM1465" s="179"/>
    </row>
    <row r="1466" spans="1:39"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24881.3</v>
      </c>
      <c r="G1466" s="43">
        <f t="shared" si="685"/>
        <v>45664.04</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774.26</v>
      </c>
      <c r="R1466" s="43">
        <f t="shared" si="685"/>
        <v>0</v>
      </c>
      <c r="S1466" s="43">
        <f t="shared" si="685"/>
        <v>24107.040000000001</v>
      </c>
      <c r="T1466" s="43">
        <f t="shared" si="685"/>
        <v>45664.04</v>
      </c>
      <c r="U1466" s="43">
        <f t="shared" si="685"/>
        <v>0</v>
      </c>
      <c r="V1466" s="43">
        <f t="shared" si="685"/>
        <v>0</v>
      </c>
      <c r="W1466" s="43">
        <f t="shared" si="685"/>
        <v>0</v>
      </c>
      <c r="X1466" s="43">
        <f t="shared" si="685"/>
        <v>0</v>
      </c>
      <c r="Y1466" s="43">
        <f t="shared" si="685"/>
        <v>0</v>
      </c>
      <c r="Z1466" s="43">
        <f t="shared" si="685"/>
        <v>70545.34</v>
      </c>
      <c r="AA1466" s="43">
        <f t="shared" si="685"/>
        <v>172395.93000000002</v>
      </c>
      <c r="AB1466" s="44">
        <f>Z1466/D1466</f>
        <v>0.29038022234756572</v>
      </c>
      <c r="AC1466" s="46"/>
      <c r="AE1466" s="179"/>
      <c r="AF1466" s="180"/>
      <c r="AG1466" s="179"/>
      <c r="AH1466" s="180"/>
      <c r="AI1466" s="180"/>
      <c r="AJ1466" s="180"/>
      <c r="AK1466" s="179"/>
      <c r="AL1466" s="179"/>
      <c r="AM1466" s="179"/>
    </row>
    <row r="1467" spans="1:39"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9"/>
      <c r="AF1467" s="180"/>
      <c r="AG1467" s="179"/>
      <c r="AH1467" s="180"/>
      <c r="AI1467" s="180"/>
      <c r="AJ1467" s="180"/>
      <c r="AK1467" s="179"/>
      <c r="AL1467" s="179"/>
      <c r="AM1467" s="179"/>
    </row>
    <row r="1468" spans="1:39"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9"/>
      <c r="AF1468" s="180"/>
      <c r="AG1468" s="179"/>
      <c r="AH1468" s="180"/>
      <c r="AI1468" s="180"/>
      <c r="AJ1468" s="180"/>
      <c r="AK1468" s="179"/>
      <c r="AL1468" s="179"/>
      <c r="AM1468" s="179"/>
    </row>
    <row r="1469" spans="1:39"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9"/>
      <c r="AF1469" s="180"/>
      <c r="AG1469" s="179"/>
      <c r="AH1469" s="180"/>
      <c r="AI1469" s="180"/>
      <c r="AJ1469" s="180"/>
      <c r="AK1469" s="179"/>
      <c r="AL1469" s="179"/>
      <c r="AM1469" s="179"/>
    </row>
    <row r="1470" spans="1:39"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79"/>
      <c r="AF1470" s="180"/>
      <c r="AG1470" s="179"/>
      <c r="AH1470" s="180"/>
      <c r="AI1470" s="180"/>
      <c r="AJ1470" s="180"/>
      <c r="AK1470" s="179"/>
      <c r="AL1470" s="179"/>
      <c r="AM1470" s="179"/>
    </row>
    <row r="1471" spans="1:39"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179"/>
      <c r="AF1471" s="180"/>
      <c r="AG1471" s="179"/>
      <c r="AH1471" s="180"/>
      <c r="AI1471" s="180"/>
      <c r="AJ1471" s="180"/>
      <c r="AK1471" s="179"/>
      <c r="AL1471" s="179"/>
      <c r="AM1471" s="179"/>
    </row>
    <row r="1472" spans="1:39"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179"/>
      <c r="AF1472" s="180"/>
      <c r="AG1472" s="179"/>
      <c r="AH1472" s="180"/>
      <c r="AI1472" s="180"/>
      <c r="AJ1472" s="180"/>
      <c r="AK1472" s="179"/>
      <c r="AL1472" s="179"/>
      <c r="AM1472" s="179"/>
    </row>
    <row r="1473" spans="1:39"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179"/>
      <c r="AF1473" s="180"/>
      <c r="AG1473" s="179"/>
      <c r="AH1473" s="180"/>
      <c r="AI1473" s="180"/>
      <c r="AJ1473" s="180"/>
      <c r="AK1473" s="179"/>
      <c r="AL1473" s="179"/>
      <c r="AM1473" s="179"/>
    </row>
    <row r="1474" spans="1:39"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179"/>
      <c r="AF1474" s="180"/>
      <c r="AG1474" s="179"/>
      <c r="AH1474" s="180"/>
      <c r="AI1474" s="180"/>
      <c r="AJ1474" s="180"/>
      <c r="AK1474" s="179"/>
      <c r="AL1474" s="179"/>
      <c r="AM1474" s="179"/>
    </row>
    <row r="1475" spans="1:39"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179"/>
      <c r="AF1475" s="180"/>
      <c r="AG1475" s="179"/>
      <c r="AH1475" s="180"/>
      <c r="AI1475" s="180"/>
      <c r="AJ1475" s="180"/>
      <c r="AK1475" s="179"/>
      <c r="AL1475" s="179"/>
      <c r="AM1475" s="179"/>
    </row>
    <row r="1476" spans="1:39"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179"/>
      <c r="AF1476" s="180"/>
      <c r="AG1476" s="179"/>
      <c r="AH1476" s="180"/>
      <c r="AI1476" s="180"/>
      <c r="AJ1476" s="180"/>
      <c r="AK1476" s="179"/>
      <c r="AL1476" s="179"/>
      <c r="AM1476" s="179"/>
    </row>
    <row r="1477" spans="1:39"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9"/>
      <c r="AF1477" s="180"/>
      <c r="AG1477" s="179"/>
      <c r="AH1477" s="180"/>
      <c r="AI1477" s="180"/>
      <c r="AJ1477" s="180"/>
      <c r="AK1477" s="179"/>
      <c r="AL1477" s="179"/>
      <c r="AM1477" s="179"/>
    </row>
    <row r="1478" spans="1:39"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9"/>
      <c r="AF1478" s="180"/>
      <c r="AG1478" s="179"/>
      <c r="AH1478" s="180"/>
      <c r="AI1478" s="180"/>
      <c r="AJ1478" s="180"/>
      <c r="AK1478" s="179"/>
      <c r="AL1478" s="179"/>
      <c r="AM1478" s="179"/>
    </row>
    <row r="1479" spans="1:39"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9"/>
      <c r="AF1479" s="180"/>
      <c r="AG1479" s="179"/>
      <c r="AH1479" s="180"/>
      <c r="AI1479" s="180"/>
      <c r="AJ1479" s="180"/>
      <c r="AK1479" s="179"/>
      <c r="AL1479" s="179"/>
      <c r="AM1479" s="179"/>
    </row>
    <row r="1480" spans="1:39"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79"/>
      <c r="AF1480" s="180"/>
      <c r="AG1480" s="179"/>
      <c r="AH1480" s="180"/>
      <c r="AI1480" s="180"/>
      <c r="AJ1480" s="180"/>
      <c r="AK1480" s="179"/>
      <c r="AL1480" s="179"/>
      <c r="AM1480" s="179"/>
    </row>
    <row r="1481" spans="1:39"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179"/>
      <c r="AF1481" s="180"/>
      <c r="AG1481" s="179"/>
      <c r="AH1481" s="180"/>
      <c r="AI1481" s="180"/>
      <c r="AJ1481" s="180"/>
      <c r="AK1481" s="179"/>
      <c r="AL1481" s="179"/>
      <c r="AM1481" s="179"/>
    </row>
    <row r="1482" spans="1:39"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179"/>
      <c r="AF1482" s="180"/>
      <c r="AG1482" s="179"/>
      <c r="AH1482" s="180"/>
      <c r="AI1482" s="180"/>
      <c r="AJ1482" s="180"/>
      <c r="AK1482" s="179"/>
      <c r="AL1482" s="179"/>
      <c r="AM1482" s="179"/>
    </row>
    <row r="1483" spans="1:39"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179"/>
      <c r="AF1483" s="180"/>
      <c r="AG1483" s="179"/>
      <c r="AH1483" s="180"/>
      <c r="AI1483" s="180"/>
      <c r="AJ1483" s="180"/>
      <c r="AK1483" s="179"/>
      <c r="AL1483" s="179"/>
      <c r="AM1483" s="179"/>
    </row>
    <row r="1484" spans="1:39"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79"/>
      <c r="AF1484" s="180"/>
      <c r="AG1484" s="179"/>
      <c r="AH1484" s="180"/>
      <c r="AI1484" s="180"/>
      <c r="AJ1484" s="180"/>
      <c r="AK1484" s="179"/>
      <c r="AL1484" s="179"/>
      <c r="AM1484" s="179"/>
    </row>
    <row r="1485" spans="1:39"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179"/>
      <c r="AF1485" s="180"/>
      <c r="AG1485" s="179"/>
      <c r="AH1485" s="180"/>
      <c r="AI1485" s="180"/>
      <c r="AJ1485" s="180"/>
      <c r="AK1485" s="179"/>
      <c r="AL1485" s="179"/>
      <c r="AM1485" s="179"/>
    </row>
    <row r="1486" spans="1:39"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79"/>
      <c r="AF1486" s="180"/>
      <c r="AG1486" s="179"/>
      <c r="AH1486" s="180"/>
      <c r="AI1486" s="180"/>
      <c r="AJ1486" s="180"/>
      <c r="AK1486" s="179"/>
      <c r="AL1486" s="179"/>
      <c r="AM1486" s="179"/>
    </row>
    <row r="1487" spans="1:39"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9"/>
      <c r="AF1487" s="180"/>
      <c r="AG1487" s="179"/>
      <c r="AH1487" s="180"/>
      <c r="AI1487" s="180"/>
      <c r="AJ1487" s="180"/>
      <c r="AK1487" s="179"/>
      <c r="AL1487" s="179"/>
      <c r="AM1487" s="179"/>
    </row>
    <row r="1488" spans="1:39"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9"/>
      <c r="AF1488" s="180"/>
      <c r="AG1488" s="179"/>
      <c r="AH1488" s="180"/>
      <c r="AI1488" s="180"/>
      <c r="AJ1488" s="180"/>
      <c r="AK1488" s="179"/>
      <c r="AL1488" s="179"/>
      <c r="AM1488" s="179"/>
    </row>
    <row r="1489" spans="1:39"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9"/>
      <c r="AF1489" s="180"/>
      <c r="AG1489" s="179"/>
      <c r="AH1489" s="180"/>
      <c r="AI1489" s="180"/>
      <c r="AJ1489" s="180"/>
      <c r="AK1489" s="179"/>
      <c r="AL1489" s="179"/>
      <c r="AM1489" s="179"/>
    </row>
    <row r="1490" spans="1:39"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79"/>
      <c r="AF1490" s="180"/>
      <c r="AG1490" s="179"/>
      <c r="AH1490" s="180"/>
      <c r="AI1490" s="180"/>
      <c r="AJ1490" s="180"/>
      <c r="AK1490" s="179"/>
      <c r="AL1490" s="179"/>
      <c r="AM1490" s="179"/>
    </row>
    <row r="1491" spans="1:39"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179"/>
      <c r="AF1491" s="180"/>
      <c r="AG1491" s="179"/>
      <c r="AH1491" s="180"/>
      <c r="AI1491" s="180"/>
      <c r="AJ1491" s="180"/>
      <c r="AK1491" s="179"/>
      <c r="AL1491" s="179"/>
      <c r="AM1491" s="179"/>
    </row>
    <row r="1492" spans="1:39"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179"/>
      <c r="AF1492" s="180"/>
      <c r="AG1492" s="179"/>
      <c r="AH1492" s="180"/>
      <c r="AI1492" s="180"/>
      <c r="AJ1492" s="180"/>
      <c r="AK1492" s="179"/>
      <c r="AL1492" s="179"/>
      <c r="AM1492" s="179"/>
    </row>
    <row r="1493" spans="1:39"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179"/>
      <c r="AF1493" s="180"/>
      <c r="AG1493" s="179"/>
      <c r="AH1493" s="180"/>
      <c r="AI1493" s="180"/>
      <c r="AJ1493" s="180"/>
      <c r="AK1493" s="179"/>
      <c r="AL1493" s="179"/>
      <c r="AM1493" s="179"/>
    </row>
    <row r="1494" spans="1:39"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79"/>
      <c r="AF1494" s="180"/>
      <c r="AG1494" s="179"/>
      <c r="AH1494" s="180"/>
      <c r="AI1494" s="180"/>
      <c r="AJ1494" s="180"/>
      <c r="AK1494" s="179"/>
      <c r="AL1494" s="179"/>
      <c r="AM1494" s="179"/>
    </row>
    <row r="1495" spans="1:39"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179"/>
      <c r="AF1495" s="180"/>
      <c r="AG1495" s="179"/>
      <c r="AH1495" s="180"/>
      <c r="AI1495" s="180"/>
      <c r="AJ1495" s="180"/>
      <c r="AK1495" s="179"/>
      <c r="AL1495" s="179"/>
      <c r="AM1495" s="179"/>
    </row>
    <row r="1496" spans="1:39"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79"/>
      <c r="AF1496" s="180"/>
      <c r="AG1496" s="179"/>
      <c r="AH1496" s="180"/>
      <c r="AI1496" s="180"/>
      <c r="AJ1496" s="180"/>
      <c r="AK1496" s="179"/>
      <c r="AL1496" s="179"/>
      <c r="AM1496" s="179"/>
    </row>
    <row r="1497" spans="1:39"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9"/>
      <c r="AF1497" s="180"/>
      <c r="AG1497" s="179"/>
      <c r="AH1497" s="180"/>
      <c r="AI1497" s="180"/>
      <c r="AJ1497" s="180"/>
      <c r="AK1497" s="179"/>
      <c r="AL1497" s="179"/>
      <c r="AM1497" s="179"/>
    </row>
    <row r="1498" spans="1:39"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9"/>
      <c r="AF1498" s="180"/>
      <c r="AG1498" s="179"/>
      <c r="AH1498" s="180"/>
      <c r="AI1498" s="180"/>
      <c r="AJ1498" s="180"/>
      <c r="AK1498" s="179"/>
      <c r="AL1498" s="179"/>
      <c r="AM1498" s="179"/>
    </row>
    <row r="1499" spans="1:39"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9"/>
      <c r="AF1499" s="180"/>
      <c r="AG1499" s="179"/>
      <c r="AH1499" s="180"/>
      <c r="AI1499" s="180"/>
      <c r="AJ1499" s="180"/>
      <c r="AK1499" s="179"/>
      <c r="AL1499" s="179"/>
      <c r="AM1499" s="179"/>
    </row>
    <row r="1500" spans="1:39"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79"/>
      <c r="AF1500" s="180"/>
      <c r="AG1500" s="179"/>
      <c r="AH1500" s="180"/>
      <c r="AI1500" s="180"/>
      <c r="AJ1500" s="180"/>
      <c r="AK1500" s="179"/>
      <c r="AL1500" s="179"/>
      <c r="AM1500" s="179"/>
    </row>
    <row r="1501" spans="1:39"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179"/>
      <c r="AF1501" s="180"/>
      <c r="AG1501" s="179"/>
      <c r="AH1501" s="180"/>
      <c r="AI1501" s="180"/>
      <c r="AJ1501" s="180"/>
      <c r="AK1501" s="179"/>
      <c r="AL1501" s="179"/>
      <c r="AM1501" s="179"/>
    </row>
    <row r="1502" spans="1:39"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179"/>
      <c r="AF1502" s="180"/>
      <c r="AG1502" s="179"/>
      <c r="AH1502" s="180"/>
      <c r="AI1502" s="180"/>
      <c r="AJ1502" s="180"/>
      <c r="AK1502" s="179"/>
      <c r="AL1502" s="179"/>
      <c r="AM1502" s="179"/>
    </row>
    <row r="1503" spans="1:39"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179"/>
      <c r="AF1503" s="180"/>
      <c r="AG1503" s="179"/>
      <c r="AH1503" s="180"/>
      <c r="AI1503" s="180"/>
      <c r="AJ1503" s="180"/>
      <c r="AK1503" s="179"/>
      <c r="AL1503" s="179"/>
      <c r="AM1503" s="179"/>
    </row>
    <row r="1504" spans="1:39"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179"/>
      <c r="AF1504" s="180"/>
      <c r="AG1504" s="179"/>
      <c r="AH1504" s="180"/>
      <c r="AI1504" s="180"/>
      <c r="AJ1504" s="180"/>
      <c r="AK1504" s="179"/>
      <c r="AL1504" s="179"/>
      <c r="AM1504" s="179"/>
    </row>
    <row r="1505" spans="1:39"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179"/>
      <c r="AF1505" s="180"/>
      <c r="AG1505" s="179"/>
      <c r="AH1505" s="180"/>
      <c r="AI1505" s="180"/>
      <c r="AJ1505" s="180"/>
      <c r="AK1505" s="179"/>
      <c r="AL1505" s="179"/>
      <c r="AM1505" s="179"/>
    </row>
    <row r="1506" spans="1:39"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179"/>
      <c r="AF1506" s="180"/>
      <c r="AG1506" s="179"/>
      <c r="AH1506" s="180"/>
      <c r="AI1506" s="180"/>
      <c r="AJ1506" s="180"/>
      <c r="AK1506" s="179"/>
      <c r="AL1506" s="179"/>
      <c r="AM1506" s="179"/>
    </row>
    <row r="1507" spans="1:39"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9"/>
      <c r="AF1507" s="180"/>
      <c r="AG1507" s="179"/>
      <c r="AH1507" s="180"/>
      <c r="AI1507" s="180"/>
      <c r="AJ1507" s="180"/>
      <c r="AK1507" s="179"/>
      <c r="AL1507" s="179"/>
      <c r="AM1507" s="179"/>
    </row>
    <row r="1508" spans="1:39"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9"/>
      <c r="AF1508" s="180"/>
      <c r="AG1508" s="179"/>
      <c r="AH1508" s="180"/>
      <c r="AI1508" s="180"/>
      <c r="AJ1508" s="180"/>
      <c r="AK1508" s="179"/>
      <c r="AL1508" s="179"/>
      <c r="AM1508" s="179"/>
    </row>
    <row r="1509" spans="1:39"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9"/>
      <c r="AF1509" s="180"/>
      <c r="AG1509" s="179"/>
      <c r="AH1509" s="180"/>
      <c r="AI1509" s="180"/>
      <c r="AJ1509" s="180"/>
      <c r="AK1509" s="179"/>
      <c r="AL1509" s="179"/>
      <c r="AM1509" s="179"/>
    </row>
    <row r="1510" spans="1:39"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79"/>
      <c r="AF1510" s="180"/>
      <c r="AG1510" s="179"/>
      <c r="AH1510" s="180"/>
      <c r="AI1510" s="180"/>
      <c r="AJ1510" s="180"/>
      <c r="AK1510" s="179"/>
      <c r="AL1510" s="179"/>
      <c r="AM1510" s="179"/>
    </row>
    <row r="1511" spans="1:39"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215330.47</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142510</v>
      </c>
      <c r="R1511" s="33">
        <f>[1]consoCURRENT!U34928</f>
        <v>13669.71</v>
      </c>
      <c r="S1511" s="33">
        <f>[1]consoCURRENT!V34928</f>
        <v>59150.76</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215330.47</v>
      </c>
      <c r="AA1511" s="33">
        <f>D1511-Z1511</f>
        <v>0</v>
      </c>
      <c r="AB1511" s="41">
        <f>Z1511/D1511</f>
        <v>1</v>
      </c>
      <c r="AC1511" s="34"/>
      <c r="AE1511" s="179"/>
      <c r="AF1511" s="180"/>
      <c r="AG1511" s="179"/>
      <c r="AH1511" s="180"/>
      <c r="AI1511" s="180"/>
      <c r="AJ1511" s="180"/>
      <c r="AK1511" s="179"/>
      <c r="AL1511" s="179"/>
      <c r="AM1511" s="179"/>
    </row>
    <row r="1512" spans="1:39"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179"/>
      <c r="AF1512" s="180"/>
      <c r="AG1512" s="179"/>
      <c r="AH1512" s="180"/>
      <c r="AI1512" s="180"/>
      <c r="AJ1512" s="180"/>
      <c r="AK1512" s="179"/>
      <c r="AL1512" s="179"/>
      <c r="AM1512" s="179"/>
    </row>
    <row r="1513" spans="1:39"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179"/>
      <c r="AF1513" s="180"/>
      <c r="AG1513" s="179"/>
      <c r="AH1513" s="180"/>
      <c r="AI1513" s="180"/>
      <c r="AJ1513" s="180"/>
      <c r="AK1513" s="179"/>
      <c r="AL1513" s="179"/>
      <c r="AM1513" s="179"/>
    </row>
    <row r="1514" spans="1:39"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215330.47</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142510</v>
      </c>
      <c r="R1514" s="43">
        <f t="shared" si="703"/>
        <v>13669.71</v>
      </c>
      <c r="S1514" s="43">
        <f t="shared" si="703"/>
        <v>59150.76</v>
      </c>
      <c r="T1514" s="43">
        <f t="shared" si="703"/>
        <v>0</v>
      </c>
      <c r="U1514" s="43">
        <f t="shared" si="703"/>
        <v>0</v>
      </c>
      <c r="V1514" s="43">
        <f t="shared" si="703"/>
        <v>0</v>
      </c>
      <c r="W1514" s="43">
        <f t="shared" si="703"/>
        <v>0</v>
      </c>
      <c r="X1514" s="43">
        <f t="shared" si="703"/>
        <v>0</v>
      </c>
      <c r="Y1514" s="43">
        <f t="shared" si="703"/>
        <v>0</v>
      </c>
      <c r="Z1514" s="43">
        <f t="shared" si="703"/>
        <v>215330.47</v>
      </c>
      <c r="AA1514" s="43">
        <f t="shared" si="703"/>
        <v>0</v>
      </c>
      <c r="AB1514" s="44">
        <f>Z1514/D1514</f>
        <v>1</v>
      </c>
      <c r="AC1514" s="34"/>
      <c r="AE1514" s="179"/>
      <c r="AF1514" s="180"/>
      <c r="AG1514" s="179"/>
      <c r="AH1514" s="180"/>
      <c r="AI1514" s="180"/>
      <c r="AJ1514" s="180"/>
      <c r="AK1514" s="179"/>
      <c r="AL1514" s="179"/>
      <c r="AM1514" s="179"/>
    </row>
    <row r="1515" spans="1:39"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179"/>
      <c r="AF1515" s="180"/>
      <c r="AG1515" s="179"/>
      <c r="AH1515" s="180"/>
      <c r="AI1515" s="180"/>
      <c r="AJ1515" s="180"/>
      <c r="AK1515" s="179"/>
      <c r="AL1515" s="179"/>
      <c r="AM1515" s="179"/>
    </row>
    <row r="1516" spans="1:39"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215330.47</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142510</v>
      </c>
      <c r="R1516" s="43">
        <f t="shared" si="705"/>
        <v>13669.71</v>
      </c>
      <c r="S1516" s="43">
        <f t="shared" si="705"/>
        <v>59150.76</v>
      </c>
      <c r="T1516" s="43">
        <f t="shared" si="705"/>
        <v>0</v>
      </c>
      <c r="U1516" s="43">
        <f t="shared" si="705"/>
        <v>0</v>
      </c>
      <c r="V1516" s="43">
        <f t="shared" si="705"/>
        <v>0</v>
      </c>
      <c r="W1516" s="43">
        <f t="shared" si="705"/>
        <v>0</v>
      </c>
      <c r="X1516" s="43">
        <f t="shared" si="705"/>
        <v>0</v>
      </c>
      <c r="Y1516" s="43">
        <f t="shared" si="705"/>
        <v>0</v>
      </c>
      <c r="Z1516" s="43">
        <f t="shared" si="705"/>
        <v>215330.47</v>
      </c>
      <c r="AA1516" s="43">
        <f t="shared" si="705"/>
        <v>0</v>
      </c>
      <c r="AB1516" s="44">
        <f>Z1516/D1516</f>
        <v>1</v>
      </c>
      <c r="AC1516" s="46"/>
      <c r="AE1516" s="179"/>
      <c r="AF1516" s="180"/>
      <c r="AG1516" s="179"/>
      <c r="AH1516" s="180"/>
      <c r="AI1516" s="180"/>
      <c r="AJ1516" s="180"/>
      <c r="AK1516" s="179"/>
      <c r="AL1516" s="179"/>
      <c r="AM1516" s="179"/>
    </row>
    <row r="1517" spans="1:39"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9"/>
      <c r="AF1517" s="180"/>
      <c r="AG1517" s="179"/>
      <c r="AH1517" s="180"/>
      <c r="AI1517" s="180"/>
      <c r="AJ1517" s="180"/>
      <c r="AK1517" s="179"/>
      <c r="AL1517" s="179"/>
      <c r="AM1517" s="179"/>
    </row>
    <row r="1518" spans="1:39"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9"/>
      <c r="AF1518" s="180"/>
      <c r="AG1518" s="179"/>
      <c r="AH1518" s="180"/>
      <c r="AI1518" s="180"/>
      <c r="AJ1518" s="180"/>
      <c r="AK1518" s="179"/>
      <c r="AL1518" s="179"/>
      <c r="AM1518" s="179"/>
    </row>
    <row r="1519" spans="1:39"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9"/>
      <c r="AF1519" s="180"/>
      <c r="AG1519" s="179"/>
      <c r="AH1519" s="180"/>
      <c r="AI1519" s="180"/>
      <c r="AJ1519" s="180"/>
      <c r="AK1519" s="179"/>
      <c r="AL1519" s="179"/>
      <c r="AM1519" s="179"/>
    </row>
    <row r="1520" spans="1:39"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79"/>
      <c r="AF1520" s="180"/>
      <c r="AG1520" s="179"/>
      <c r="AH1520" s="180"/>
      <c r="AI1520" s="180"/>
      <c r="AJ1520" s="180"/>
      <c r="AK1520" s="179"/>
      <c r="AL1520" s="179"/>
      <c r="AM1520" s="179"/>
    </row>
    <row r="1521" spans="1:39"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179"/>
      <c r="AF1521" s="180"/>
      <c r="AG1521" s="179"/>
      <c r="AH1521" s="180"/>
      <c r="AI1521" s="180"/>
      <c r="AJ1521" s="180"/>
      <c r="AK1521" s="179"/>
      <c r="AL1521" s="179"/>
      <c r="AM1521" s="179"/>
    </row>
    <row r="1522" spans="1:39"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179"/>
      <c r="AF1522" s="180"/>
      <c r="AG1522" s="179"/>
      <c r="AH1522" s="180"/>
      <c r="AI1522" s="180"/>
      <c r="AJ1522" s="180"/>
      <c r="AK1522" s="179"/>
      <c r="AL1522" s="179"/>
      <c r="AM1522" s="179"/>
    </row>
    <row r="1523" spans="1:39"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179"/>
      <c r="AF1523" s="180"/>
      <c r="AG1523" s="179"/>
      <c r="AH1523" s="180"/>
      <c r="AI1523" s="180"/>
      <c r="AJ1523" s="180"/>
      <c r="AK1523" s="179"/>
      <c r="AL1523" s="179"/>
      <c r="AM1523" s="179"/>
    </row>
    <row r="1524" spans="1:39"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179"/>
      <c r="AF1524" s="180"/>
      <c r="AG1524" s="179"/>
      <c r="AH1524" s="180"/>
      <c r="AI1524" s="180"/>
      <c r="AJ1524" s="180"/>
      <c r="AK1524" s="179"/>
      <c r="AL1524" s="179"/>
      <c r="AM1524" s="179"/>
    </row>
    <row r="1525" spans="1:39"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179"/>
      <c r="AF1525" s="180"/>
      <c r="AG1525" s="179"/>
      <c r="AH1525" s="180"/>
      <c r="AI1525" s="180"/>
      <c r="AJ1525" s="180"/>
      <c r="AK1525" s="179"/>
      <c r="AL1525" s="179"/>
      <c r="AM1525" s="179"/>
    </row>
    <row r="1526" spans="1:39"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179"/>
      <c r="AF1526" s="180"/>
      <c r="AG1526" s="179"/>
      <c r="AH1526" s="180"/>
      <c r="AI1526" s="180"/>
      <c r="AJ1526" s="180"/>
      <c r="AK1526" s="179"/>
      <c r="AL1526" s="179"/>
      <c r="AM1526" s="179"/>
    </row>
    <row r="1527" spans="1:39"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9"/>
      <c r="AF1527" s="180"/>
      <c r="AG1527" s="179"/>
      <c r="AH1527" s="180"/>
      <c r="AI1527" s="180"/>
      <c r="AJ1527" s="180"/>
      <c r="AK1527" s="179"/>
      <c r="AL1527" s="179"/>
      <c r="AM1527" s="179"/>
    </row>
    <row r="1528" spans="1:39"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9"/>
      <c r="AF1528" s="180"/>
      <c r="AG1528" s="179"/>
      <c r="AH1528" s="180"/>
      <c r="AI1528" s="180"/>
      <c r="AJ1528" s="180"/>
      <c r="AK1528" s="179"/>
      <c r="AL1528" s="179"/>
      <c r="AM1528" s="179"/>
    </row>
    <row r="1529" spans="1:39"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9"/>
      <c r="AF1529" s="180"/>
      <c r="AG1529" s="179"/>
      <c r="AH1529" s="180"/>
      <c r="AI1529" s="180"/>
      <c r="AJ1529" s="180"/>
      <c r="AK1529" s="179"/>
      <c r="AL1529" s="179"/>
      <c r="AM1529" s="179"/>
    </row>
    <row r="1530" spans="1:39"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79"/>
      <c r="AF1530" s="180"/>
      <c r="AG1530" s="179"/>
      <c r="AH1530" s="180"/>
      <c r="AI1530" s="180"/>
      <c r="AJ1530" s="180"/>
      <c r="AK1530" s="179"/>
      <c r="AL1530" s="179"/>
      <c r="AM1530" s="179"/>
    </row>
    <row r="1531" spans="1:39"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179"/>
      <c r="AF1531" s="180"/>
      <c r="AG1531" s="179"/>
      <c r="AH1531" s="180"/>
      <c r="AI1531" s="180"/>
      <c r="AJ1531" s="180"/>
      <c r="AK1531" s="179"/>
      <c r="AL1531" s="179"/>
      <c r="AM1531" s="179"/>
    </row>
    <row r="1532" spans="1:39"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179"/>
      <c r="AF1532" s="180"/>
      <c r="AG1532" s="179"/>
      <c r="AH1532" s="180"/>
      <c r="AI1532" s="180"/>
      <c r="AJ1532" s="180"/>
      <c r="AK1532" s="179"/>
      <c r="AL1532" s="179"/>
      <c r="AM1532" s="179"/>
    </row>
    <row r="1533" spans="1:39"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179"/>
      <c r="AF1533" s="180"/>
      <c r="AG1533" s="179"/>
      <c r="AH1533" s="180"/>
      <c r="AI1533" s="180"/>
      <c r="AJ1533" s="180"/>
      <c r="AK1533" s="179"/>
      <c r="AL1533" s="179"/>
      <c r="AM1533" s="179"/>
    </row>
    <row r="1534" spans="1:39"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79"/>
      <c r="AF1534" s="180"/>
      <c r="AG1534" s="179"/>
      <c r="AH1534" s="180"/>
      <c r="AI1534" s="180"/>
      <c r="AJ1534" s="180"/>
      <c r="AK1534" s="179"/>
      <c r="AL1534" s="179"/>
      <c r="AM1534" s="179"/>
    </row>
    <row r="1535" spans="1:39"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179"/>
      <c r="AF1535" s="180"/>
      <c r="AG1535" s="179"/>
      <c r="AH1535" s="180"/>
      <c r="AI1535" s="180"/>
      <c r="AJ1535" s="180"/>
      <c r="AK1535" s="179"/>
      <c r="AL1535" s="179"/>
      <c r="AM1535" s="179"/>
    </row>
    <row r="1536" spans="1:39"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79"/>
      <c r="AF1536" s="180"/>
      <c r="AG1536" s="179"/>
      <c r="AH1536" s="180"/>
      <c r="AI1536" s="180"/>
      <c r="AJ1536" s="180"/>
      <c r="AK1536" s="179"/>
      <c r="AL1536" s="179"/>
      <c r="AM1536" s="179"/>
    </row>
    <row r="1537" spans="1:39"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9"/>
      <c r="AF1537" s="180"/>
      <c r="AG1537" s="179"/>
      <c r="AH1537" s="180"/>
      <c r="AI1537" s="180"/>
      <c r="AJ1537" s="180"/>
      <c r="AK1537" s="179"/>
      <c r="AL1537" s="179"/>
      <c r="AM1537" s="179"/>
    </row>
    <row r="1538" spans="1:39"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9"/>
      <c r="AF1538" s="180"/>
      <c r="AG1538" s="179"/>
      <c r="AH1538" s="180"/>
      <c r="AI1538" s="180"/>
      <c r="AJ1538" s="180"/>
      <c r="AK1538" s="179"/>
      <c r="AL1538" s="179"/>
      <c r="AM1538" s="179"/>
    </row>
    <row r="1539" spans="1:39"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9"/>
      <c r="AF1539" s="180"/>
      <c r="AG1539" s="179"/>
      <c r="AH1539" s="180"/>
      <c r="AI1539" s="180"/>
      <c r="AJ1539" s="180"/>
      <c r="AK1539" s="179"/>
      <c r="AL1539" s="179"/>
      <c r="AM1539" s="179"/>
    </row>
    <row r="1540" spans="1:39"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79"/>
      <c r="AF1540" s="180"/>
      <c r="AG1540" s="179"/>
      <c r="AH1540" s="180"/>
      <c r="AI1540" s="180"/>
      <c r="AJ1540" s="180"/>
      <c r="AK1540" s="179"/>
      <c r="AL1540" s="179"/>
      <c r="AM1540" s="179"/>
    </row>
    <row r="1541" spans="1:39"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103527.15000000002</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52538.82</v>
      </c>
      <c r="R1541" s="33">
        <f>[1]consoCURRENT!U35567</f>
        <v>22515</v>
      </c>
      <c r="S1541" s="33">
        <f>[1]consoCURRENT!V35567</f>
        <v>28473.330000000016</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138950.23000000001</v>
      </c>
      <c r="AA1541" s="33">
        <f>D1541-Z1541</f>
        <v>0</v>
      </c>
      <c r="AB1541" s="41">
        <f>Z1541/D1541</f>
        <v>0.99999999999999978</v>
      </c>
      <c r="AC1541" s="34"/>
      <c r="AE1541" s="179"/>
      <c r="AF1541" s="180"/>
      <c r="AG1541" s="179"/>
      <c r="AH1541" s="180"/>
      <c r="AI1541" s="180"/>
      <c r="AJ1541" s="180"/>
      <c r="AK1541" s="179"/>
      <c r="AL1541" s="179"/>
      <c r="AM1541" s="179"/>
    </row>
    <row r="1542" spans="1:39"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179"/>
      <c r="AF1542" s="180"/>
      <c r="AG1542" s="179"/>
      <c r="AH1542" s="180"/>
      <c r="AI1542" s="180"/>
      <c r="AJ1542" s="180"/>
      <c r="AK1542" s="179"/>
      <c r="AL1542" s="179"/>
      <c r="AM1542" s="179"/>
    </row>
    <row r="1543" spans="1:39"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179"/>
      <c r="AF1543" s="180"/>
      <c r="AG1543" s="179"/>
      <c r="AH1543" s="180"/>
      <c r="AI1543" s="180"/>
      <c r="AJ1543" s="180"/>
      <c r="AK1543" s="179"/>
      <c r="AL1543" s="179"/>
      <c r="AM1543" s="179"/>
    </row>
    <row r="1544" spans="1:39"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103527.15000000002</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52538.82</v>
      </c>
      <c r="R1544" s="43">
        <f t="shared" si="715"/>
        <v>22515</v>
      </c>
      <c r="S1544" s="43">
        <f t="shared" si="715"/>
        <v>28473.330000000016</v>
      </c>
      <c r="T1544" s="43">
        <f t="shared" si="715"/>
        <v>0</v>
      </c>
      <c r="U1544" s="43">
        <f t="shared" si="715"/>
        <v>0</v>
      </c>
      <c r="V1544" s="43">
        <f t="shared" si="715"/>
        <v>0</v>
      </c>
      <c r="W1544" s="43">
        <f t="shared" si="715"/>
        <v>0</v>
      </c>
      <c r="X1544" s="43">
        <f t="shared" si="715"/>
        <v>0</v>
      </c>
      <c r="Y1544" s="43">
        <f t="shared" si="715"/>
        <v>0</v>
      </c>
      <c r="Z1544" s="43">
        <f t="shared" si="715"/>
        <v>138950.23000000001</v>
      </c>
      <c r="AA1544" s="43">
        <f t="shared" si="715"/>
        <v>0</v>
      </c>
      <c r="AB1544" s="44">
        <f>Z1544/D1544</f>
        <v>0.99999999999999978</v>
      </c>
      <c r="AC1544" s="34"/>
      <c r="AE1544" s="179"/>
      <c r="AF1544" s="180"/>
      <c r="AG1544" s="179"/>
      <c r="AH1544" s="180"/>
      <c r="AI1544" s="180"/>
      <c r="AJ1544" s="180"/>
      <c r="AK1544" s="179"/>
      <c r="AL1544" s="179"/>
      <c r="AM1544" s="179"/>
    </row>
    <row r="1545" spans="1:39"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179"/>
      <c r="AF1545" s="180"/>
      <c r="AG1545" s="179"/>
      <c r="AH1545" s="180"/>
      <c r="AI1545" s="180"/>
      <c r="AJ1545" s="180"/>
      <c r="AK1545" s="179"/>
      <c r="AL1545" s="179"/>
      <c r="AM1545" s="179"/>
    </row>
    <row r="1546" spans="1:39"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103527.15000000002</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52538.82</v>
      </c>
      <c r="R1546" s="43">
        <f t="shared" si="717"/>
        <v>22515</v>
      </c>
      <c r="S1546" s="43">
        <f t="shared" si="717"/>
        <v>28473.330000000016</v>
      </c>
      <c r="T1546" s="43">
        <f t="shared" si="717"/>
        <v>0</v>
      </c>
      <c r="U1546" s="43">
        <f t="shared" si="717"/>
        <v>0</v>
      </c>
      <c r="V1546" s="43">
        <f t="shared" si="717"/>
        <v>0</v>
      </c>
      <c r="W1546" s="43">
        <f t="shared" si="717"/>
        <v>0</v>
      </c>
      <c r="X1546" s="43">
        <f t="shared" si="717"/>
        <v>0</v>
      </c>
      <c r="Y1546" s="43">
        <f t="shared" si="717"/>
        <v>0</v>
      </c>
      <c r="Z1546" s="43">
        <f t="shared" si="717"/>
        <v>138950.23000000001</v>
      </c>
      <c r="AA1546" s="43">
        <f t="shared" si="717"/>
        <v>0</v>
      </c>
      <c r="AB1546" s="44">
        <f>Z1546/D1546</f>
        <v>0.99999999999999978</v>
      </c>
      <c r="AC1546" s="46"/>
      <c r="AE1546" s="179"/>
      <c r="AF1546" s="180"/>
      <c r="AG1546" s="179"/>
      <c r="AH1546" s="180"/>
      <c r="AI1546" s="180"/>
      <c r="AJ1546" s="180"/>
      <c r="AK1546" s="179"/>
      <c r="AL1546" s="179"/>
      <c r="AM1546" s="179"/>
    </row>
    <row r="1547" spans="1:39"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9"/>
      <c r="AF1547" s="180"/>
      <c r="AG1547" s="179"/>
      <c r="AH1547" s="180"/>
      <c r="AI1547" s="180"/>
      <c r="AJ1547" s="180"/>
      <c r="AK1547" s="179"/>
      <c r="AL1547" s="179"/>
      <c r="AM1547" s="179"/>
    </row>
    <row r="1548" spans="1:39"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9"/>
      <c r="AF1548" s="180"/>
      <c r="AG1548" s="179"/>
      <c r="AH1548" s="180"/>
      <c r="AI1548" s="180"/>
      <c r="AJ1548" s="180"/>
      <c r="AK1548" s="179"/>
      <c r="AL1548" s="179"/>
      <c r="AM1548" s="179"/>
    </row>
    <row r="1549" spans="1:39"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9"/>
      <c r="AF1549" s="180"/>
      <c r="AG1549" s="179"/>
      <c r="AH1549" s="180"/>
      <c r="AI1549" s="180"/>
      <c r="AJ1549" s="180"/>
      <c r="AK1549" s="179"/>
      <c r="AL1549" s="179"/>
      <c r="AM1549" s="179"/>
    </row>
    <row r="1550" spans="1:39"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79"/>
      <c r="AF1550" s="180"/>
      <c r="AG1550" s="179"/>
      <c r="AH1550" s="180"/>
      <c r="AI1550" s="180"/>
      <c r="AJ1550" s="180"/>
      <c r="AK1550" s="179"/>
      <c r="AL1550" s="179"/>
      <c r="AM1550" s="179"/>
    </row>
    <row r="1551" spans="1:39"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179"/>
      <c r="AF1551" s="180"/>
      <c r="AG1551" s="179"/>
      <c r="AH1551" s="180"/>
      <c r="AI1551" s="180"/>
      <c r="AJ1551" s="180"/>
      <c r="AK1551" s="179"/>
      <c r="AL1551" s="179"/>
      <c r="AM1551" s="179"/>
    </row>
    <row r="1552" spans="1:39"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179"/>
      <c r="AF1552" s="180"/>
      <c r="AG1552" s="179"/>
      <c r="AH1552" s="180"/>
      <c r="AI1552" s="180"/>
      <c r="AJ1552" s="180"/>
      <c r="AK1552" s="179"/>
      <c r="AL1552" s="179"/>
      <c r="AM1552" s="179"/>
    </row>
    <row r="1553" spans="1:39"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179"/>
      <c r="AF1553" s="180"/>
      <c r="AG1553" s="179"/>
      <c r="AH1553" s="180"/>
      <c r="AI1553" s="180"/>
      <c r="AJ1553" s="180"/>
      <c r="AK1553" s="179"/>
      <c r="AL1553" s="179"/>
      <c r="AM1553" s="179"/>
    </row>
    <row r="1554" spans="1:39"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79"/>
      <c r="AF1554" s="180"/>
      <c r="AG1554" s="179"/>
      <c r="AH1554" s="180"/>
      <c r="AI1554" s="180"/>
      <c r="AJ1554" s="180"/>
      <c r="AK1554" s="179"/>
      <c r="AL1554" s="179"/>
      <c r="AM1554" s="179"/>
    </row>
    <row r="1555" spans="1:39"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179"/>
      <c r="AF1555" s="180"/>
      <c r="AG1555" s="179"/>
      <c r="AH1555" s="180"/>
      <c r="AI1555" s="180"/>
      <c r="AJ1555" s="180"/>
      <c r="AK1555" s="179"/>
      <c r="AL1555" s="179"/>
      <c r="AM1555" s="179"/>
    </row>
    <row r="1556" spans="1:39"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79"/>
      <c r="AF1556" s="180"/>
      <c r="AG1556" s="179"/>
      <c r="AH1556" s="180"/>
      <c r="AI1556" s="180"/>
      <c r="AJ1556" s="180"/>
      <c r="AK1556" s="179"/>
      <c r="AL1556" s="179"/>
      <c r="AM1556" s="179"/>
    </row>
    <row r="1557" spans="1:39"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9"/>
      <c r="AF1557" s="180"/>
      <c r="AG1557" s="179"/>
      <c r="AH1557" s="180"/>
      <c r="AI1557" s="180"/>
      <c r="AJ1557" s="180"/>
      <c r="AK1557" s="179"/>
      <c r="AL1557" s="179"/>
      <c r="AM1557" s="179"/>
    </row>
    <row r="1558" spans="1:39"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9"/>
      <c r="AF1558" s="180"/>
      <c r="AG1558" s="179"/>
      <c r="AH1558" s="180"/>
      <c r="AI1558" s="180"/>
      <c r="AJ1558" s="180"/>
      <c r="AK1558" s="179"/>
      <c r="AL1558" s="179"/>
      <c r="AM1558" s="179"/>
    </row>
    <row r="1559" spans="1:39"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9"/>
      <c r="AF1559" s="180"/>
      <c r="AG1559" s="179"/>
      <c r="AH1559" s="180"/>
      <c r="AI1559" s="180"/>
      <c r="AJ1559" s="180"/>
      <c r="AK1559" s="179"/>
      <c r="AL1559" s="179"/>
      <c r="AM1559" s="179"/>
    </row>
    <row r="1560" spans="1:39"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79"/>
      <c r="AF1560" s="180"/>
      <c r="AG1560" s="179"/>
      <c r="AH1560" s="180"/>
      <c r="AI1560" s="180"/>
      <c r="AJ1560" s="180"/>
      <c r="AK1560" s="179"/>
      <c r="AL1560" s="179"/>
      <c r="AM1560" s="179"/>
    </row>
    <row r="1561" spans="1:39" s="35" customFormat="1" ht="18" customHeight="1" x14ac:dyDescent="0.2">
      <c r="A1561" s="39" t="s">
        <v>35</v>
      </c>
      <c r="B1561" s="33">
        <f t="shared" ref="B1561:Y1563" si="723">B1571</f>
        <v>288870147.89000022</v>
      </c>
      <c r="C1561" s="33">
        <f t="shared" si="723"/>
        <v>-90841690.000000015</v>
      </c>
      <c r="D1561" s="33">
        <f t="shared" si="723"/>
        <v>198028457.89000016</v>
      </c>
      <c r="E1561" s="33">
        <f t="shared" si="723"/>
        <v>82428829.650000006</v>
      </c>
      <c r="F1561" s="33">
        <f t="shared" si="723"/>
        <v>72794061.900000006</v>
      </c>
      <c r="G1561" s="33">
        <f t="shared" si="723"/>
        <v>2009919.58</v>
      </c>
      <c r="H1561" s="33">
        <f t="shared" si="723"/>
        <v>0</v>
      </c>
      <c r="I1561" s="33">
        <f t="shared" si="723"/>
        <v>40306526.810000002</v>
      </c>
      <c r="J1561" s="33">
        <f t="shared" si="723"/>
        <v>70402157.520000011</v>
      </c>
      <c r="K1561" s="33">
        <f t="shared" si="723"/>
        <v>999704.44</v>
      </c>
      <c r="L1561" s="33">
        <f t="shared" si="723"/>
        <v>0</v>
      </c>
      <c r="M1561" s="33">
        <f t="shared" si="723"/>
        <v>111708388.77</v>
      </c>
      <c r="N1561" s="33">
        <f t="shared" si="723"/>
        <v>44462751.57</v>
      </c>
      <c r="O1561" s="33">
        <f t="shared" si="723"/>
        <v>-3228804.04</v>
      </c>
      <c r="P1561" s="33">
        <f t="shared" si="723"/>
        <v>888355.30999999994</v>
      </c>
      <c r="Q1561" s="33">
        <f t="shared" si="723"/>
        <v>206969.2</v>
      </c>
      <c r="R1561" s="33">
        <f t="shared" si="723"/>
        <v>1701944.2999999998</v>
      </c>
      <c r="S1561" s="33">
        <f t="shared" si="723"/>
        <v>482990.88</v>
      </c>
      <c r="T1561" s="33">
        <f t="shared" si="723"/>
        <v>1010215.14</v>
      </c>
      <c r="U1561" s="33">
        <f t="shared" si="723"/>
        <v>0</v>
      </c>
      <c r="V1561" s="33">
        <f t="shared" si="723"/>
        <v>0</v>
      </c>
      <c r="W1561" s="33">
        <f t="shared" si="723"/>
        <v>0</v>
      </c>
      <c r="X1561" s="33">
        <f t="shared" si="723"/>
        <v>0</v>
      </c>
      <c r="Y1561" s="33">
        <f t="shared" si="723"/>
        <v>0</v>
      </c>
      <c r="Z1561" s="33">
        <f t="shared" ref="Z1561:Z1563" si="724">SUM(M1561:Y1561)</f>
        <v>157232811.13</v>
      </c>
      <c r="AA1561" s="33">
        <f>D1561-Z1561</f>
        <v>40795646.760000169</v>
      </c>
      <c r="AB1561" s="41">
        <f>Z1561/D1561</f>
        <v>0.79399098899885834</v>
      </c>
      <c r="AC1561" s="34"/>
      <c r="AE1561" s="179"/>
      <c r="AF1561" s="180"/>
      <c r="AG1561" s="179"/>
      <c r="AH1561" s="180"/>
      <c r="AI1561" s="180"/>
      <c r="AJ1561" s="180"/>
      <c r="AK1561" s="179"/>
      <c r="AL1561" s="179"/>
      <c r="AM1561" s="179"/>
    </row>
    <row r="1562" spans="1:39"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79"/>
      <c r="AF1562" s="180"/>
      <c r="AG1562" s="179"/>
      <c r="AH1562" s="180"/>
      <c r="AI1562" s="180"/>
      <c r="AJ1562" s="180"/>
      <c r="AK1562" s="179"/>
      <c r="AL1562" s="179"/>
      <c r="AM1562" s="179"/>
    </row>
    <row r="1563" spans="1:39" s="35" customFormat="1" ht="18" customHeight="1" x14ac:dyDescent="0.2">
      <c r="A1563" s="39" t="s">
        <v>37</v>
      </c>
      <c r="B1563" s="33">
        <f t="shared" si="723"/>
        <v>0</v>
      </c>
      <c r="C1563" s="33">
        <f t="shared" si="723"/>
        <v>90841690</v>
      </c>
      <c r="D1563" s="33">
        <f t="shared" si="723"/>
        <v>90841690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90841690</v>
      </c>
      <c r="AB1563" s="41"/>
      <c r="AC1563" s="34"/>
      <c r="AE1563" s="179"/>
      <c r="AF1563" s="180"/>
      <c r="AG1563" s="179"/>
      <c r="AH1563" s="180"/>
      <c r="AI1563" s="180"/>
      <c r="AJ1563" s="180"/>
      <c r="AK1563" s="179"/>
      <c r="AL1563" s="179"/>
      <c r="AM1563" s="179"/>
    </row>
    <row r="1564" spans="1:39" s="35" customFormat="1" ht="18" hidden="1" customHeight="1" x14ac:dyDescent="0.25">
      <c r="A1564" s="42" t="s">
        <v>38</v>
      </c>
      <c r="B1564" s="43">
        <f t="shared" ref="B1564:AA1564" si="725">SUM(B1560:B1563)</f>
        <v>288870147.89000022</v>
      </c>
      <c r="C1564" s="43">
        <f t="shared" si="725"/>
        <v>0</v>
      </c>
      <c r="D1564" s="43">
        <f t="shared" si="725"/>
        <v>288870147.89000016</v>
      </c>
      <c r="E1564" s="43">
        <f t="shared" si="725"/>
        <v>82428829.650000006</v>
      </c>
      <c r="F1564" s="43">
        <f t="shared" si="725"/>
        <v>72794061.900000006</v>
      </c>
      <c r="G1564" s="43">
        <f t="shared" si="725"/>
        <v>2009919.58</v>
      </c>
      <c r="H1564" s="43">
        <f t="shared" si="725"/>
        <v>0</v>
      </c>
      <c r="I1564" s="43">
        <f t="shared" si="725"/>
        <v>40306526.810000002</v>
      </c>
      <c r="J1564" s="43">
        <f t="shared" si="725"/>
        <v>70402157.520000011</v>
      </c>
      <c r="K1564" s="43">
        <f t="shared" si="725"/>
        <v>999704.44</v>
      </c>
      <c r="L1564" s="43">
        <f t="shared" si="725"/>
        <v>0</v>
      </c>
      <c r="M1564" s="43">
        <f t="shared" si="725"/>
        <v>111708388.77</v>
      </c>
      <c r="N1564" s="43">
        <f t="shared" si="725"/>
        <v>44462751.57</v>
      </c>
      <c r="O1564" s="43">
        <f t="shared" si="725"/>
        <v>-3228804.04</v>
      </c>
      <c r="P1564" s="43">
        <f t="shared" si="725"/>
        <v>888355.30999999994</v>
      </c>
      <c r="Q1564" s="43">
        <f t="shared" si="725"/>
        <v>206969.2</v>
      </c>
      <c r="R1564" s="43">
        <f t="shared" si="725"/>
        <v>1701944.2999999998</v>
      </c>
      <c r="S1564" s="43">
        <f t="shared" si="725"/>
        <v>482990.88</v>
      </c>
      <c r="T1564" s="43">
        <f t="shared" si="725"/>
        <v>1010215.14</v>
      </c>
      <c r="U1564" s="43">
        <f t="shared" si="725"/>
        <v>0</v>
      </c>
      <c r="V1564" s="43">
        <f t="shared" si="725"/>
        <v>0</v>
      </c>
      <c r="W1564" s="43">
        <f t="shared" si="725"/>
        <v>0</v>
      </c>
      <c r="X1564" s="43">
        <f t="shared" si="725"/>
        <v>0</v>
      </c>
      <c r="Y1564" s="43">
        <f t="shared" si="725"/>
        <v>0</v>
      </c>
      <c r="Z1564" s="43">
        <f t="shared" si="725"/>
        <v>157232811.13</v>
      </c>
      <c r="AA1564" s="43">
        <f t="shared" si="725"/>
        <v>131637336.76000017</v>
      </c>
      <c r="AB1564" s="44">
        <f>Z1564/D1564</f>
        <v>0.54430273352396807</v>
      </c>
      <c r="AC1564" s="34"/>
      <c r="AE1564" s="179"/>
      <c r="AF1564" s="180"/>
      <c r="AG1564" s="179"/>
      <c r="AH1564" s="180"/>
      <c r="AI1564" s="180"/>
      <c r="AJ1564" s="180"/>
      <c r="AK1564" s="179"/>
      <c r="AL1564" s="179"/>
      <c r="AM1564" s="179"/>
    </row>
    <row r="1565" spans="1:39"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79"/>
      <c r="AF1565" s="180"/>
      <c r="AG1565" s="179"/>
      <c r="AH1565" s="180"/>
      <c r="AI1565" s="180"/>
      <c r="AJ1565" s="180"/>
      <c r="AK1565" s="179"/>
      <c r="AL1565" s="179"/>
      <c r="AM1565" s="179"/>
    </row>
    <row r="1566" spans="1:39" s="35" customFormat="1" ht="18" customHeight="1" x14ac:dyDescent="0.25">
      <c r="A1566" s="42" t="s">
        <v>40</v>
      </c>
      <c r="B1566" s="43">
        <f t="shared" ref="B1566:AA1566" si="728">B1565+B1564</f>
        <v>288870147.89000022</v>
      </c>
      <c r="C1566" s="43">
        <f t="shared" si="728"/>
        <v>0</v>
      </c>
      <c r="D1566" s="43">
        <f t="shared" si="728"/>
        <v>288870147.89000016</v>
      </c>
      <c r="E1566" s="43">
        <f t="shared" si="728"/>
        <v>82428829.650000006</v>
      </c>
      <c r="F1566" s="43">
        <f t="shared" si="728"/>
        <v>72794061.900000006</v>
      </c>
      <c r="G1566" s="43">
        <f t="shared" si="728"/>
        <v>2009919.58</v>
      </c>
      <c r="H1566" s="43">
        <f t="shared" si="728"/>
        <v>0</v>
      </c>
      <c r="I1566" s="43">
        <f t="shared" si="728"/>
        <v>40306526.810000002</v>
      </c>
      <c r="J1566" s="43">
        <f t="shared" si="728"/>
        <v>70402157.520000011</v>
      </c>
      <c r="K1566" s="43">
        <f t="shared" si="728"/>
        <v>999704.44</v>
      </c>
      <c r="L1566" s="43">
        <f t="shared" si="728"/>
        <v>0</v>
      </c>
      <c r="M1566" s="43">
        <f t="shared" si="728"/>
        <v>111708388.77</v>
      </c>
      <c r="N1566" s="43">
        <f t="shared" si="728"/>
        <v>44462751.57</v>
      </c>
      <c r="O1566" s="43">
        <f t="shared" si="728"/>
        <v>-3228804.04</v>
      </c>
      <c r="P1566" s="43">
        <f t="shared" si="728"/>
        <v>888355.30999999994</v>
      </c>
      <c r="Q1566" s="43">
        <f t="shared" si="728"/>
        <v>206969.2</v>
      </c>
      <c r="R1566" s="43">
        <f t="shared" si="728"/>
        <v>1701944.2999999998</v>
      </c>
      <c r="S1566" s="43">
        <f t="shared" si="728"/>
        <v>482990.88</v>
      </c>
      <c r="T1566" s="43">
        <f t="shared" si="728"/>
        <v>1010215.14</v>
      </c>
      <c r="U1566" s="43">
        <f t="shared" si="728"/>
        <v>0</v>
      </c>
      <c r="V1566" s="43">
        <f t="shared" si="728"/>
        <v>0</v>
      </c>
      <c r="W1566" s="43">
        <f t="shared" si="728"/>
        <v>0</v>
      </c>
      <c r="X1566" s="43">
        <f t="shared" si="728"/>
        <v>0</v>
      </c>
      <c r="Y1566" s="43">
        <f t="shared" si="728"/>
        <v>0</v>
      </c>
      <c r="Z1566" s="43">
        <f t="shared" si="728"/>
        <v>157232811.13</v>
      </c>
      <c r="AA1566" s="43">
        <f t="shared" si="728"/>
        <v>131637336.76000017</v>
      </c>
      <c r="AB1566" s="44">
        <f>Z1566/D1566</f>
        <v>0.54430273352396807</v>
      </c>
      <c r="AC1566" s="46"/>
      <c r="AE1566" s="179"/>
      <c r="AF1566" s="180"/>
      <c r="AG1566" s="179"/>
      <c r="AH1566" s="180"/>
      <c r="AI1566" s="180"/>
      <c r="AJ1566" s="180"/>
      <c r="AK1566" s="179"/>
      <c r="AL1566" s="179"/>
      <c r="AM1566" s="179"/>
    </row>
    <row r="1567" spans="1:39"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9"/>
      <c r="AF1567" s="180"/>
      <c r="AG1567" s="179"/>
      <c r="AH1567" s="180"/>
      <c r="AI1567" s="180"/>
      <c r="AJ1567" s="180"/>
      <c r="AK1567" s="179"/>
      <c r="AL1567" s="179"/>
      <c r="AM1567" s="179"/>
    </row>
    <row r="1568" spans="1:39"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9"/>
      <c r="AF1568" s="180"/>
      <c r="AG1568" s="179"/>
      <c r="AH1568" s="180"/>
      <c r="AI1568" s="180"/>
      <c r="AJ1568" s="180"/>
      <c r="AK1568" s="179"/>
      <c r="AL1568" s="179"/>
      <c r="AM1568" s="179"/>
    </row>
    <row r="1569" spans="1:39"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9"/>
      <c r="AF1569" s="180"/>
      <c r="AG1569" s="179"/>
      <c r="AH1569" s="180"/>
      <c r="AI1569" s="180"/>
      <c r="AJ1569" s="180"/>
      <c r="AK1569" s="179"/>
      <c r="AL1569" s="179"/>
      <c r="AM1569" s="179"/>
    </row>
    <row r="1570" spans="1:39"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79"/>
      <c r="AF1570" s="180"/>
      <c r="AG1570" s="179"/>
      <c r="AH1570" s="180"/>
      <c r="AI1570" s="180"/>
      <c r="AJ1570" s="180"/>
      <c r="AK1570" s="179"/>
      <c r="AL1570" s="179"/>
      <c r="AM1570" s="179"/>
    </row>
    <row r="1571" spans="1:39" s="35" customFormat="1" ht="18" customHeight="1" x14ac:dyDescent="0.2">
      <c r="A1571" s="39" t="s">
        <v>35</v>
      </c>
      <c r="B1571" s="33">
        <f t="shared" ref="B1571:Q1575" si="730">B1581+B1591+B1601+B1611+B1621</f>
        <v>288870147.89000022</v>
      </c>
      <c r="C1571" s="33">
        <f t="shared" si="730"/>
        <v>-90841690.000000015</v>
      </c>
      <c r="D1571" s="33">
        <f t="shared" si="730"/>
        <v>198028457.89000016</v>
      </c>
      <c r="E1571" s="33">
        <f t="shared" si="730"/>
        <v>82428829.650000006</v>
      </c>
      <c r="F1571" s="33">
        <f t="shared" si="730"/>
        <v>72794061.900000006</v>
      </c>
      <c r="G1571" s="33">
        <f t="shared" si="730"/>
        <v>2009919.58</v>
      </c>
      <c r="H1571" s="33">
        <f t="shared" si="730"/>
        <v>0</v>
      </c>
      <c r="I1571" s="33">
        <f t="shared" si="730"/>
        <v>40306526.810000002</v>
      </c>
      <c r="J1571" s="33">
        <f t="shared" si="730"/>
        <v>70402157.520000011</v>
      </c>
      <c r="K1571" s="33">
        <f t="shared" si="730"/>
        <v>999704.44</v>
      </c>
      <c r="L1571" s="33">
        <f t="shared" si="730"/>
        <v>0</v>
      </c>
      <c r="M1571" s="33">
        <f t="shared" si="730"/>
        <v>111708388.77</v>
      </c>
      <c r="N1571" s="33">
        <f t="shared" si="730"/>
        <v>44462751.57</v>
      </c>
      <c r="O1571" s="33">
        <f t="shared" si="730"/>
        <v>-3228804.04</v>
      </c>
      <c r="P1571" s="33">
        <f t="shared" si="730"/>
        <v>888355.30999999994</v>
      </c>
      <c r="Q1571" s="33">
        <f t="shared" si="730"/>
        <v>206969.2</v>
      </c>
      <c r="R1571" s="33">
        <f t="shared" si="729"/>
        <v>1701944.2999999998</v>
      </c>
      <c r="S1571" s="33">
        <f t="shared" si="729"/>
        <v>482990.88</v>
      </c>
      <c r="T1571" s="33">
        <f t="shared" si="729"/>
        <v>1010215.14</v>
      </c>
      <c r="U1571" s="33">
        <f t="shared" si="729"/>
        <v>0</v>
      </c>
      <c r="V1571" s="33">
        <f t="shared" si="729"/>
        <v>0</v>
      </c>
      <c r="W1571" s="33">
        <f t="shared" si="729"/>
        <v>0</v>
      </c>
      <c r="X1571" s="33">
        <f t="shared" si="729"/>
        <v>0</v>
      </c>
      <c r="Y1571" s="33">
        <f t="shared" si="729"/>
        <v>0</v>
      </c>
      <c r="Z1571" s="33">
        <f t="shared" ref="Z1571:Z1573" si="731">SUM(M1571:Y1571)</f>
        <v>157232811.13</v>
      </c>
      <c r="AA1571" s="33">
        <f>D1571-Z1571</f>
        <v>40795646.760000169</v>
      </c>
      <c r="AB1571" s="41">
        <f>Z1571/D1571</f>
        <v>0.79399098899885834</v>
      </c>
      <c r="AC1571" s="34"/>
      <c r="AE1571" s="179"/>
      <c r="AF1571" s="180"/>
      <c r="AG1571" s="179"/>
      <c r="AH1571" s="180"/>
      <c r="AI1571" s="180"/>
      <c r="AJ1571" s="180"/>
      <c r="AK1571" s="179"/>
      <c r="AL1571" s="179"/>
      <c r="AM1571" s="179"/>
    </row>
    <row r="1572" spans="1:39"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79"/>
      <c r="AF1572" s="180"/>
      <c r="AG1572" s="179"/>
      <c r="AH1572" s="180"/>
      <c r="AI1572" s="180"/>
      <c r="AJ1572" s="180"/>
      <c r="AK1572" s="179"/>
      <c r="AL1572" s="179"/>
      <c r="AM1572" s="179"/>
    </row>
    <row r="1573" spans="1:39" s="35" customFormat="1" ht="18" customHeight="1" x14ac:dyDescent="0.2">
      <c r="A1573" s="39" t="s">
        <v>37</v>
      </c>
      <c r="B1573" s="33">
        <f t="shared" si="730"/>
        <v>0</v>
      </c>
      <c r="C1573" s="33">
        <f t="shared" si="729"/>
        <v>90841690</v>
      </c>
      <c r="D1573" s="33">
        <f t="shared" si="729"/>
        <v>90841690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90841690</v>
      </c>
      <c r="AB1573" s="41"/>
      <c r="AC1573" s="34"/>
      <c r="AE1573" s="179"/>
      <c r="AF1573" s="180"/>
      <c r="AG1573" s="179"/>
      <c r="AH1573" s="180"/>
      <c r="AI1573" s="180"/>
      <c r="AJ1573" s="180"/>
      <c r="AK1573" s="179"/>
      <c r="AL1573" s="179"/>
      <c r="AM1573" s="179"/>
    </row>
    <row r="1574" spans="1:39" s="35" customFormat="1" ht="18" hidden="1" customHeight="1" x14ac:dyDescent="0.25">
      <c r="A1574" s="42" t="s">
        <v>38</v>
      </c>
      <c r="B1574" s="43">
        <f t="shared" ref="B1574:AA1574" si="732">SUM(B1570:B1573)</f>
        <v>288870147.89000022</v>
      </c>
      <c r="C1574" s="43">
        <f t="shared" si="732"/>
        <v>0</v>
      </c>
      <c r="D1574" s="43">
        <f t="shared" si="732"/>
        <v>288870147.89000016</v>
      </c>
      <c r="E1574" s="43">
        <f t="shared" si="732"/>
        <v>82428829.650000006</v>
      </c>
      <c r="F1574" s="43">
        <f t="shared" si="732"/>
        <v>72794061.900000006</v>
      </c>
      <c r="G1574" s="43">
        <f t="shared" si="732"/>
        <v>2009919.58</v>
      </c>
      <c r="H1574" s="43">
        <f t="shared" si="732"/>
        <v>0</v>
      </c>
      <c r="I1574" s="43">
        <f t="shared" si="732"/>
        <v>40306526.810000002</v>
      </c>
      <c r="J1574" s="43">
        <f t="shared" si="732"/>
        <v>70402157.520000011</v>
      </c>
      <c r="K1574" s="43">
        <f t="shared" si="732"/>
        <v>999704.44</v>
      </c>
      <c r="L1574" s="43">
        <f t="shared" si="732"/>
        <v>0</v>
      </c>
      <c r="M1574" s="43">
        <f t="shared" si="732"/>
        <v>111708388.77</v>
      </c>
      <c r="N1574" s="43">
        <f t="shared" si="732"/>
        <v>44462751.57</v>
      </c>
      <c r="O1574" s="43">
        <f t="shared" si="732"/>
        <v>-3228804.04</v>
      </c>
      <c r="P1574" s="43">
        <f t="shared" si="732"/>
        <v>888355.30999999994</v>
      </c>
      <c r="Q1574" s="43">
        <f t="shared" si="732"/>
        <v>206969.2</v>
      </c>
      <c r="R1574" s="43">
        <f t="shared" si="732"/>
        <v>1701944.2999999998</v>
      </c>
      <c r="S1574" s="43">
        <f t="shared" si="732"/>
        <v>482990.88</v>
      </c>
      <c r="T1574" s="43">
        <f t="shared" si="732"/>
        <v>1010215.14</v>
      </c>
      <c r="U1574" s="43">
        <f t="shared" si="732"/>
        <v>0</v>
      </c>
      <c r="V1574" s="43">
        <f t="shared" si="732"/>
        <v>0</v>
      </c>
      <c r="W1574" s="43">
        <f t="shared" si="732"/>
        <v>0</v>
      </c>
      <c r="X1574" s="43">
        <f t="shared" si="732"/>
        <v>0</v>
      </c>
      <c r="Y1574" s="43">
        <f t="shared" si="732"/>
        <v>0</v>
      </c>
      <c r="Z1574" s="43">
        <f t="shared" si="732"/>
        <v>157232811.13</v>
      </c>
      <c r="AA1574" s="43">
        <f t="shared" si="732"/>
        <v>131637336.76000017</v>
      </c>
      <c r="AB1574" s="44">
        <f>Z1574/D1574</f>
        <v>0.54430273352396807</v>
      </c>
      <c r="AC1574" s="34"/>
      <c r="AE1574" s="179"/>
      <c r="AF1574" s="180"/>
      <c r="AG1574" s="179"/>
      <c r="AH1574" s="180"/>
      <c r="AI1574" s="180"/>
      <c r="AJ1574" s="180"/>
      <c r="AK1574" s="179"/>
      <c r="AL1574" s="179"/>
      <c r="AM1574" s="179"/>
    </row>
    <row r="1575" spans="1:39"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79"/>
      <c r="AF1575" s="180"/>
      <c r="AG1575" s="179"/>
      <c r="AH1575" s="180"/>
      <c r="AI1575" s="180"/>
      <c r="AJ1575" s="180"/>
      <c r="AK1575" s="179"/>
      <c r="AL1575" s="179"/>
      <c r="AM1575" s="179"/>
    </row>
    <row r="1576" spans="1:39" s="35" customFormat="1" ht="18" customHeight="1" x14ac:dyDescent="0.25">
      <c r="A1576" s="42" t="s">
        <v>40</v>
      </c>
      <c r="B1576" s="43">
        <f t="shared" ref="B1576:AA1576" si="734">B1575+B1574</f>
        <v>288870147.89000022</v>
      </c>
      <c r="C1576" s="43">
        <f t="shared" si="734"/>
        <v>0</v>
      </c>
      <c r="D1576" s="43">
        <f t="shared" si="734"/>
        <v>288870147.89000016</v>
      </c>
      <c r="E1576" s="43">
        <f t="shared" si="734"/>
        <v>82428829.650000006</v>
      </c>
      <c r="F1576" s="43">
        <f t="shared" si="734"/>
        <v>72794061.900000006</v>
      </c>
      <c r="G1576" s="43">
        <f t="shared" si="734"/>
        <v>2009919.58</v>
      </c>
      <c r="H1576" s="43">
        <f t="shared" si="734"/>
        <v>0</v>
      </c>
      <c r="I1576" s="43">
        <f t="shared" si="734"/>
        <v>40306526.810000002</v>
      </c>
      <c r="J1576" s="43">
        <f t="shared" si="734"/>
        <v>70402157.520000011</v>
      </c>
      <c r="K1576" s="43">
        <f t="shared" si="734"/>
        <v>999704.44</v>
      </c>
      <c r="L1576" s="43">
        <f t="shared" si="734"/>
        <v>0</v>
      </c>
      <c r="M1576" s="43">
        <f t="shared" si="734"/>
        <v>111708388.77</v>
      </c>
      <c r="N1576" s="43">
        <f t="shared" si="734"/>
        <v>44462751.57</v>
      </c>
      <c r="O1576" s="43">
        <f t="shared" si="734"/>
        <v>-3228804.04</v>
      </c>
      <c r="P1576" s="43">
        <f t="shared" si="734"/>
        <v>888355.30999999994</v>
      </c>
      <c r="Q1576" s="43">
        <f t="shared" si="734"/>
        <v>206969.2</v>
      </c>
      <c r="R1576" s="43">
        <f t="shared" si="734"/>
        <v>1701944.2999999998</v>
      </c>
      <c r="S1576" s="43">
        <f t="shared" si="734"/>
        <v>482990.88</v>
      </c>
      <c r="T1576" s="43">
        <f t="shared" si="734"/>
        <v>1010215.14</v>
      </c>
      <c r="U1576" s="43">
        <f t="shared" si="734"/>
        <v>0</v>
      </c>
      <c r="V1576" s="43">
        <f t="shared" si="734"/>
        <v>0</v>
      </c>
      <c r="W1576" s="43">
        <f t="shared" si="734"/>
        <v>0</v>
      </c>
      <c r="X1576" s="43">
        <f t="shared" si="734"/>
        <v>0</v>
      </c>
      <c r="Y1576" s="43">
        <f t="shared" si="734"/>
        <v>0</v>
      </c>
      <c r="Z1576" s="43">
        <f t="shared" si="734"/>
        <v>157232811.13</v>
      </c>
      <c r="AA1576" s="43">
        <f t="shared" si="734"/>
        <v>131637336.76000017</v>
      </c>
      <c r="AB1576" s="44">
        <f>Z1576/D1576</f>
        <v>0.54430273352396807</v>
      </c>
      <c r="AC1576" s="46"/>
      <c r="AE1576" s="179"/>
      <c r="AF1576" s="180"/>
      <c r="AG1576" s="179"/>
      <c r="AH1576" s="180"/>
      <c r="AI1576" s="180"/>
      <c r="AJ1576" s="180"/>
      <c r="AK1576" s="179"/>
      <c r="AL1576" s="179"/>
      <c r="AM1576" s="179"/>
    </row>
    <row r="1577" spans="1:39"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157232811.13</v>
      </c>
      <c r="AA1577" s="33"/>
      <c r="AB1577" s="33"/>
      <c r="AC1577" s="34"/>
      <c r="AE1577" s="179"/>
      <c r="AF1577" s="180"/>
      <c r="AG1577" s="179"/>
      <c r="AH1577" s="180"/>
      <c r="AI1577" s="180"/>
      <c r="AJ1577" s="180"/>
      <c r="AK1577" s="179"/>
      <c r="AL1577" s="179"/>
      <c r="AM1577" s="179"/>
    </row>
    <row r="1578" spans="1:39"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9"/>
      <c r="AF1578" s="180"/>
      <c r="AG1578" s="179"/>
      <c r="AH1578" s="180"/>
      <c r="AI1578" s="180"/>
      <c r="AJ1578" s="180"/>
      <c r="AK1578" s="179"/>
      <c r="AL1578" s="179"/>
      <c r="AM1578" s="179"/>
    </row>
    <row r="1579" spans="1:39"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9"/>
      <c r="AF1579" s="180"/>
      <c r="AG1579" s="179"/>
      <c r="AH1579" s="180"/>
      <c r="AI1579" s="180"/>
      <c r="AJ1579" s="180"/>
      <c r="AK1579" s="179"/>
      <c r="AL1579" s="179"/>
      <c r="AM1579" s="179"/>
    </row>
    <row r="1580" spans="1:39"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79"/>
      <c r="AF1580" s="180"/>
      <c r="AG1580" s="179"/>
      <c r="AH1580" s="180"/>
      <c r="AI1580" s="180"/>
      <c r="AJ1580" s="180"/>
      <c r="AK1580" s="179"/>
      <c r="AL1580" s="179"/>
      <c r="AM1580" s="179"/>
    </row>
    <row r="1581" spans="1:39" s="35" customFormat="1" ht="18" customHeight="1" x14ac:dyDescent="0.2">
      <c r="A1581" s="39" t="s">
        <v>35</v>
      </c>
      <c r="B1581" s="33">
        <f>[1]consoCURRENT!E36419</f>
        <v>192643052.98000002</v>
      </c>
      <c r="C1581" s="33">
        <f>[1]consoCURRENT!F36419</f>
        <v>-90841690.000000015</v>
      </c>
      <c r="D1581" s="33">
        <f>[1]consoCURRENT!G36419</f>
        <v>101801362.97999999</v>
      </c>
      <c r="E1581" s="33">
        <f>[1]consoCURRENT!H36419</f>
        <v>50706954.350000001</v>
      </c>
      <c r="F1581" s="33">
        <f>[1]consoCURRENT!I36419</f>
        <v>31813766.840000004</v>
      </c>
      <c r="G1581" s="33">
        <f>[1]consoCURRENT!J36419</f>
        <v>934510.05999999982</v>
      </c>
      <c r="H1581" s="33">
        <f>[1]consoCURRENT!K36419</f>
        <v>0</v>
      </c>
      <c r="I1581" s="33">
        <f>[1]consoCURRENT!L36419</f>
        <v>13359729.119999999</v>
      </c>
      <c r="J1581" s="33">
        <f>[1]consoCURRENT!M36419</f>
        <v>30224386.560000006</v>
      </c>
      <c r="K1581" s="33">
        <f>[1]consoCURRENT!N36419</f>
        <v>221848.64999999985</v>
      </c>
      <c r="L1581" s="33">
        <f>[1]consoCURRENT!O36419</f>
        <v>0</v>
      </c>
      <c r="M1581" s="33">
        <f>[1]consoCURRENT!P36419</f>
        <v>43805964.329999998</v>
      </c>
      <c r="N1581" s="33">
        <f>[1]consoCURRENT!Q36419</f>
        <v>36924080.57</v>
      </c>
      <c r="O1581" s="33">
        <f>[1]consoCURRENT!R36419</f>
        <v>213605.81</v>
      </c>
      <c r="P1581" s="33">
        <f>[1]consoCURRENT!S36419</f>
        <v>209538.85</v>
      </c>
      <c r="Q1581" s="33">
        <f>[1]consoCURRENT!T36419</f>
        <v>135516</v>
      </c>
      <c r="R1581" s="33">
        <f>[1]consoCURRENT!U36419</f>
        <v>1146064.28</v>
      </c>
      <c r="S1581" s="33">
        <f>[1]consoCURRENT!V36419</f>
        <v>307800</v>
      </c>
      <c r="T1581" s="33">
        <f>[1]consoCURRENT!W36419</f>
        <v>712661.41</v>
      </c>
      <c r="U1581" s="33">
        <f>[1]consoCURRENT!X36419</f>
        <v>0</v>
      </c>
      <c r="V1581" s="33">
        <f>[1]consoCURRENT!Y36419</f>
        <v>0</v>
      </c>
      <c r="W1581" s="33">
        <f>[1]consoCURRENT!Z36419</f>
        <v>0</v>
      </c>
      <c r="X1581" s="33">
        <f>[1]consoCURRENT!AA36419</f>
        <v>0</v>
      </c>
      <c r="Y1581" s="33">
        <f>[1]consoCURRENT!AB36419</f>
        <v>0</v>
      </c>
      <c r="Z1581" s="33">
        <f t="shared" ref="Z1581:Z1583" si="735">SUM(M1581:Y1581)</f>
        <v>83455231.25</v>
      </c>
      <c r="AA1581" s="33">
        <f>D1581-Z1581</f>
        <v>18346131.729999989</v>
      </c>
      <c r="AB1581" s="41">
        <f>Z1581/D1581</f>
        <v>0.81978500883525207</v>
      </c>
      <c r="AC1581" s="34"/>
      <c r="AE1581" s="179"/>
      <c r="AF1581" s="180"/>
      <c r="AG1581" s="179"/>
      <c r="AH1581" s="180"/>
      <c r="AI1581" s="180"/>
      <c r="AJ1581" s="180"/>
      <c r="AK1581" s="179"/>
      <c r="AL1581" s="179"/>
      <c r="AM1581" s="179"/>
    </row>
    <row r="1582" spans="1:39"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179"/>
      <c r="AF1582" s="180"/>
      <c r="AG1582" s="179"/>
      <c r="AH1582" s="180"/>
      <c r="AI1582" s="180"/>
      <c r="AJ1582" s="180"/>
      <c r="AK1582" s="179"/>
      <c r="AL1582" s="179"/>
      <c r="AM1582" s="179"/>
    </row>
    <row r="1583" spans="1:39" s="35" customFormat="1" ht="18" customHeight="1" x14ac:dyDescent="0.2">
      <c r="A1583" s="39" t="s">
        <v>37</v>
      </c>
      <c r="B1583" s="33">
        <f>[1]consoCURRENT!E36454</f>
        <v>0</v>
      </c>
      <c r="C1583" s="33">
        <f>[1]consoCURRENT!F36454</f>
        <v>90841690</v>
      </c>
      <c r="D1583" s="33">
        <f>[1]consoCURRENT!G36454</f>
        <v>90841690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90841690</v>
      </c>
      <c r="AB1583" s="41">
        <f>Z1583/D1583</f>
        <v>0</v>
      </c>
      <c r="AC1583" s="34"/>
      <c r="AE1583" s="179"/>
      <c r="AF1583" s="180"/>
      <c r="AG1583" s="179"/>
      <c r="AH1583" s="180"/>
      <c r="AI1583" s="180"/>
      <c r="AJ1583" s="180"/>
      <c r="AK1583" s="179"/>
      <c r="AL1583" s="179"/>
      <c r="AM1583" s="179"/>
    </row>
    <row r="1584" spans="1:39" s="35" customFormat="1" ht="18" hidden="1" customHeight="1" x14ac:dyDescent="0.25">
      <c r="A1584" s="42" t="s">
        <v>38</v>
      </c>
      <c r="B1584" s="43">
        <f t="shared" ref="B1584:AA1584" si="736">SUM(B1580:B1583)</f>
        <v>192643052.98000002</v>
      </c>
      <c r="C1584" s="43">
        <f t="shared" si="736"/>
        <v>0</v>
      </c>
      <c r="D1584" s="43">
        <f t="shared" si="736"/>
        <v>192643052.97999999</v>
      </c>
      <c r="E1584" s="43">
        <f t="shared" si="736"/>
        <v>50706954.350000001</v>
      </c>
      <c r="F1584" s="43">
        <f t="shared" si="736"/>
        <v>31813766.840000004</v>
      </c>
      <c r="G1584" s="43">
        <f t="shared" si="736"/>
        <v>934510.05999999982</v>
      </c>
      <c r="H1584" s="43">
        <f t="shared" si="736"/>
        <v>0</v>
      </c>
      <c r="I1584" s="43">
        <f t="shared" si="736"/>
        <v>13359729.119999999</v>
      </c>
      <c r="J1584" s="43">
        <f t="shared" si="736"/>
        <v>30224386.560000006</v>
      </c>
      <c r="K1584" s="43">
        <f t="shared" si="736"/>
        <v>221848.64999999985</v>
      </c>
      <c r="L1584" s="43">
        <f t="shared" si="736"/>
        <v>0</v>
      </c>
      <c r="M1584" s="43">
        <f t="shared" si="736"/>
        <v>43805964.329999998</v>
      </c>
      <c r="N1584" s="43">
        <f t="shared" si="736"/>
        <v>36924080.57</v>
      </c>
      <c r="O1584" s="43">
        <f t="shared" si="736"/>
        <v>213605.81</v>
      </c>
      <c r="P1584" s="43">
        <f t="shared" si="736"/>
        <v>209538.85</v>
      </c>
      <c r="Q1584" s="43">
        <f t="shared" si="736"/>
        <v>135516</v>
      </c>
      <c r="R1584" s="43">
        <f t="shared" si="736"/>
        <v>1146064.28</v>
      </c>
      <c r="S1584" s="43">
        <f t="shared" si="736"/>
        <v>307800</v>
      </c>
      <c r="T1584" s="43">
        <f t="shared" si="736"/>
        <v>712661.41</v>
      </c>
      <c r="U1584" s="43">
        <f t="shared" si="736"/>
        <v>0</v>
      </c>
      <c r="V1584" s="43">
        <f t="shared" si="736"/>
        <v>0</v>
      </c>
      <c r="W1584" s="43">
        <f t="shared" si="736"/>
        <v>0</v>
      </c>
      <c r="X1584" s="43">
        <f t="shared" si="736"/>
        <v>0</v>
      </c>
      <c r="Y1584" s="43">
        <f t="shared" si="736"/>
        <v>0</v>
      </c>
      <c r="Z1584" s="43">
        <f t="shared" si="736"/>
        <v>83455231.25</v>
      </c>
      <c r="AA1584" s="43">
        <f t="shared" si="736"/>
        <v>109187821.72999999</v>
      </c>
      <c r="AB1584" s="44">
        <f>Z1584/D1584</f>
        <v>0.43321173517045664</v>
      </c>
      <c r="AC1584" s="34"/>
      <c r="AE1584" s="179"/>
      <c r="AF1584" s="180"/>
      <c r="AG1584" s="179"/>
      <c r="AH1584" s="180"/>
      <c r="AI1584" s="180"/>
      <c r="AJ1584" s="180"/>
      <c r="AK1584" s="179"/>
      <c r="AL1584" s="179"/>
      <c r="AM1584" s="179"/>
    </row>
    <row r="1585" spans="1:39"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179"/>
      <c r="AF1585" s="180"/>
      <c r="AG1585" s="179"/>
      <c r="AH1585" s="180"/>
      <c r="AI1585" s="180"/>
      <c r="AJ1585" s="180"/>
      <c r="AK1585" s="179"/>
      <c r="AL1585" s="179"/>
      <c r="AM1585" s="179"/>
    </row>
    <row r="1586" spans="1:39" s="35" customFormat="1" ht="18" customHeight="1" x14ac:dyDescent="0.25">
      <c r="A1586" s="42" t="s">
        <v>40</v>
      </c>
      <c r="B1586" s="43">
        <f t="shared" ref="B1586:AA1586" si="738">B1585+B1584</f>
        <v>192643052.98000002</v>
      </c>
      <c r="C1586" s="43">
        <f t="shared" si="738"/>
        <v>0</v>
      </c>
      <c r="D1586" s="43">
        <f t="shared" si="738"/>
        <v>192643052.97999999</v>
      </c>
      <c r="E1586" s="43">
        <f t="shared" si="738"/>
        <v>50706954.350000001</v>
      </c>
      <c r="F1586" s="43">
        <f t="shared" si="738"/>
        <v>31813766.840000004</v>
      </c>
      <c r="G1586" s="43">
        <f t="shared" si="738"/>
        <v>934510.05999999982</v>
      </c>
      <c r="H1586" s="43">
        <f t="shared" si="738"/>
        <v>0</v>
      </c>
      <c r="I1586" s="43">
        <f t="shared" si="738"/>
        <v>13359729.119999999</v>
      </c>
      <c r="J1586" s="43">
        <f t="shared" si="738"/>
        <v>30224386.560000006</v>
      </c>
      <c r="K1586" s="43">
        <f t="shared" si="738"/>
        <v>221848.64999999985</v>
      </c>
      <c r="L1586" s="43">
        <f t="shared" si="738"/>
        <v>0</v>
      </c>
      <c r="M1586" s="43">
        <f t="shared" si="738"/>
        <v>43805964.329999998</v>
      </c>
      <c r="N1586" s="43">
        <f t="shared" si="738"/>
        <v>36924080.57</v>
      </c>
      <c r="O1586" s="43">
        <f t="shared" si="738"/>
        <v>213605.81</v>
      </c>
      <c r="P1586" s="43">
        <f t="shared" si="738"/>
        <v>209538.85</v>
      </c>
      <c r="Q1586" s="43">
        <f t="shared" si="738"/>
        <v>135516</v>
      </c>
      <c r="R1586" s="43">
        <f t="shared" si="738"/>
        <v>1146064.28</v>
      </c>
      <c r="S1586" s="43">
        <f t="shared" si="738"/>
        <v>307800</v>
      </c>
      <c r="T1586" s="43">
        <f t="shared" si="738"/>
        <v>712661.41</v>
      </c>
      <c r="U1586" s="43">
        <f t="shared" si="738"/>
        <v>0</v>
      </c>
      <c r="V1586" s="43">
        <f t="shared" si="738"/>
        <v>0</v>
      </c>
      <c r="W1586" s="43">
        <f t="shared" si="738"/>
        <v>0</v>
      </c>
      <c r="X1586" s="43">
        <f t="shared" si="738"/>
        <v>0</v>
      </c>
      <c r="Y1586" s="43">
        <f t="shared" si="738"/>
        <v>0</v>
      </c>
      <c r="Z1586" s="43">
        <f t="shared" si="738"/>
        <v>83455231.25</v>
      </c>
      <c r="AA1586" s="43">
        <f t="shared" si="738"/>
        <v>109187821.72999999</v>
      </c>
      <c r="AB1586" s="44">
        <f>Z1586/D1586</f>
        <v>0.43321173517045664</v>
      </c>
      <c r="AC1586" s="46"/>
      <c r="AE1586" s="179"/>
      <c r="AF1586" s="180"/>
      <c r="AG1586" s="179"/>
      <c r="AH1586" s="180"/>
      <c r="AI1586" s="180"/>
      <c r="AJ1586" s="180"/>
      <c r="AK1586" s="179"/>
      <c r="AL1586" s="179"/>
      <c r="AM1586" s="179"/>
    </row>
    <row r="1587" spans="1:39"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9"/>
      <c r="AF1587" s="180"/>
      <c r="AG1587" s="179"/>
      <c r="AH1587" s="180"/>
      <c r="AI1587" s="180"/>
      <c r="AJ1587" s="180"/>
      <c r="AK1587" s="179"/>
      <c r="AL1587" s="179"/>
      <c r="AM1587" s="179"/>
    </row>
    <row r="1588" spans="1:39"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9"/>
      <c r="AF1588" s="180"/>
      <c r="AG1588" s="179"/>
      <c r="AH1588" s="180"/>
      <c r="AI1588" s="180"/>
      <c r="AJ1588" s="180"/>
      <c r="AK1588" s="179"/>
      <c r="AL1588" s="179"/>
      <c r="AM1588" s="179"/>
    </row>
    <row r="1589" spans="1:39"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9"/>
      <c r="AF1589" s="180"/>
      <c r="AG1589" s="179"/>
      <c r="AH1589" s="180"/>
      <c r="AI1589" s="180"/>
      <c r="AJ1589" s="180"/>
      <c r="AK1589" s="179"/>
      <c r="AL1589" s="179"/>
      <c r="AM1589" s="179"/>
    </row>
    <row r="1590" spans="1:39"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79"/>
      <c r="AF1590" s="180"/>
      <c r="AG1590" s="179"/>
      <c r="AH1590" s="180"/>
      <c r="AI1590" s="180"/>
      <c r="AJ1590" s="180"/>
      <c r="AK1590" s="179"/>
      <c r="AL1590" s="179"/>
      <c r="AM1590" s="179"/>
    </row>
    <row r="1591" spans="1:39"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569688.87</v>
      </c>
      <c r="G1591" s="33">
        <f>[1]consoCURRENT!J36632</f>
        <v>294111.88</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511235.87</v>
      </c>
      <c r="S1591" s="33">
        <f>[1]consoCURRENT!V36632</f>
        <v>58453</v>
      </c>
      <c r="T1591" s="33">
        <f>[1]consoCURRENT!W36632</f>
        <v>294111.88</v>
      </c>
      <c r="U1591" s="33">
        <f>[1]consoCURRENT!X36632</f>
        <v>0</v>
      </c>
      <c r="V1591" s="33">
        <f>[1]consoCURRENT!Y36632</f>
        <v>0</v>
      </c>
      <c r="W1591" s="33">
        <f>[1]consoCURRENT!Z36632</f>
        <v>0</v>
      </c>
      <c r="X1591" s="33">
        <f>[1]consoCURRENT!AA36632</f>
        <v>0</v>
      </c>
      <c r="Y1591" s="33">
        <f>[1]consoCURRENT!AB36632</f>
        <v>0</v>
      </c>
      <c r="Z1591" s="33">
        <f t="shared" ref="Z1591:Z1593" si="739">SUM(M1591:Y1591)</f>
        <v>959350.75</v>
      </c>
      <c r="AA1591" s="33">
        <f>D1591-Z1591</f>
        <v>43.830000002752058</v>
      </c>
      <c r="AB1591" s="41">
        <f>Z1591/D1591</f>
        <v>0.99995431493890374</v>
      </c>
      <c r="AC1591" s="34"/>
      <c r="AE1591" s="179"/>
      <c r="AF1591" s="180"/>
      <c r="AG1591" s="179"/>
      <c r="AH1591" s="180"/>
      <c r="AI1591" s="180"/>
      <c r="AJ1591" s="180"/>
      <c r="AK1591" s="179"/>
      <c r="AL1591" s="179"/>
      <c r="AM1591" s="179"/>
    </row>
    <row r="1592" spans="1:39"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179"/>
      <c r="AF1592" s="180"/>
      <c r="AG1592" s="179"/>
      <c r="AH1592" s="180"/>
      <c r="AI1592" s="180"/>
      <c r="AJ1592" s="180"/>
      <c r="AK1592" s="179"/>
      <c r="AL1592" s="179"/>
      <c r="AM1592" s="179"/>
    </row>
    <row r="1593" spans="1:39"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179"/>
      <c r="AF1593" s="180"/>
      <c r="AG1593" s="179"/>
      <c r="AH1593" s="180"/>
      <c r="AI1593" s="180"/>
      <c r="AJ1593" s="180"/>
      <c r="AK1593" s="179"/>
      <c r="AL1593" s="179"/>
      <c r="AM1593" s="179"/>
    </row>
    <row r="1594" spans="1:39"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569688.87</v>
      </c>
      <c r="G1594" s="43">
        <f t="shared" si="740"/>
        <v>294111.88</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511235.87</v>
      </c>
      <c r="S1594" s="43">
        <f t="shared" si="740"/>
        <v>58453</v>
      </c>
      <c r="T1594" s="43">
        <f t="shared" si="740"/>
        <v>294111.88</v>
      </c>
      <c r="U1594" s="43">
        <f t="shared" si="740"/>
        <v>0</v>
      </c>
      <c r="V1594" s="43">
        <f t="shared" si="740"/>
        <v>0</v>
      </c>
      <c r="W1594" s="43">
        <f t="shared" si="740"/>
        <v>0</v>
      </c>
      <c r="X1594" s="43">
        <f t="shared" si="740"/>
        <v>0</v>
      </c>
      <c r="Y1594" s="43">
        <f t="shared" si="740"/>
        <v>0</v>
      </c>
      <c r="Z1594" s="43">
        <f t="shared" si="740"/>
        <v>959350.75</v>
      </c>
      <c r="AA1594" s="43">
        <f t="shared" si="740"/>
        <v>43.830000002752058</v>
      </c>
      <c r="AB1594" s="44">
        <f>Z1594/D1594</f>
        <v>0.99995431493890374</v>
      </c>
      <c r="AC1594" s="34"/>
      <c r="AE1594" s="179"/>
      <c r="AF1594" s="180"/>
      <c r="AG1594" s="179"/>
      <c r="AH1594" s="180"/>
      <c r="AI1594" s="180"/>
      <c r="AJ1594" s="180"/>
      <c r="AK1594" s="179"/>
      <c r="AL1594" s="179"/>
      <c r="AM1594" s="179"/>
    </row>
    <row r="1595" spans="1:39"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179"/>
      <c r="AF1595" s="180"/>
      <c r="AG1595" s="179"/>
      <c r="AH1595" s="180"/>
      <c r="AI1595" s="180"/>
      <c r="AJ1595" s="180"/>
      <c r="AK1595" s="179"/>
      <c r="AL1595" s="179"/>
      <c r="AM1595" s="179"/>
    </row>
    <row r="1596" spans="1:39"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569688.87</v>
      </c>
      <c r="G1596" s="43">
        <f t="shared" si="742"/>
        <v>294111.88</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511235.87</v>
      </c>
      <c r="S1596" s="43">
        <f t="shared" si="742"/>
        <v>58453</v>
      </c>
      <c r="T1596" s="43">
        <f t="shared" si="742"/>
        <v>294111.88</v>
      </c>
      <c r="U1596" s="43">
        <f t="shared" si="742"/>
        <v>0</v>
      </c>
      <c r="V1596" s="43">
        <f t="shared" si="742"/>
        <v>0</v>
      </c>
      <c r="W1596" s="43">
        <f t="shared" si="742"/>
        <v>0</v>
      </c>
      <c r="X1596" s="43">
        <f t="shared" si="742"/>
        <v>0</v>
      </c>
      <c r="Y1596" s="43">
        <f t="shared" si="742"/>
        <v>0</v>
      </c>
      <c r="Z1596" s="43">
        <f t="shared" si="742"/>
        <v>959350.75</v>
      </c>
      <c r="AA1596" s="43">
        <f t="shared" si="742"/>
        <v>43.830000002752058</v>
      </c>
      <c r="AB1596" s="44">
        <f>Z1596/D1596</f>
        <v>0.99995431493890374</v>
      </c>
      <c r="AC1596" s="46"/>
      <c r="AE1596" s="179"/>
      <c r="AF1596" s="180"/>
      <c r="AG1596" s="179"/>
      <c r="AH1596" s="180"/>
      <c r="AI1596" s="180"/>
      <c r="AJ1596" s="180"/>
      <c r="AK1596" s="179"/>
      <c r="AL1596" s="179"/>
      <c r="AM1596" s="179"/>
    </row>
    <row r="1597" spans="1:39"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9"/>
      <c r="AF1597" s="180"/>
      <c r="AG1597" s="179"/>
      <c r="AH1597" s="180"/>
      <c r="AI1597" s="180"/>
      <c r="AJ1597" s="180"/>
      <c r="AK1597" s="179"/>
      <c r="AL1597" s="179"/>
      <c r="AM1597" s="179"/>
    </row>
    <row r="1598" spans="1:39"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9"/>
      <c r="AF1598" s="180"/>
      <c r="AG1598" s="179"/>
      <c r="AH1598" s="180"/>
      <c r="AI1598" s="180"/>
      <c r="AJ1598" s="180"/>
      <c r="AK1598" s="179"/>
      <c r="AL1598" s="179"/>
      <c r="AM1598" s="179"/>
    </row>
    <row r="1599" spans="1:39"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9"/>
      <c r="AF1599" s="180"/>
      <c r="AG1599" s="179"/>
      <c r="AH1599" s="180"/>
      <c r="AI1599" s="180"/>
      <c r="AJ1599" s="180"/>
      <c r="AK1599" s="179"/>
      <c r="AL1599" s="179"/>
      <c r="AM1599" s="179"/>
    </row>
    <row r="1600" spans="1:39"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79"/>
      <c r="AF1600" s="180"/>
      <c r="AG1600" s="179"/>
      <c r="AH1600" s="180"/>
      <c r="AI1600" s="180"/>
      <c r="AJ1600" s="180"/>
      <c r="AK1600" s="179"/>
      <c r="AL1600" s="179"/>
      <c r="AM1600" s="179"/>
    </row>
    <row r="1601" spans="1:39" s="35" customFormat="1" ht="18" customHeight="1" x14ac:dyDescent="0.2">
      <c r="A1601" s="39" t="s">
        <v>35</v>
      </c>
      <c r="B1601" s="33">
        <f>[1]consoCURRENT!E36845</f>
        <v>13315226.510000162</v>
      </c>
      <c r="C1601" s="33">
        <f>[1]consoCURRENT!F36845</f>
        <v>0</v>
      </c>
      <c r="D1601" s="33">
        <f>[1]consoCURRENT!G36845</f>
        <v>13315226.510000164</v>
      </c>
      <c r="E1601" s="33">
        <f>[1]consoCURRENT!H36845</f>
        <v>4853057.51</v>
      </c>
      <c r="F1601" s="33">
        <f>[1]consoCURRENT!I36845</f>
        <v>3864679</v>
      </c>
      <c r="G1601" s="33">
        <f>[1]consoCURRENT!J36845</f>
        <v>0</v>
      </c>
      <c r="H1601" s="33">
        <f>[1]consoCURRENT!K36845</f>
        <v>0</v>
      </c>
      <c r="I1601" s="33">
        <f>[1]consoCURRENT!L36845</f>
        <v>3933018.01</v>
      </c>
      <c r="J1601" s="33">
        <f>[1]consoCURRENT!M36845</f>
        <v>3652088.4699999997</v>
      </c>
      <c r="K1601" s="33">
        <f>[1]consoCURRENT!N36845</f>
        <v>0</v>
      </c>
      <c r="L1601" s="33">
        <f>[1]consoCURRENT!O36845</f>
        <v>0</v>
      </c>
      <c r="M1601" s="33">
        <f>[1]consoCURRENT!P36845</f>
        <v>7585106.4799999995</v>
      </c>
      <c r="N1601" s="33">
        <f>[1]consoCURRENT!Q36845</f>
        <v>0</v>
      </c>
      <c r="O1601" s="33">
        <f>[1]consoCURRENT!R36845</f>
        <v>273380</v>
      </c>
      <c r="P1601" s="33">
        <f>[1]consoCURRENT!S36845</f>
        <v>646659.5</v>
      </c>
      <c r="Q1601" s="33">
        <f>[1]consoCURRENT!T36845</f>
        <v>67542</v>
      </c>
      <c r="R1601" s="33">
        <f>[1]consoCURRENT!U36845</f>
        <v>30370</v>
      </c>
      <c r="S1601" s="33">
        <f>[1]consoCURRENT!V36845</f>
        <v>114678.53</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8717736.5099999998</v>
      </c>
      <c r="AA1601" s="33">
        <f>D1601-Z1601</f>
        <v>4597490.0000001639</v>
      </c>
      <c r="AB1601" s="41">
        <f>Z1601/D1601</f>
        <v>0.6547193548267991</v>
      </c>
      <c r="AC1601" s="34"/>
      <c r="AE1601" s="179"/>
      <c r="AF1601" s="180"/>
      <c r="AG1601" s="179"/>
      <c r="AH1601" s="180"/>
      <c r="AI1601" s="180"/>
      <c r="AJ1601" s="180"/>
      <c r="AK1601" s="179"/>
      <c r="AL1601" s="179"/>
      <c r="AM1601" s="179"/>
    </row>
    <row r="1602" spans="1:39"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179"/>
      <c r="AF1602" s="180"/>
      <c r="AG1602" s="179"/>
      <c r="AH1602" s="180"/>
      <c r="AI1602" s="180"/>
      <c r="AJ1602" s="180"/>
      <c r="AK1602" s="179"/>
      <c r="AL1602" s="179"/>
      <c r="AM1602" s="179"/>
    </row>
    <row r="1603" spans="1:39"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179"/>
      <c r="AF1603" s="180"/>
      <c r="AG1603" s="179"/>
      <c r="AH1603" s="180"/>
      <c r="AI1603" s="180"/>
      <c r="AJ1603" s="180"/>
      <c r="AK1603" s="179"/>
      <c r="AL1603" s="179"/>
      <c r="AM1603" s="179"/>
    </row>
    <row r="1604" spans="1:39" s="35" customFormat="1" ht="18" hidden="1" customHeight="1" x14ac:dyDescent="0.25">
      <c r="A1604" s="42" t="s">
        <v>38</v>
      </c>
      <c r="B1604" s="43">
        <f t="shared" ref="B1604:AA1604" si="744">SUM(B1600:B1603)</f>
        <v>13315226.510000162</v>
      </c>
      <c r="C1604" s="43">
        <f t="shared" si="744"/>
        <v>0</v>
      </c>
      <c r="D1604" s="43">
        <f t="shared" si="744"/>
        <v>13315226.510000164</v>
      </c>
      <c r="E1604" s="43">
        <f t="shared" si="744"/>
        <v>4853057.51</v>
      </c>
      <c r="F1604" s="43">
        <f t="shared" si="744"/>
        <v>3864679</v>
      </c>
      <c r="G1604" s="43">
        <f t="shared" si="744"/>
        <v>0</v>
      </c>
      <c r="H1604" s="43">
        <f t="shared" si="744"/>
        <v>0</v>
      </c>
      <c r="I1604" s="43">
        <f t="shared" si="744"/>
        <v>3933018.01</v>
      </c>
      <c r="J1604" s="43">
        <f t="shared" si="744"/>
        <v>3652088.4699999997</v>
      </c>
      <c r="K1604" s="43">
        <f t="shared" si="744"/>
        <v>0</v>
      </c>
      <c r="L1604" s="43">
        <f t="shared" si="744"/>
        <v>0</v>
      </c>
      <c r="M1604" s="43">
        <f t="shared" si="744"/>
        <v>7585106.4799999995</v>
      </c>
      <c r="N1604" s="43">
        <f t="shared" si="744"/>
        <v>0</v>
      </c>
      <c r="O1604" s="43">
        <f t="shared" si="744"/>
        <v>273380</v>
      </c>
      <c r="P1604" s="43">
        <f t="shared" si="744"/>
        <v>646659.5</v>
      </c>
      <c r="Q1604" s="43">
        <f t="shared" si="744"/>
        <v>67542</v>
      </c>
      <c r="R1604" s="43">
        <f t="shared" si="744"/>
        <v>30370</v>
      </c>
      <c r="S1604" s="43">
        <f t="shared" si="744"/>
        <v>114678.53</v>
      </c>
      <c r="T1604" s="43">
        <f t="shared" si="744"/>
        <v>0</v>
      </c>
      <c r="U1604" s="43">
        <f t="shared" si="744"/>
        <v>0</v>
      </c>
      <c r="V1604" s="43">
        <f t="shared" si="744"/>
        <v>0</v>
      </c>
      <c r="W1604" s="43">
        <f t="shared" si="744"/>
        <v>0</v>
      </c>
      <c r="X1604" s="43">
        <f t="shared" si="744"/>
        <v>0</v>
      </c>
      <c r="Y1604" s="43">
        <f t="shared" si="744"/>
        <v>0</v>
      </c>
      <c r="Z1604" s="43">
        <f t="shared" si="744"/>
        <v>8717736.5099999998</v>
      </c>
      <c r="AA1604" s="43">
        <f t="shared" si="744"/>
        <v>4597490.0000001639</v>
      </c>
      <c r="AB1604" s="44">
        <f>Z1604/D1604</f>
        <v>0.6547193548267991</v>
      </c>
      <c r="AC1604" s="34"/>
      <c r="AE1604" s="179"/>
      <c r="AF1604" s="180"/>
      <c r="AG1604" s="179"/>
      <c r="AH1604" s="180"/>
      <c r="AI1604" s="180"/>
      <c r="AJ1604" s="180"/>
      <c r="AK1604" s="179"/>
      <c r="AL1604" s="179"/>
      <c r="AM1604" s="179"/>
    </row>
    <row r="1605" spans="1:39"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179"/>
      <c r="AF1605" s="180"/>
      <c r="AG1605" s="179"/>
      <c r="AH1605" s="180"/>
      <c r="AI1605" s="180"/>
      <c r="AJ1605" s="180"/>
      <c r="AK1605" s="179"/>
      <c r="AL1605" s="179"/>
      <c r="AM1605" s="179"/>
    </row>
    <row r="1606" spans="1:39" s="35" customFormat="1" ht="18" customHeight="1" x14ac:dyDescent="0.25">
      <c r="A1606" s="42" t="s">
        <v>40</v>
      </c>
      <c r="B1606" s="43">
        <f t="shared" ref="B1606:AA1606" si="746">B1605+B1604</f>
        <v>13315226.510000162</v>
      </c>
      <c r="C1606" s="43">
        <f t="shared" si="746"/>
        <v>0</v>
      </c>
      <c r="D1606" s="43">
        <f t="shared" si="746"/>
        <v>13315226.510000164</v>
      </c>
      <c r="E1606" s="43">
        <f t="shared" si="746"/>
        <v>4853057.51</v>
      </c>
      <c r="F1606" s="43">
        <f t="shared" si="746"/>
        <v>3864679</v>
      </c>
      <c r="G1606" s="43">
        <f t="shared" si="746"/>
        <v>0</v>
      </c>
      <c r="H1606" s="43">
        <f t="shared" si="746"/>
        <v>0</v>
      </c>
      <c r="I1606" s="43">
        <f t="shared" si="746"/>
        <v>3933018.01</v>
      </c>
      <c r="J1606" s="43">
        <f t="shared" si="746"/>
        <v>3652088.4699999997</v>
      </c>
      <c r="K1606" s="43">
        <f t="shared" si="746"/>
        <v>0</v>
      </c>
      <c r="L1606" s="43">
        <f t="shared" si="746"/>
        <v>0</v>
      </c>
      <c r="M1606" s="43">
        <f t="shared" si="746"/>
        <v>7585106.4799999995</v>
      </c>
      <c r="N1606" s="43">
        <f t="shared" si="746"/>
        <v>0</v>
      </c>
      <c r="O1606" s="43">
        <f t="shared" si="746"/>
        <v>273380</v>
      </c>
      <c r="P1606" s="43">
        <f t="shared" si="746"/>
        <v>646659.5</v>
      </c>
      <c r="Q1606" s="43">
        <f t="shared" si="746"/>
        <v>67542</v>
      </c>
      <c r="R1606" s="43">
        <f t="shared" si="746"/>
        <v>30370</v>
      </c>
      <c r="S1606" s="43">
        <f t="shared" si="746"/>
        <v>114678.53</v>
      </c>
      <c r="T1606" s="43">
        <f t="shared" si="746"/>
        <v>0</v>
      </c>
      <c r="U1606" s="43">
        <f t="shared" si="746"/>
        <v>0</v>
      </c>
      <c r="V1606" s="43">
        <f t="shared" si="746"/>
        <v>0</v>
      </c>
      <c r="W1606" s="43">
        <f t="shared" si="746"/>
        <v>0</v>
      </c>
      <c r="X1606" s="43">
        <f t="shared" si="746"/>
        <v>0</v>
      </c>
      <c r="Y1606" s="43">
        <f t="shared" si="746"/>
        <v>0</v>
      </c>
      <c r="Z1606" s="43">
        <f t="shared" si="746"/>
        <v>8717736.5099999998</v>
      </c>
      <c r="AA1606" s="43">
        <f t="shared" si="746"/>
        <v>4597490.0000001639</v>
      </c>
      <c r="AB1606" s="44">
        <f>Z1606/D1606</f>
        <v>0.6547193548267991</v>
      </c>
      <c r="AC1606" s="46"/>
      <c r="AE1606" s="179"/>
      <c r="AF1606" s="180"/>
      <c r="AG1606" s="179"/>
      <c r="AH1606" s="180"/>
      <c r="AI1606" s="180"/>
      <c r="AJ1606" s="180"/>
      <c r="AK1606" s="179"/>
      <c r="AL1606" s="179"/>
      <c r="AM1606" s="179"/>
    </row>
    <row r="1607" spans="1:39"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9"/>
      <c r="AF1607" s="180"/>
      <c r="AG1607" s="179"/>
      <c r="AH1607" s="180"/>
      <c r="AI1607" s="180"/>
      <c r="AJ1607" s="180"/>
      <c r="AK1607" s="179"/>
      <c r="AL1607" s="179"/>
      <c r="AM1607" s="179"/>
    </row>
    <row r="1608" spans="1:39"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9"/>
      <c r="AF1608" s="180"/>
      <c r="AG1608" s="179"/>
      <c r="AH1608" s="180"/>
      <c r="AI1608" s="180"/>
      <c r="AJ1608" s="180"/>
      <c r="AK1608" s="179"/>
      <c r="AL1608" s="179"/>
      <c r="AM1608" s="179"/>
    </row>
    <row r="1609" spans="1:39"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9"/>
      <c r="AF1609" s="180"/>
      <c r="AG1609" s="179"/>
      <c r="AH1609" s="180"/>
      <c r="AI1609" s="180"/>
      <c r="AJ1609" s="180"/>
      <c r="AK1609" s="179"/>
      <c r="AL1609" s="179"/>
      <c r="AM1609" s="179"/>
    </row>
    <row r="1610" spans="1:39"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79"/>
      <c r="AF1610" s="180"/>
      <c r="AG1610" s="179"/>
      <c r="AH1610" s="180"/>
      <c r="AI1610" s="180"/>
      <c r="AJ1610" s="180"/>
      <c r="AK1610" s="179"/>
      <c r="AL1610" s="179"/>
      <c r="AM1610" s="179"/>
    </row>
    <row r="1611" spans="1:39"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179"/>
      <c r="AF1611" s="180"/>
      <c r="AG1611" s="179"/>
      <c r="AH1611" s="180"/>
      <c r="AI1611" s="180"/>
      <c r="AJ1611" s="180"/>
      <c r="AK1611" s="179"/>
      <c r="AL1611" s="179"/>
      <c r="AM1611" s="179"/>
    </row>
    <row r="1612" spans="1:39"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179"/>
      <c r="AF1612" s="180"/>
      <c r="AG1612" s="179"/>
      <c r="AH1612" s="180"/>
      <c r="AI1612" s="180"/>
      <c r="AJ1612" s="180"/>
      <c r="AK1612" s="179"/>
      <c r="AL1612" s="179"/>
      <c r="AM1612" s="179"/>
    </row>
    <row r="1613" spans="1:39"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179"/>
      <c r="AF1613" s="180"/>
      <c r="AG1613" s="179"/>
      <c r="AH1613" s="180"/>
      <c r="AI1613" s="180"/>
      <c r="AJ1613" s="180"/>
      <c r="AK1613" s="179"/>
      <c r="AL1613" s="179"/>
      <c r="AM1613" s="179"/>
    </row>
    <row r="1614" spans="1:39"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79"/>
      <c r="AF1614" s="180"/>
      <c r="AG1614" s="179"/>
      <c r="AH1614" s="180"/>
      <c r="AI1614" s="180"/>
      <c r="AJ1614" s="180"/>
      <c r="AK1614" s="179"/>
      <c r="AL1614" s="179"/>
      <c r="AM1614" s="179"/>
    </row>
    <row r="1615" spans="1:39"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179"/>
      <c r="AF1615" s="180"/>
      <c r="AG1615" s="179"/>
      <c r="AH1615" s="180"/>
      <c r="AI1615" s="180"/>
      <c r="AJ1615" s="180"/>
      <c r="AK1615" s="179"/>
      <c r="AL1615" s="179"/>
      <c r="AM1615" s="179"/>
    </row>
    <row r="1616" spans="1:39"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79"/>
      <c r="AF1616" s="180"/>
      <c r="AG1616" s="179"/>
      <c r="AH1616" s="180"/>
      <c r="AI1616" s="180"/>
      <c r="AJ1616" s="180"/>
      <c r="AK1616" s="179"/>
      <c r="AL1616" s="179"/>
      <c r="AM1616" s="179"/>
    </row>
    <row r="1617" spans="1:39"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9"/>
      <c r="AF1617" s="180"/>
      <c r="AG1617" s="179"/>
      <c r="AH1617" s="180"/>
      <c r="AI1617" s="180"/>
      <c r="AJ1617" s="180"/>
      <c r="AK1617" s="179"/>
      <c r="AL1617" s="179"/>
      <c r="AM1617" s="179"/>
    </row>
    <row r="1618" spans="1:39"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9"/>
      <c r="AF1618" s="180"/>
      <c r="AG1618" s="179"/>
      <c r="AH1618" s="180"/>
      <c r="AI1618" s="180"/>
      <c r="AJ1618" s="180"/>
      <c r="AK1618" s="179"/>
      <c r="AL1618" s="179"/>
      <c r="AM1618" s="179"/>
    </row>
    <row r="1619" spans="1:39"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9"/>
      <c r="AF1619" s="180"/>
      <c r="AG1619" s="179"/>
      <c r="AH1619" s="180"/>
      <c r="AI1619" s="180"/>
      <c r="AJ1619" s="180"/>
      <c r="AK1619" s="179"/>
      <c r="AL1619" s="179"/>
      <c r="AM1619" s="179"/>
    </row>
    <row r="1620" spans="1:39"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79"/>
      <c r="AF1620" s="180"/>
      <c r="AG1620" s="179"/>
      <c r="AH1620" s="180"/>
      <c r="AI1620" s="180"/>
      <c r="AJ1620" s="180"/>
      <c r="AK1620" s="179"/>
      <c r="AL1620" s="179"/>
      <c r="AM1620" s="179"/>
    </row>
    <row r="1621" spans="1:39" s="35" customFormat="1" ht="16.3" customHeight="1" x14ac:dyDescent="0.2">
      <c r="A1621" s="39" t="s">
        <v>35</v>
      </c>
      <c r="B1621" s="33">
        <f t="shared" ref="B1621:Q1625" si="752">B1631+B1641</f>
        <v>81952473.820000008</v>
      </c>
      <c r="C1621" s="33">
        <f t="shared" si="752"/>
        <v>0</v>
      </c>
      <c r="D1621" s="33">
        <f t="shared" si="752"/>
        <v>81952473.820000008</v>
      </c>
      <c r="E1621" s="33">
        <f t="shared" si="752"/>
        <v>26773267.789999999</v>
      </c>
      <c r="F1621" s="33">
        <f t="shared" si="752"/>
        <v>36545927.189999998</v>
      </c>
      <c r="G1621" s="33">
        <f t="shared" si="752"/>
        <v>781297.64</v>
      </c>
      <c r="H1621" s="33">
        <f t="shared" si="752"/>
        <v>0</v>
      </c>
      <c r="I1621" s="33">
        <f t="shared" si="752"/>
        <v>23013779.68</v>
      </c>
      <c r="J1621" s="33">
        <f t="shared" si="752"/>
        <v>36525682.490000002</v>
      </c>
      <c r="K1621" s="33">
        <f t="shared" si="752"/>
        <v>777855.79</v>
      </c>
      <c r="L1621" s="33">
        <f t="shared" si="752"/>
        <v>0</v>
      </c>
      <c r="M1621" s="33">
        <f t="shared" si="752"/>
        <v>60317317.960000001</v>
      </c>
      <c r="N1621" s="33">
        <f t="shared" si="752"/>
        <v>7538671</v>
      </c>
      <c r="O1621" s="33">
        <f t="shared" si="752"/>
        <v>-3811339.85</v>
      </c>
      <c r="P1621" s="33">
        <f t="shared" si="752"/>
        <v>32156.959999999999</v>
      </c>
      <c r="Q1621" s="33">
        <f t="shared" si="752"/>
        <v>3911.2</v>
      </c>
      <c r="R1621" s="33">
        <f t="shared" si="751"/>
        <v>14274.15</v>
      </c>
      <c r="S1621" s="33">
        <f t="shared" si="751"/>
        <v>2059.35</v>
      </c>
      <c r="T1621" s="33">
        <f t="shared" si="751"/>
        <v>3441.85</v>
      </c>
      <c r="U1621" s="33">
        <f t="shared" si="751"/>
        <v>0</v>
      </c>
      <c r="V1621" s="33">
        <f t="shared" si="751"/>
        <v>0</v>
      </c>
      <c r="W1621" s="33">
        <f t="shared" si="751"/>
        <v>0</v>
      </c>
      <c r="X1621" s="33">
        <f t="shared" si="751"/>
        <v>0</v>
      </c>
      <c r="Y1621" s="33">
        <f t="shared" si="751"/>
        <v>0</v>
      </c>
      <c r="Z1621" s="33">
        <f t="shared" ref="Z1621:Z1623" si="753">SUM(M1621:Y1621)</f>
        <v>64100492.620000012</v>
      </c>
      <c r="AA1621" s="33">
        <f>D1621-Z1621</f>
        <v>17851981.199999996</v>
      </c>
      <c r="AB1621" s="41">
        <f>Z1621/D1621</f>
        <v>0.78216665870013891</v>
      </c>
      <c r="AC1621" s="34"/>
      <c r="AE1621" s="179"/>
      <c r="AF1621" s="180"/>
      <c r="AG1621" s="179"/>
      <c r="AH1621" s="180"/>
      <c r="AI1621" s="180"/>
      <c r="AJ1621" s="180"/>
      <c r="AK1621" s="179"/>
      <c r="AL1621" s="179"/>
      <c r="AM1621" s="179"/>
    </row>
    <row r="1622" spans="1:39"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79"/>
      <c r="AF1622" s="180"/>
      <c r="AG1622" s="179"/>
      <c r="AH1622" s="180"/>
      <c r="AI1622" s="180"/>
      <c r="AJ1622" s="180"/>
      <c r="AK1622" s="179"/>
      <c r="AL1622" s="179"/>
      <c r="AM1622" s="179"/>
    </row>
    <row r="1623" spans="1:39"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79"/>
      <c r="AF1623" s="180"/>
      <c r="AG1623" s="179"/>
      <c r="AH1623" s="180"/>
      <c r="AI1623" s="180"/>
      <c r="AJ1623" s="180"/>
      <c r="AK1623" s="179"/>
      <c r="AL1623" s="179"/>
      <c r="AM1623" s="179"/>
    </row>
    <row r="1624" spans="1:39" s="35" customFormat="1" ht="18" hidden="1" customHeight="1" x14ac:dyDescent="0.25">
      <c r="A1624" s="42" t="s">
        <v>38</v>
      </c>
      <c r="B1624" s="43">
        <f t="shared" ref="B1624:AA1624" si="754">SUM(B1620:B1623)</f>
        <v>81952473.820000008</v>
      </c>
      <c r="C1624" s="43">
        <f t="shared" si="754"/>
        <v>0</v>
      </c>
      <c r="D1624" s="43">
        <f t="shared" si="754"/>
        <v>81952473.820000008</v>
      </c>
      <c r="E1624" s="43">
        <f t="shared" si="754"/>
        <v>26773267.789999999</v>
      </c>
      <c r="F1624" s="43">
        <f t="shared" si="754"/>
        <v>36545927.189999998</v>
      </c>
      <c r="G1624" s="43">
        <f t="shared" si="754"/>
        <v>781297.64</v>
      </c>
      <c r="H1624" s="43">
        <f t="shared" si="754"/>
        <v>0</v>
      </c>
      <c r="I1624" s="43">
        <f t="shared" si="754"/>
        <v>23013779.68</v>
      </c>
      <c r="J1624" s="43">
        <f t="shared" si="754"/>
        <v>36525682.490000002</v>
      </c>
      <c r="K1624" s="43">
        <f t="shared" si="754"/>
        <v>777855.79</v>
      </c>
      <c r="L1624" s="43">
        <f t="shared" si="754"/>
        <v>0</v>
      </c>
      <c r="M1624" s="43">
        <f t="shared" si="754"/>
        <v>60317317.960000001</v>
      </c>
      <c r="N1624" s="43">
        <f t="shared" si="754"/>
        <v>7538671</v>
      </c>
      <c r="O1624" s="43">
        <f t="shared" si="754"/>
        <v>-3811339.85</v>
      </c>
      <c r="P1624" s="43">
        <f t="shared" si="754"/>
        <v>32156.959999999999</v>
      </c>
      <c r="Q1624" s="43">
        <f t="shared" si="754"/>
        <v>3911.2</v>
      </c>
      <c r="R1624" s="43">
        <f t="shared" si="754"/>
        <v>14274.15</v>
      </c>
      <c r="S1624" s="43">
        <f t="shared" si="754"/>
        <v>2059.35</v>
      </c>
      <c r="T1624" s="43">
        <f t="shared" si="754"/>
        <v>3441.85</v>
      </c>
      <c r="U1624" s="43">
        <f t="shared" si="754"/>
        <v>0</v>
      </c>
      <c r="V1624" s="43">
        <f t="shared" si="754"/>
        <v>0</v>
      </c>
      <c r="W1624" s="43">
        <f t="shared" si="754"/>
        <v>0</v>
      </c>
      <c r="X1624" s="43">
        <f t="shared" si="754"/>
        <v>0</v>
      </c>
      <c r="Y1624" s="43">
        <f t="shared" si="754"/>
        <v>0</v>
      </c>
      <c r="Z1624" s="43">
        <f t="shared" si="754"/>
        <v>64100492.620000012</v>
      </c>
      <c r="AA1624" s="43">
        <f t="shared" si="754"/>
        <v>17851981.199999996</v>
      </c>
      <c r="AB1624" s="44">
        <f>Z1624/D1624</f>
        <v>0.78216665870013891</v>
      </c>
      <c r="AC1624" s="34"/>
      <c r="AE1624" s="179"/>
      <c r="AF1624" s="180"/>
      <c r="AG1624" s="179"/>
      <c r="AH1624" s="180"/>
      <c r="AI1624" s="180"/>
      <c r="AJ1624" s="180"/>
      <c r="AK1624" s="179"/>
      <c r="AL1624" s="179"/>
      <c r="AM1624" s="179"/>
    </row>
    <row r="1625" spans="1:39"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79"/>
      <c r="AF1625" s="180"/>
      <c r="AG1625" s="179"/>
      <c r="AH1625" s="180"/>
      <c r="AI1625" s="180"/>
      <c r="AJ1625" s="180"/>
      <c r="AK1625" s="179"/>
      <c r="AL1625" s="179"/>
      <c r="AM1625" s="179"/>
    </row>
    <row r="1626" spans="1:39" s="35" customFormat="1" ht="18" customHeight="1" x14ac:dyDescent="0.25">
      <c r="A1626" s="42" t="s">
        <v>40</v>
      </c>
      <c r="B1626" s="43">
        <f t="shared" ref="B1626:AA1626" si="756">B1625+B1624</f>
        <v>81952473.820000008</v>
      </c>
      <c r="C1626" s="43">
        <f t="shared" si="756"/>
        <v>0</v>
      </c>
      <c r="D1626" s="43">
        <f t="shared" si="756"/>
        <v>81952473.820000008</v>
      </c>
      <c r="E1626" s="43">
        <f t="shared" si="756"/>
        <v>26773267.789999999</v>
      </c>
      <c r="F1626" s="43">
        <f t="shared" si="756"/>
        <v>36545927.189999998</v>
      </c>
      <c r="G1626" s="43">
        <f t="shared" si="756"/>
        <v>781297.64</v>
      </c>
      <c r="H1626" s="43">
        <f t="shared" si="756"/>
        <v>0</v>
      </c>
      <c r="I1626" s="43">
        <f t="shared" si="756"/>
        <v>23013779.68</v>
      </c>
      <c r="J1626" s="43">
        <f t="shared" si="756"/>
        <v>36525682.490000002</v>
      </c>
      <c r="K1626" s="43">
        <f t="shared" si="756"/>
        <v>777855.79</v>
      </c>
      <c r="L1626" s="43">
        <f t="shared" si="756"/>
        <v>0</v>
      </c>
      <c r="M1626" s="43">
        <f t="shared" si="756"/>
        <v>60317317.960000001</v>
      </c>
      <c r="N1626" s="43">
        <f t="shared" si="756"/>
        <v>7538671</v>
      </c>
      <c r="O1626" s="43">
        <f t="shared" si="756"/>
        <v>-3811339.85</v>
      </c>
      <c r="P1626" s="43">
        <f t="shared" si="756"/>
        <v>32156.959999999999</v>
      </c>
      <c r="Q1626" s="43">
        <f t="shared" si="756"/>
        <v>3911.2</v>
      </c>
      <c r="R1626" s="43">
        <f t="shared" si="756"/>
        <v>14274.15</v>
      </c>
      <c r="S1626" s="43">
        <f t="shared" si="756"/>
        <v>2059.35</v>
      </c>
      <c r="T1626" s="43">
        <f t="shared" si="756"/>
        <v>3441.85</v>
      </c>
      <c r="U1626" s="43">
        <f t="shared" si="756"/>
        <v>0</v>
      </c>
      <c r="V1626" s="43">
        <f t="shared" si="756"/>
        <v>0</v>
      </c>
      <c r="W1626" s="43">
        <f t="shared" si="756"/>
        <v>0</v>
      </c>
      <c r="X1626" s="43">
        <f t="shared" si="756"/>
        <v>0</v>
      </c>
      <c r="Y1626" s="43">
        <f t="shared" si="756"/>
        <v>0</v>
      </c>
      <c r="Z1626" s="43">
        <f t="shared" si="756"/>
        <v>64100492.620000012</v>
      </c>
      <c r="AA1626" s="43">
        <f t="shared" si="756"/>
        <v>17851981.199999996</v>
      </c>
      <c r="AB1626" s="44">
        <f>Z1626/D1626</f>
        <v>0.78216665870013891</v>
      </c>
      <c r="AC1626" s="46"/>
      <c r="AE1626" s="179"/>
      <c r="AF1626" s="180"/>
      <c r="AG1626" s="179"/>
      <c r="AH1626" s="180"/>
      <c r="AI1626" s="180"/>
      <c r="AJ1626" s="180"/>
      <c r="AK1626" s="179"/>
      <c r="AL1626" s="179"/>
      <c r="AM1626" s="179"/>
    </row>
    <row r="1627" spans="1:39"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9"/>
      <c r="AF1627" s="180"/>
      <c r="AG1627" s="179"/>
      <c r="AH1627" s="180"/>
      <c r="AI1627" s="180"/>
      <c r="AJ1627" s="180"/>
      <c r="AK1627" s="179"/>
      <c r="AL1627" s="179"/>
      <c r="AM1627" s="179"/>
    </row>
    <row r="1628" spans="1:39"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9"/>
      <c r="AF1628" s="180"/>
      <c r="AG1628" s="179"/>
      <c r="AH1628" s="180"/>
      <c r="AI1628" s="180"/>
      <c r="AJ1628" s="180"/>
      <c r="AK1628" s="179"/>
      <c r="AL1628" s="179"/>
      <c r="AM1628" s="179"/>
    </row>
    <row r="1629" spans="1:39"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9"/>
      <c r="AF1629" s="180"/>
      <c r="AG1629" s="179"/>
      <c r="AH1629" s="180"/>
      <c r="AI1629" s="180"/>
      <c r="AJ1629" s="180"/>
      <c r="AK1629" s="179"/>
      <c r="AL1629" s="179"/>
      <c r="AM1629" s="179"/>
    </row>
    <row r="1630" spans="1:39"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79"/>
      <c r="AF1630" s="180"/>
      <c r="AG1630" s="179"/>
      <c r="AH1630" s="180"/>
      <c r="AI1630" s="180"/>
      <c r="AJ1630" s="180"/>
      <c r="AK1630" s="179"/>
      <c r="AL1630" s="179"/>
      <c r="AM1630" s="179"/>
    </row>
    <row r="1631" spans="1:39" s="35" customFormat="1" ht="18" customHeight="1" x14ac:dyDescent="0.2">
      <c r="A1631" s="39" t="s">
        <v>35</v>
      </c>
      <c r="B1631" s="33">
        <f>[1]consoCURRENT!E37271</f>
        <v>53445357.290000007</v>
      </c>
      <c r="C1631" s="33">
        <f>[1]consoCURRENT!F37271</f>
        <v>0</v>
      </c>
      <c r="D1631" s="33">
        <f>[1]consoCURRENT!G37271</f>
        <v>53445357.290000007</v>
      </c>
      <c r="E1631" s="33">
        <f>[1]consoCURRENT!H37271</f>
        <v>20600253.789999999</v>
      </c>
      <c r="F1631" s="33">
        <f>[1]consoCURRENT!I37271</f>
        <v>27061784.449999999</v>
      </c>
      <c r="G1631" s="33">
        <f>[1]consoCURRENT!J37271</f>
        <v>757897.64</v>
      </c>
      <c r="H1631" s="33">
        <f>[1]consoCURRENT!K37271</f>
        <v>0</v>
      </c>
      <c r="I1631" s="33">
        <f>[1]consoCURRENT!L37271</f>
        <v>16840765.68</v>
      </c>
      <c r="J1631" s="33">
        <f>[1]consoCURRENT!M37271</f>
        <v>27041539.75</v>
      </c>
      <c r="K1631" s="33">
        <f>[1]consoCURRENT!N37271</f>
        <v>754455.79</v>
      </c>
      <c r="L1631" s="33">
        <f>[1]consoCURRENT!O37271</f>
        <v>0</v>
      </c>
      <c r="M1631" s="33">
        <f>[1]consoCURRENT!P37271</f>
        <v>44636761.219999999</v>
      </c>
      <c r="N1631" s="33">
        <f>[1]consoCURRENT!Q37271</f>
        <v>7538671</v>
      </c>
      <c r="O1631" s="33">
        <f>[1]consoCURRENT!R37271</f>
        <v>-3811339.85</v>
      </c>
      <c r="P1631" s="33">
        <f>[1]consoCURRENT!S37271</f>
        <v>32156.959999999999</v>
      </c>
      <c r="Q1631" s="33">
        <f>[1]consoCURRENT!T37271</f>
        <v>3911.2</v>
      </c>
      <c r="R1631" s="33">
        <f>[1]consoCURRENT!U37271</f>
        <v>14274.15</v>
      </c>
      <c r="S1631" s="33">
        <f>[1]consoCURRENT!V37271</f>
        <v>2059.35</v>
      </c>
      <c r="T1631" s="33">
        <f>[1]consoCURRENT!W37271</f>
        <v>3441.85</v>
      </c>
      <c r="U1631" s="33">
        <f>[1]consoCURRENT!X37271</f>
        <v>0</v>
      </c>
      <c r="V1631" s="33">
        <f>[1]consoCURRENT!Y37271</f>
        <v>0</v>
      </c>
      <c r="W1631" s="33">
        <f>[1]consoCURRENT!Z37271</f>
        <v>0</v>
      </c>
      <c r="X1631" s="33">
        <f>[1]consoCURRENT!AA37271</f>
        <v>0</v>
      </c>
      <c r="Y1631" s="33">
        <f>[1]consoCURRENT!AB37271</f>
        <v>0</v>
      </c>
      <c r="Z1631" s="33">
        <f t="shared" ref="Z1631:Z1633" si="757">SUM(M1631:Y1631)</f>
        <v>48419935.880000003</v>
      </c>
      <c r="AA1631" s="33">
        <f>D1631-Z1631</f>
        <v>5025421.4100000039</v>
      </c>
      <c r="AB1631" s="41">
        <f>Z1631/D1631</f>
        <v>0.90597085200999683</v>
      </c>
      <c r="AC1631" s="34"/>
      <c r="AE1631" s="179"/>
      <c r="AF1631" s="180"/>
      <c r="AG1631" s="179"/>
      <c r="AH1631" s="180"/>
      <c r="AI1631" s="180"/>
      <c r="AJ1631" s="180"/>
      <c r="AK1631" s="179"/>
      <c r="AL1631" s="179"/>
      <c r="AM1631" s="179"/>
    </row>
    <row r="1632" spans="1:39"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179"/>
      <c r="AF1632" s="180"/>
      <c r="AG1632" s="179"/>
      <c r="AH1632" s="180"/>
      <c r="AI1632" s="180"/>
      <c r="AJ1632" s="180"/>
      <c r="AK1632" s="179"/>
      <c r="AL1632" s="179"/>
      <c r="AM1632" s="179"/>
    </row>
    <row r="1633" spans="1:39"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179"/>
      <c r="AF1633" s="180"/>
      <c r="AG1633" s="179"/>
      <c r="AH1633" s="180"/>
      <c r="AI1633" s="180"/>
      <c r="AJ1633" s="180"/>
      <c r="AK1633" s="179"/>
      <c r="AL1633" s="179"/>
      <c r="AM1633" s="179"/>
    </row>
    <row r="1634" spans="1:39" s="35" customFormat="1" ht="18" hidden="1" customHeight="1" x14ac:dyDescent="0.25">
      <c r="A1634" s="42" t="s">
        <v>38</v>
      </c>
      <c r="B1634" s="43">
        <f t="shared" ref="B1634:AA1634" si="758">SUM(B1630:B1633)</f>
        <v>53445357.290000007</v>
      </c>
      <c r="C1634" s="43">
        <f t="shared" si="758"/>
        <v>0</v>
      </c>
      <c r="D1634" s="43">
        <f t="shared" si="758"/>
        <v>53445357.290000007</v>
      </c>
      <c r="E1634" s="43">
        <f t="shared" si="758"/>
        <v>20600253.789999999</v>
      </c>
      <c r="F1634" s="43">
        <f t="shared" si="758"/>
        <v>27061784.449999999</v>
      </c>
      <c r="G1634" s="43">
        <f t="shared" si="758"/>
        <v>757897.64</v>
      </c>
      <c r="H1634" s="43">
        <f t="shared" si="758"/>
        <v>0</v>
      </c>
      <c r="I1634" s="43">
        <f t="shared" si="758"/>
        <v>16840765.68</v>
      </c>
      <c r="J1634" s="43">
        <f t="shared" si="758"/>
        <v>27041539.75</v>
      </c>
      <c r="K1634" s="43">
        <f t="shared" si="758"/>
        <v>754455.79</v>
      </c>
      <c r="L1634" s="43">
        <f t="shared" si="758"/>
        <v>0</v>
      </c>
      <c r="M1634" s="43">
        <f t="shared" si="758"/>
        <v>44636761.219999999</v>
      </c>
      <c r="N1634" s="43">
        <f t="shared" si="758"/>
        <v>7538671</v>
      </c>
      <c r="O1634" s="43">
        <f t="shared" si="758"/>
        <v>-3811339.85</v>
      </c>
      <c r="P1634" s="43">
        <f t="shared" si="758"/>
        <v>32156.959999999999</v>
      </c>
      <c r="Q1634" s="43">
        <f t="shared" si="758"/>
        <v>3911.2</v>
      </c>
      <c r="R1634" s="43">
        <f t="shared" si="758"/>
        <v>14274.15</v>
      </c>
      <c r="S1634" s="43">
        <f t="shared" si="758"/>
        <v>2059.35</v>
      </c>
      <c r="T1634" s="43">
        <f t="shared" si="758"/>
        <v>3441.85</v>
      </c>
      <c r="U1634" s="43">
        <f t="shared" si="758"/>
        <v>0</v>
      </c>
      <c r="V1634" s="43">
        <f t="shared" si="758"/>
        <v>0</v>
      </c>
      <c r="W1634" s="43">
        <f t="shared" si="758"/>
        <v>0</v>
      </c>
      <c r="X1634" s="43">
        <f t="shared" si="758"/>
        <v>0</v>
      </c>
      <c r="Y1634" s="43">
        <f t="shared" si="758"/>
        <v>0</v>
      </c>
      <c r="Z1634" s="43">
        <f t="shared" si="758"/>
        <v>48419935.880000003</v>
      </c>
      <c r="AA1634" s="43">
        <f t="shared" si="758"/>
        <v>5025421.4100000039</v>
      </c>
      <c r="AB1634" s="44">
        <f>Z1634/D1634</f>
        <v>0.90597085200999683</v>
      </c>
      <c r="AC1634" s="34"/>
      <c r="AE1634" s="179"/>
      <c r="AF1634" s="180"/>
      <c r="AG1634" s="179"/>
      <c r="AH1634" s="180"/>
      <c r="AI1634" s="180"/>
      <c r="AJ1634" s="180"/>
      <c r="AK1634" s="179"/>
      <c r="AL1634" s="179"/>
      <c r="AM1634" s="179"/>
    </row>
    <row r="1635" spans="1:39"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179"/>
      <c r="AF1635" s="180"/>
      <c r="AG1635" s="179"/>
      <c r="AH1635" s="180"/>
      <c r="AI1635" s="180"/>
      <c r="AJ1635" s="180"/>
      <c r="AK1635" s="179"/>
      <c r="AL1635" s="179"/>
      <c r="AM1635" s="179"/>
    </row>
    <row r="1636" spans="1:39" s="35" customFormat="1" ht="18" customHeight="1" x14ac:dyDescent="0.25">
      <c r="A1636" s="42" t="s">
        <v>40</v>
      </c>
      <c r="B1636" s="43">
        <f t="shared" ref="B1636:AA1636" si="760">B1635+B1634</f>
        <v>53445357.290000007</v>
      </c>
      <c r="C1636" s="43">
        <f t="shared" si="760"/>
        <v>0</v>
      </c>
      <c r="D1636" s="43">
        <f t="shared" si="760"/>
        <v>53445357.290000007</v>
      </c>
      <c r="E1636" s="43">
        <f t="shared" si="760"/>
        <v>20600253.789999999</v>
      </c>
      <c r="F1636" s="43">
        <f t="shared" si="760"/>
        <v>27061784.449999999</v>
      </c>
      <c r="G1636" s="43">
        <f t="shared" si="760"/>
        <v>757897.64</v>
      </c>
      <c r="H1636" s="43">
        <f t="shared" si="760"/>
        <v>0</v>
      </c>
      <c r="I1636" s="43">
        <f t="shared" si="760"/>
        <v>16840765.68</v>
      </c>
      <c r="J1636" s="43">
        <f t="shared" si="760"/>
        <v>27041539.75</v>
      </c>
      <c r="K1636" s="43">
        <f t="shared" si="760"/>
        <v>754455.79</v>
      </c>
      <c r="L1636" s="43">
        <f t="shared" si="760"/>
        <v>0</v>
      </c>
      <c r="M1636" s="43">
        <f t="shared" si="760"/>
        <v>44636761.219999999</v>
      </c>
      <c r="N1636" s="43">
        <f t="shared" si="760"/>
        <v>7538671</v>
      </c>
      <c r="O1636" s="43">
        <f t="shared" si="760"/>
        <v>-3811339.85</v>
      </c>
      <c r="P1636" s="43">
        <f t="shared" si="760"/>
        <v>32156.959999999999</v>
      </c>
      <c r="Q1636" s="43">
        <f t="shared" si="760"/>
        <v>3911.2</v>
      </c>
      <c r="R1636" s="43">
        <f t="shared" si="760"/>
        <v>14274.15</v>
      </c>
      <c r="S1636" s="43">
        <f t="shared" si="760"/>
        <v>2059.35</v>
      </c>
      <c r="T1636" s="43">
        <f t="shared" si="760"/>
        <v>3441.85</v>
      </c>
      <c r="U1636" s="43">
        <f t="shared" si="760"/>
        <v>0</v>
      </c>
      <c r="V1636" s="43">
        <f t="shared" si="760"/>
        <v>0</v>
      </c>
      <c r="W1636" s="43">
        <f t="shared" si="760"/>
        <v>0</v>
      </c>
      <c r="X1636" s="43">
        <f t="shared" si="760"/>
        <v>0</v>
      </c>
      <c r="Y1636" s="43">
        <f t="shared" si="760"/>
        <v>0</v>
      </c>
      <c r="Z1636" s="43">
        <f t="shared" si="760"/>
        <v>48419935.880000003</v>
      </c>
      <c r="AA1636" s="43">
        <f t="shared" si="760"/>
        <v>5025421.4100000039</v>
      </c>
      <c r="AB1636" s="44">
        <f>Z1636/D1636</f>
        <v>0.90597085200999683</v>
      </c>
      <c r="AC1636" s="46"/>
      <c r="AE1636" s="179"/>
      <c r="AF1636" s="180"/>
      <c r="AG1636" s="179"/>
      <c r="AH1636" s="180"/>
      <c r="AI1636" s="180"/>
      <c r="AJ1636" s="180"/>
      <c r="AK1636" s="179"/>
      <c r="AL1636" s="179"/>
      <c r="AM1636" s="179"/>
    </row>
    <row r="1637" spans="1:39"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9"/>
      <c r="AF1637" s="180"/>
      <c r="AG1637" s="179"/>
      <c r="AH1637" s="180"/>
      <c r="AI1637" s="180"/>
      <c r="AJ1637" s="180"/>
      <c r="AK1637" s="179"/>
      <c r="AL1637" s="179"/>
      <c r="AM1637" s="179"/>
    </row>
    <row r="1638" spans="1:39"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9"/>
      <c r="AF1638" s="180"/>
      <c r="AG1638" s="179"/>
      <c r="AH1638" s="180"/>
      <c r="AI1638" s="180"/>
      <c r="AJ1638" s="180"/>
      <c r="AK1638" s="179"/>
      <c r="AL1638" s="179"/>
      <c r="AM1638" s="179"/>
    </row>
    <row r="1639" spans="1:39"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9"/>
      <c r="AF1639" s="180"/>
      <c r="AG1639" s="179"/>
      <c r="AH1639" s="180"/>
      <c r="AI1639" s="180"/>
      <c r="AJ1639" s="180"/>
      <c r="AK1639" s="179"/>
      <c r="AL1639" s="179"/>
      <c r="AM1639" s="179"/>
    </row>
    <row r="1640" spans="1:39"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79"/>
      <c r="AF1640" s="180"/>
      <c r="AG1640" s="179"/>
      <c r="AH1640" s="180"/>
      <c r="AI1640" s="180"/>
      <c r="AJ1640" s="180"/>
      <c r="AK1640" s="179"/>
      <c r="AL1640" s="179"/>
      <c r="AM1640" s="179"/>
    </row>
    <row r="1641" spans="1:39" s="35" customFormat="1" ht="18" customHeight="1" x14ac:dyDescent="0.2">
      <c r="A1641" s="39" t="s">
        <v>35</v>
      </c>
      <c r="B1641" s="33">
        <f>[1]consoCURRENT!E37484</f>
        <v>28507116.529999997</v>
      </c>
      <c r="C1641" s="33">
        <f>[1]consoCURRENT!F37484</f>
        <v>0</v>
      </c>
      <c r="D1641" s="33">
        <f>[1]consoCURRENT!G37484</f>
        <v>28507116.529999997</v>
      </c>
      <c r="E1641" s="33">
        <f>[1]consoCURRENT!H37484</f>
        <v>6173014</v>
      </c>
      <c r="F1641" s="33">
        <f>[1]consoCURRENT!I37484</f>
        <v>9484142.7400000002</v>
      </c>
      <c r="G1641" s="33">
        <f>[1]consoCURRENT!J37484</f>
        <v>23400</v>
      </c>
      <c r="H1641" s="33">
        <f>[1]consoCURRENT!K37484</f>
        <v>0</v>
      </c>
      <c r="I1641" s="33">
        <f>[1]consoCURRENT!L37484</f>
        <v>6173014</v>
      </c>
      <c r="J1641" s="33">
        <f>[1]consoCURRENT!M37484</f>
        <v>9484142.7400000002</v>
      </c>
      <c r="K1641" s="33">
        <f>[1]consoCURRENT!N37484</f>
        <v>23400</v>
      </c>
      <c r="L1641" s="33">
        <f>[1]consoCURRENT!O37484</f>
        <v>0</v>
      </c>
      <c r="M1641" s="33">
        <f>[1]consoCURRENT!P37484</f>
        <v>15680556.74</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15680556.74</v>
      </c>
      <c r="AA1641" s="33">
        <f>D1641-Z1641</f>
        <v>12826559.789999997</v>
      </c>
      <c r="AB1641" s="41">
        <f>Z1641/D1641</f>
        <v>0.55005762240099842</v>
      </c>
      <c r="AC1641" s="34"/>
      <c r="AE1641" s="179"/>
      <c r="AF1641" s="180"/>
      <c r="AG1641" s="179"/>
      <c r="AH1641" s="180"/>
      <c r="AI1641" s="180"/>
      <c r="AJ1641" s="180"/>
      <c r="AK1641" s="179"/>
      <c r="AL1641" s="179"/>
      <c r="AM1641" s="179"/>
    </row>
    <row r="1642" spans="1:39"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179"/>
      <c r="AF1642" s="180"/>
      <c r="AG1642" s="179"/>
      <c r="AH1642" s="180"/>
      <c r="AI1642" s="180"/>
      <c r="AJ1642" s="180"/>
      <c r="AK1642" s="179"/>
      <c r="AL1642" s="179"/>
      <c r="AM1642" s="179"/>
    </row>
    <row r="1643" spans="1:39"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179"/>
      <c r="AF1643" s="180"/>
      <c r="AG1643" s="179"/>
      <c r="AH1643" s="180"/>
      <c r="AI1643" s="180"/>
      <c r="AJ1643" s="180"/>
      <c r="AK1643" s="179"/>
      <c r="AL1643" s="179"/>
      <c r="AM1643" s="179"/>
    </row>
    <row r="1644" spans="1:39"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6173014</v>
      </c>
      <c r="F1644" s="43">
        <f t="shared" si="762"/>
        <v>9484142.7400000002</v>
      </c>
      <c r="G1644" s="43">
        <f t="shared" si="762"/>
        <v>23400</v>
      </c>
      <c r="H1644" s="43">
        <f t="shared" si="762"/>
        <v>0</v>
      </c>
      <c r="I1644" s="43">
        <f t="shared" si="762"/>
        <v>6173014</v>
      </c>
      <c r="J1644" s="43">
        <f t="shared" si="762"/>
        <v>9484142.7400000002</v>
      </c>
      <c r="K1644" s="43">
        <f t="shared" si="762"/>
        <v>23400</v>
      </c>
      <c r="L1644" s="43">
        <f t="shared" si="762"/>
        <v>0</v>
      </c>
      <c r="M1644" s="43">
        <f t="shared" si="762"/>
        <v>15680556.74</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15680556.74</v>
      </c>
      <c r="AA1644" s="43">
        <f t="shared" si="762"/>
        <v>12826559.789999997</v>
      </c>
      <c r="AB1644" s="44">
        <f>Z1644/D1644</f>
        <v>0.55005762240099842</v>
      </c>
      <c r="AC1644" s="34"/>
      <c r="AE1644" s="179"/>
      <c r="AF1644" s="180"/>
      <c r="AG1644" s="179"/>
      <c r="AH1644" s="180"/>
      <c r="AI1644" s="180"/>
      <c r="AJ1644" s="180"/>
      <c r="AK1644" s="179"/>
      <c r="AL1644" s="179"/>
      <c r="AM1644" s="179"/>
    </row>
    <row r="1645" spans="1:39"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179"/>
      <c r="AF1645" s="180"/>
      <c r="AG1645" s="179"/>
      <c r="AH1645" s="180"/>
      <c r="AI1645" s="180"/>
      <c r="AJ1645" s="180"/>
      <c r="AK1645" s="179"/>
      <c r="AL1645" s="179"/>
      <c r="AM1645" s="179"/>
    </row>
    <row r="1646" spans="1:39" s="35" customFormat="1" ht="18" customHeight="1" x14ac:dyDescent="0.25">
      <c r="A1646" s="42" t="s">
        <v>40</v>
      </c>
      <c r="B1646" s="43">
        <f t="shared" ref="B1646:AA1646" si="764">B1645+B1644</f>
        <v>28507116.529999997</v>
      </c>
      <c r="C1646" s="43">
        <f t="shared" si="764"/>
        <v>0</v>
      </c>
      <c r="D1646" s="43">
        <f t="shared" si="764"/>
        <v>28507116.529999997</v>
      </c>
      <c r="E1646" s="43">
        <f t="shared" si="764"/>
        <v>6173014</v>
      </c>
      <c r="F1646" s="43">
        <f t="shared" si="764"/>
        <v>9484142.7400000002</v>
      </c>
      <c r="G1646" s="43">
        <f t="shared" si="764"/>
        <v>23400</v>
      </c>
      <c r="H1646" s="43">
        <f t="shared" si="764"/>
        <v>0</v>
      </c>
      <c r="I1646" s="43">
        <f t="shared" si="764"/>
        <v>6173014</v>
      </c>
      <c r="J1646" s="43">
        <f t="shared" si="764"/>
        <v>9484142.7400000002</v>
      </c>
      <c r="K1646" s="43">
        <f t="shared" si="764"/>
        <v>23400</v>
      </c>
      <c r="L1646" s="43">
        <f t="shared" si="764"/>
        <v>0</v>
      </c>
      <c r="M1646" s="43">
        <f t="shared" si="764"/>
        <v>15680556.74</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15680556.74</v>
      </c>
      <c r="AA1646" s="43">
        <f t="shared" si="764"/>
        <v>12826559.789999997</v>
      </c>
      <c r="AB1646" s="44">
        <f>Z1646/D1646</f>
        <v>0.55005762240099842</v>
      </c>
      <c r="AC1646" s="46"/>
      <c r="AE1646" s="179"/>
      <c r="AF1646" s="180"/>
      <c r="AG1646" s="179"/>
      <c r="AH1646" s="180"/>
      <c r="AI1646" s="180"/>
      <c r="AJ1646" s="180"/>
      <c r="AK1646" s="179"/>
      <c r="AL1646" s="179"/>
      <c r="AM1646" s="179"/>
    </row>
    <row r="1647" spans="1:39"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9"/>
      <c r="AF1647" s="180"/>
      <c r="AG1647" s="179"/>
      <c r="AH1647" s="180"/>
      <c r="AI1647" s="180"/>
      <c r="AJ1647" s="180"/>
      <c r="AK1647" s="179"/>
      <c r="AL1647" s="179"/>
      <c r="AM1647" s="179"/>
    </row>
    <row r="1648" spans="1:39"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9"/>
      <c r="AF1648" s="180"/>
      <c r="AG1648" s="179"/>
      <c r="AH1648" s="180"/>
      <c r="AI1648" s="180"/>
      <c r="AJ1648" s="180"/>
      <c r="AK1648" s="179"/>
      <c r="AL1648" s="179"/>
      <c r="AM1648" s="179"/>
    </row>
    <row r="1649" spans="1:39"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9"/>
      <c r="AF1649" s="180"/>
      <c r="AG1649" s="179"/>
      <c r="AH1649" s="180"/>
      <c r="AI1649" s="180"/>
      <c r="AJ1649" s="180"/>
      <c r="AK1649" s="179"/>
      <c r="AL1649" s="179"/>
      <c r="AM1649" s="179"/>
    </row>
    <row r="1650" spans="1:39"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79"/>
      <c r="AF1650" s="180"/>
      <c r="AG1650" s="179"/>
      <c r="AH1650" s="180"/>
      <c r="AI1650" s="180"/>
      <c r="AJ1650" s="180"/>
      <c r="AK1650" s="179"/>
      <c r="AL1650" s="179"/>
      <c r="AM1650" s="179"/>
    </row>
    <row r="1651" spans="1:39" s="35" customFormat="1" ht="18" customHeight="1" x14ac:dyDescent="0.2">
      <c r="A1651" s="39" t="s">
        <v>35</v>
      </c>
      <c r="B1651" s="33">
        <f t="shared" ref="B1651:Q1655" si="766">B1661</f>
        <v>1517546.0000000037</v>
      </c>
      <c r="C1651" s="33">
        <f t="shared" si="766"/>
        <v>0</v>
      </c>
      <c r="D1651" s="33">
        <f t="shared" si="766"/>
        <v>1517546.0000000035</v>
      </c>
      <c r="E1651" s="33">
        <f t="shared" si="766"/>
        <v>346239.29000000004</v>
      </c>
      <c r="F1651" s="33">
        <f t="shared" si="766"/>
        <v>855487.65</v>
      </c>
      <c r="G1651" s="33">
        <f t="shared" si="766"/>
        <v>50000</v>
      </c>
      <c r="H1651" s="33">
        <f t="shared" si="766"/>
        <v>0</v>
      </c>
      <c r="I1651" s="33">
        <f t="shared" si="766"/>
        <v>319099.79000000004</v>
      </c>
      <c r="J1651" s="33">
        <f t="shared" si="766"/>
        <v>732130.33</v>
      </c>
      <c r="K1651" s="33">
        <f t="shared" si="766"/>
        <v>50000</v>
      </c>
      <c r="L1651" s="33">
        <f t="shared" si="766"/>
        <v>0</v>
      </c>
      <c r="M1651" s="33">
        <f t="shared" si="766"/>
        <v>1101230.1200000001</v>
      </c>
      <c r="N1651" s="33">
        <f t="shared" si="766"/>
        <v>0</v>
      </c>
      <c r="O1651" s="33">
        <f t="shared" si="766"/>
        <v>0</v>
      </c>
      <c r="P1651" s="33">
        <f t="shared" si="766"/>
        <v>27139.5</v>
      </c>
      <c r="Q1651" s="33">
        <f t="shared" si="766"/>
        <v>45629.32</v>
      </c>
      <c r="R1651" s="33">
        <f t="shared" si="765"/>
        <v>42382.5</v>
      </c>
      <c r="S1651" s="33">
        <f t="shared" si="765"/>
        <v>35345.5</v>
      </c>
      <c r="T1651" s="33">
        <f t="shared" si="765"/>
        <v>0</v>
      </c>
      <c r="U1651" s="33">
        <f t="shared" si="765"/>
        <v>0</v>
      </c>
      <c r="V1651" s="33">
        <f t="shared" si="765"/>
        <v>0</v>
      </c>
      <c r="W1651" s="33">
        <f t="shared" si="765"/>
        <v>0</v>
      </c>
      <c r="X1651" s="33">
        <f t="shared" si="765"/>
        <v>0</v>
      </c>
      <c r="Y1651" s="33">
        <f t="shared" si="765"/>
        <v>0</v>
      </c>
      <c r="Z1651" s="33">
        <f t="shared" ref="Z1651:Z1653" si="767">SUM(M1651:Y1651)</f>
        <v>1251726.9400000002</v>
      </c>
      <c r="AA1651" s="33">
        <f>D1651-Z1651</f>
        <v>265819.06000000332</v>
      </c>
      <c r="AB1651" s="41">
        <f>Z1651/D1651</f>
        <v>0.82483624219628093</v>
      </c>
      <c r="AC1651" s="34"/>
      <c r="AE1651" s="179"/>
      <c r="AF1651" s="180"/>
      <c r="AG1651" s="179"/>
      <c r="AH1651" s="180"/>
      <c r="AI1651" s="180"/>
      <c r="AJ1651" s="180"/>
      <c r="AK1651" s="179"/>
      <c r="AL1651" s="179"/>
      <c r="AM1651" s="179"/>
    </row>
    <row r="1652" spans="1:39"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79"/>
      <c r="AF1652" s="180"/>
      <c r="AG1652" s="179"/>
      <c r="AH1652" s="180"/>
      <c r="AI1652" s="180"/>
      <c r="AJ1652" s="180"/>
      <c r="AK1652" s="179"/>
      <c r="AL1652" s="179"/>
      <c r="AM1652" s="179"/>
    </row>
    <row r="1653" spans="1:39"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79"/>
      <c r="AF1653" s="180"/>
      <c r="AG1653" s="179"/>
      <c r="AH1653" s="180"/>
      <c r="AI1653" s="180"/>
      <c r="AJ1653" s="180"/>
      <c r="AK1653" s="179"/>
      <c r="AL1653" s="179"/>
      <c r="AM1653" s="179"/>
    </row>
    <row r="1654" spans="1:39" s="35" customFormat="1" ht="18" hidden="1" customHeight="1" x14ac:dyDescent="0.25">
      <c r="A1654" s="42" t="s">
        <v>38</v>
      </c>
      <c r="B1654" s="43">
        <f t="shared" ref="B1654:AA1654" si="768">SUM(B1650:B1653)</f>
        <v>1517546.0000000037</v>
      </c>
      <c r="C1654" s="43">
        <f t="shared" si="768"/>
        <v>0</v>
      </c>
      <c r="D1654" s="43">
        <f t="shared" si="768"/>
        <v>1517546.0000000035</v>
      </c>
      <c r="E1654" s="43">
        <f t="shared" si="768"/>
        <v>346239.29000000004</v>
      </c>
      <c r="F1654" s="43">
        <f t="shared" si="768"/>
        <v>855487.65</v>
      </c>
      <c r="G1654" s="43">
        <f t="shared" si="768"/>
        <v>50000</v>
      </c>
      <c r="H1654" s="43">
        <f t="shared" si="768"/>
        <v>0</v>
      </c>
      <c r="I1654" s="43">
        <f t="shared" si="768"/>
        <v>319099.79000000004</v>
      </c>
      <c r="J1654" s="43">
        <f t="shared" si="768"/>
        <v>732130.33</v>
      </c>
      <c r="K1654" s="43">
        <f t="shared" si="768"/>
        <v>50000</v>
      </c>
      <c r="L1654" s="43">
        <f t="shared" si="768"/>
        <v>0</v>
      </c>
      <c r="M1654" s="43">
        <f t="shared" si="768"/>
        <v>1101230.1200000001</v>
      </c>
      <c r="N1654" s="43">
        <f t="shared" si="768"/>
        <v>0</v>
      </c>
      <c r="O1654" s="43">
        <f t="shared" si="768"/>
        <v>0</v>
      </c>
      <c r="P1654" s="43">
        <f t="shared" si="768"/>
        <v>27139.5</v>
      </c>
      <c r="Q1654" s="43">
        <f t="shared" si="768"/>
        <v>45629.32</v>
      </c>
      <c r="R1654" s="43">
        <f t="shared" si="768"/>
        <v>42382.5</v>
      </c>
      <c r="S1654" s="43">
        <f t="shared" si="768"/>
        <v>35345.5</v>
      </c>
      <c r="T1654" s="43">
        <f t="shared" si="768"/>
        <v>0</v>
      </c>
      <c r="U1654" s="43">
        <f t="shared" si="768"/>
        <v>0</v>
      </c>
      <c r="V1654" s="43">
        <f t="shared" si="768"/>
        <v>0</v>
      </c>
      <c r="W1654" s="43">
        <f t="shared" si="768"/>
        <v>0</v>
      </c>
      <c r="X1654" s="43">
        <f t="shared" si="768"/>
        <v>0</v>
      </c>
      <c r="Y1654" s="43">
        <f t="shared" si="768"/>
        <v>0</v>
      </c>
      <c r="Z1654" s="43">
        <f t="shared" si="768"/>
        <v>1251726.9400000002</v>
      </c>
      <c r="AA1654" s="43">
        <f t="shared" si="768"/>
        <v>265819.06000000332</v>
      </c>
      <c r="AB1654" s="44">
        <f>Z1654/D1654</f>
        <v>0.82483624219628093</v>
      </c>
      <c r="AC1654" s="34"/>
      <c r="AE1654" s="179"/>
      <c r="AF1654" s="180"/>
      <c r="AG1654" s="179"/>
      <c r="AH1654" s="180"/>
      <c r="AI1654" s="180"/>
      <c r="AJ1654" s="180"/>
      <c r="AK1654" s="179"/>
      <c r="AL1654" s="179"/>
      <c r="AM1654" s="179"/>
    </row>
    <row r="1655" spans="1:39"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79"/>
      <c r="AF1655" s="180"/>
      <c r="AG1655" s="179"/>
      <c r="AH1655" s="180"/>
      <c r="AI1655" s="180"/>
      <c r="AJ1655" s="180"/>
      <c r="AK1655" s="179"/>
      <c r="AL1655" s="179"/>
      <c r="AM1655" s="179"/>
    </row>
    <row r="1656" spans="1:39" s="35" customFormat="1" ht="18" customHeight="1" x14ac:dyDescent="0.25">
      <c r="A1656" s="42" t="s">
        <v>40</v>
      </c>
      <c r="B1656" s="43">
        <f t="shared" ref="B1656:AA1656" si="770">B1655+B1654</f>
        <v>1517546.0000000037</v>
      </c>
      <c r="C1656" s="43">
        <f t="shared" si="770"/>
        <v>0</v>
      </c>
      <c r="D1656" s="43">
        <f t="shared" si="770"/>
        <v>1517546.0000000035</v>
      </c>
      <c r="E1656" s="43">
        <f t="shared" si="770"/>
        <v>346239.29000000004</v>
      </c>
      <c r="F1656" s="43">
        <f t="shared" si="770"/>
        <v>855487.65</v>
      </c>
      <c r="G1656" s="43">
        <f t="shared" si="770"/>
        <v>50000</v>
      </c>
      <c r="H1656" s="43">
        <f t="shared" si="770"/>
        <v>0</v>
      </c>
      <c r="I1656" s="43">
        <f t="shared" si="770"/>
        <v>319099.79000000004</v>
      </c>
      <c r="J1656" s="43">
        <f t="shared" si="770"/>
        <v>732130.33</v>
      </c>
      <c r="K1656" s="43">
        <f t="shared" si="770"/>
        <v>50000</v>
      </c>
      <c r="L1656" s="43">
        <f t="shared" si="770"/>
        <v>0</v>
      </c>
      <c r="M1656" s="43">
        <f t="shared" si="770"/>
        <v>1101230.1200000001</v>
      </c>
      <c r="N1656" s="43">
        <f t="shared" si="770"/>
        <v>0</v>
      </c>
      <c r="O1656" s="43">
        <f t="shared" si="770"/>
        <v>0</v>
      </c>
      <c r="P1656" s="43">
        <f t="shared" si="770"/>
        <v>27139.5</v>
      </c>
      <c r="Q1656" s="43">
        <f t="shared" si="770"/>
        <v>45629.32</v>
      </c>
      <c r="R1656" s="43">
        <f t="shared" si="770"/>
        <v>42382.5</v>
      </c>
      <c r="S1656" s="43">
        <f t="shared" si="770"/>
        <v>35345.5</v>
      </c>
      <c r="T1656" s="43">
        <f t="shared" si="770"/>
        <v>0</v>
      </c>
      <c r="U1656" s="43">
        <f t="shared" si="770"/>
        <v>0</v>
      </c>
      <c r="V1656" s="43">
        <f t="shared" si="770"/>
        <v>0</v>
      </c>
      <c r="W1656" s="43">
        <f t="shared" si="770"/>
        <v>0</v>
      </c>
      <c r="X1656" s="43">
        <f t="shared" si="770"/>
        <v>0</v>
      </c>
      <c r="Y1656" s="43">
        <f t="shared" si="770"/>
        <v>0</v>
      </c>
      <c r="Z1656" s="43">
        <f t="shared" si="770"/>
        <v>1251726.9400000002</v>
      </c>
      <c r="AA1656" s="43">
        <f t="shared" si="770"/>
        <v>265819.06000000332</v>
      </c>
      <c r="AB1656" s="44">
        <f>Z1656/D1656</f>
        <v>0.82483624219628093</v>
      </c>
      <c r="AC1656" s="46"/>
      <c r="AE1656" s="179"/>
      <c r="AF1656" s="180"/>
      <c r="AG1656" s="179"/>
      <c r="AH1656" s="180"/>
      <c r="AI1656" s="180"/>
      <c r="AJ1656" s="180"/>
      <c r="AK1656" s="179"/>
      <c r="AL1656" s="179"/>
      <c r="AM1656" s="179"/>
    </row>
    <row r="1657" spans="1:39"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9"/>
      <c r="AF1657" s="180"/>
      <c r="AG1657" s="179"/>
      <c r="AH1657" s="180"/>
      <c r="AI1657" s="180"/>
      <c r="AJ1657" s="180"/>
      <c r="AK1657" s="179"/>
      <c r="AL1657" s="179"/>
      <c r="AM1657" s="179"/>
    </row>
    <row r="1658" spans="1:39"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9"/>
      <c r="AF1658" s="180"/>
      <c r="AG1658" s="179"/>
      <c r="AH1658" s="180"/>
      <c r="AI1658" s="180"/>
      <c r="AJ1658" s="180"/>
      <c r="AK1658" s="179"/>
      <c r="AL1658" s="179"/>
      <c r="AM1658" s="179"/>
    </row>
    <row r="1659" spans="1:39"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9"/>
      <c r="AF1659" s="180"/>
      <c r="AG1659" s="179"/>
      <c r="AH1659" s="180"/>
      <c r="AI1659" s="180"/>
      <c r="AJ1659" s="180"/>
      <c r="AK1659" s="179"/>
      <c r="AL1659" s="179"/>
      <c r="AM1659" s="179"/>
    </row>
    <row r="1660" spans="1:39"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79"/>
      <c r="AF1660" s="180"/>
      <c r="AG1660" s="179"/>
      <c r="AH1660" s="180"/>
      <c r="AI1660" s="180"/>
      <c r="AJ1660" s="180"/>
      <c r="AK1660" s="179"/>
      <c r="AL1660" s="179"/>
      <c r="AM1660" s="179"/>
    </row>
    <row r="1661" spans="1:39" s="35" customFormat="1" ht="18" customHeight="1" x14ac:dyDescent="0.2">
      <c r="A1661" s="39" t="s">
        <v>35</v>
      </c>
      <c r="B1661" s="33">
        <f t="shared" ref="B1661:Q1665" si="772">B1671</f>
        <v>1517546.0000000037</v>
      </c>
      <c r="C1661" s="33">
        <f t="shared" si="772"/>
        <v>0</v>
      </c>
      <c r="D1661" s="33">
        <f t="shared" si="772"/>
        <v>1517546.0000000035</v>
      </c>
      <c r="E1661" s="33">
        <f t="shared" si="772"/>
        <v>346239.29000000004</v>
      </c>
      <c r="F1661" s="33">
        <f t="shared" si="772"/>
        <v>855487.65</v>
      </c>
      <c r="G1661" s="33">
        <f t="shared" si="772"/>
        <v>50000</v>
      </c>
      <c r="H1661" s="33">
        <f t="shared" si="772"/>
        <v>0</v>
      </c>
      <c r="I1661" s="33">
        <f t="shared" si="772"/>
        <v>319099.79000000004</v>
      </c>
      <c r="J1661" s="33">
        <f t="shared" si="772"/>
        <v>732130.33</v>
      </c>
      <c r="K1661" s="33">
        <f t="shared" si="772"/>
        <v>50000</v>
      </c>
      <c r="L1661" s="33">
        <f t="shared" si="772"/>
        <v>0</v>
      </c>
      <c r="M1661" s="33">
        <f t="shared" si="772"/>
        <v>1101230.1200000001</v>
      </c>
      <c r="N1661" s="33">
        <f t="shared" si="772"/>
        <v>0</v>
      </c>
      <c r="O1661" s="33">
        <f t="shared" si="772"/>
        <v>0</v>
      </c>
      <c r="P1661" s="33">
        <f t="shared" si="772"/>
        <v>27139.5</v>
      </c>
      <c r="Q1661" s="33">
        <f t="shared" si="772"/>
        <v>45629.32</v>
      </c>
      <c r="R1661" s="33">
        <f t="shared" si="771"/>
        <v>42382.5</v>
      </c>
      <c r="S1661" s="33">
        <f t="shared" si="771"/>
        <v>35345.5</v>
      </c>
      <c r="T1661" s="33">
        <f t="shared" si="771"/>
        <v>0</v>
      </c>
      <c r="U1661" s="33">
        <f t="shared" si="771"/>
        <v>0</v>
      </c>
      <c r="V1661" s="33">
        <f t="shared" si="771"/>
        <v>0</v>
      </c>
      <c r="W1661" s="33">
        <f t="shared" si="771"/>
        <v>0</v>
      </c>
      <c r="X1661" s="33">
        <f t="shared" si="771"/>
        <v>0</v>
      </c>
      <c r="Y1661" s="33">
        <f t="shared" si="771"/>
        <v>0</v>
      </c>
      <c r="Z1661" s="33">
        <f t="shared" ref="Z1661:Z1663" si="773">SUM(M1661:Y1661)</f>
        <v>1251726.9400000002</v>
      </c>
      <c r="AA1661" s="33">
        <f>D1661-Z1661</f>
        <v>265819.06000000332</v>
      </c>
      <c r="AB1661" s="41">
        <f>Z1661/D1661</f>
        <v>0.82483624219628093</v>
      </c>
      <c r="AC1661" s="34"/>
      <c r="AE1661" s="179"/>
      <c r="AF1661" s="180"/>
      <c r="AG1661" s="179"/>
      <c r="AH1661" s="180"/>
      <c r="AI1661" s="180"/>
      <c r="AJ1661" s="180"/>
      <c r="AK1661" s="179"/>
      <c r="AL1661" s="179"/>
      <c r="AM1661" s="179"/>
    </row>
    <row r="1662" spans="1:39"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79"/>
      <c r="AF1662" s="180"/>
      <c r="AG1662" s="179"/>
      <c r="AH1662" s="180"/>
      <c r="AI1662" s="180"/>
      <c r="AJ1662" s="180"/>
      <c r="AK1662" s="179"/>
      <c r="AL1662" s="179"/>
      <c r="AM1662" s="179"/>
    </row>
    <row r="1663" spans="1:39"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79"/>
      <c r="AF1663" s="180"/>
      <c r="AG1663" s="179"/>
      <c r="AH1663" s="180"/>
      <c r="AI1663" s="180"/>
      <c r="AJ1663" s="180"/>
      <c r="AK1663" s="179"/>
      <c r="AL1663" s="179"/>
      <c r="AM1663" s="179"/>
    </row>
    <row r="1664" spans="1:39" s="35" customFormat="1" ht="18" hidden="1" customHeight="1" x14ac:dyDescent="0.25">
      <c r="A1664" s="42" t="s">
        <v>38</v>
      </c>
      <c r="B1664" s="43">
        <f t="shared" ref="B1664:AA1664" si="774">SUM(B1660:B1663)</f>
        <v>1517546.0000000037</v>
      </c>
      <c r="C1664" s="43">
        <f t="shared" si="774"/>
        <v>0</v>
      </c>
      <c r="D1664" s="43">
        <f t="shared" si="774"/>
        <v>1517546.0000000035</v>
      </c>
      <c r="E1664" s="43">
        <f t="shared" si="774"/>
        <v>346239.29000000004</v>
      </c>
      <c r="F1664" s="43">
        <f t="shared" si="774"/>
        <v>855487.65</v>
      </c>
      <c r="G1664" s="43">
        <f t="shared" si="774"/>
        <v>50000</v>
      </c>
      <c r="H1664" s="43">
        <f t="shared" si="774"/>
        <v>0</v>
      </c>
      <c r="I1664" s="43">
        <f t="shared" si="774"/>
        <v>319099.79000000004</v>
      </c>
      <c r="J1664" s="43">
        <f t="shared" si="774"/>
        <v>732130.33</v>
      </c>
      <c r="K1664" s="43">
        <f t="shared" si="774"/>
        <v>50000</v>
      </c>
      <c r="L1664" s="43">
        <f t="shared" si="774"/>
        <v>0</v>
      </c>
      <c r="M1664" s="43">
        <f t="shared" si="774"/>
        <v>1101230.1200000001</v>
      </c>
      <c r="N1664" s="43">
        <f t="shared" si="774"/>
        <v>0</v>
      </c>
      <c r="O1664" s="43">
        <f t="shared" si="774"/>
        <v>0</v>
      </c>
      <c r="P1664" s="43">
        <f t="shared" si="774"/>
        <v>27139.5</v>
      </c>
      <c r="Q1664" s="43">
        <f t="shared" si="774"/>
        <v>45629.32</v>
      </c>
      <c r="R1664" s="43">
        <f t="shared" si="774"/>
        <v>42382.5</v>
      </c>
      <c r="S1664" s="43">
        <f t="shared" si="774"/>
        <v>35345.5</v>
      </c>
      <c r="T1664" s="43">
        <f t="shared" si="774"/>
        <v>0</v>
      </c>
      <c r="U1664" s="43">
        <f t="shared" si="774"/>
        <v>0</v>
      </c>
      <c r="V1664" s="43">
        <f t="shared" si="774"/>
        <v>0</v>
      </c>
      <c r="W1664" s="43">
        <f t="shared" si="774"/>
        <v>0</v>
      </c>
      <c r="X1664" s="43">
        <f t="shared" si="774"/>
        <v>0</v>
      </c>
      <c r="Y1664" s="43">
        <f t="shared" si="774"/>
        <v>0</v>
      </c>
      <c r="Z1664" s="43">
        <f t="shared" si="774"/>
        <v>1251726.9400000002</v>
      </c>
      <c r="AA1664" s="43">
        <f t="shared" si="774"/>
        <v>265819.06000000332</v>
      </c>
      <c r="AB1664" s="44">
        <f>Z1664/D1664</f>
        <v>0.82483624219628093</v>
      </c>
      <c r="AC1664" s="34"/>
      <c r="AE1664" s="179"/>
      <c r="AF1664" s="180"/>
      <c r="AG1664" s="179"/>
      <c r="AH1664" s="180"/>
      <c r="AI1664" s="180"/>
      <c r="AJ1664" s="180"/>
      <c r="AK1664" s="179"/>
      <c r="AL1664" s="179"/>
      <c r="AM1664" s="179"/>
    </row>
    <row r="1665" spans="1:39"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79"/>
      <c r="AF1665" s="180"/>
      <c r="AG1665" s="179"/>
      <c r="AH1665" s="180"/>
      <c r="AI1665" s="180"/>
      <c r="AJ1665" s="180"/>
      <c r="AK1665" s="179"/>
      <c r="AL1665" s="179"/>
      <c r="AM1665" s="179"/>
    </row>
    <row r="1666" spans="1:39" s="35" customFormat="1" ht="18" customHeight="1" x14ac:dyDescent="0.25">
      <c r="A1666" s="42" t="s">
        <v>40</v>
      </c>
      <c r="B1666" s="43">
        <f t="shared" ref="B1666:AA1666" si="776">B1665+B1664</f>
        <v>1517546.0000000037</v>
      </c>
      <c r="C1666" s="43">
        <f t="shared" si="776"/>
        <v>0</v>
      </c>
      <c r="D1666" s="43">
        <f t="shared" si="776"/>
        <v>1517546.0000000035</v>
      </c>
      <c r="E1666" s="43">
        <f t="shared" si="776"/>
        <v>346239.29000000004</v>
      </c>
      <c r="F1666" s="43">
        <f t="shared" si="776"/>
        <v>855487.65</v>
      </c>
      <c r="G1666" s="43">
        <f t="shared" si="776"/>
        <v>50000</v>
      </c>
      <c r="H1666" s="43">
        <f t="shared" si="776"/>
        <v>0</v>
      </c>
      <c r="I1666" s="43">
        <f t="shared" si="776"/>
        <v>319099.79000000004</v>
      </c>
      <c r="J1666" s="43">
        <f t="shared" si="776"/>
        <v>732130.33</v>
      </c>
      <c r="K1666" s="43">
        <f t="shared" si="776"/>
        <v>50000</v>
      </c>
      <c r="L1666" s="43">
        <f t="shared" si="776"/>
        <v>0</v>
      </c>
      <c r="M1666" s="43">
        <f t="shared" si="776"/>
        <v>1101230.1200000001</v>
      </c>
      <c r="N1666" s="43">
        <f t="shared" si="776"/>
        <v>0</v>
      </c>
      <c r="O1666" s="43">
        <f t="shared" si="776"/>
        <v>0</v>
      </c>
      <c r="P1666" s="43">
        <f t="shared" si="776"/>
        <v>27139.5</v>
      </c>
      <c r="Q1666" s="43">
        <f t="shared" si="776"/>
        <v>45629.32</v>
      </c>
      <c r="R1666" s="43">
        <f t="shared" si="776"/>
        <v>42382.5</v>
      </c>
      <c r="S1666" s="43">
        <f t="shared" si="776"/>
        <v>35345.5</v>
      </c>
      <c r="T1666" s="43">
        <f t="shared" si="776"/>
        <v>0</v>
      </c>
      <c r="U1666" s="43">
        <f t="shared" si="776"/>
        <v>0</v>
      </c>
      <c r="V1666" s="43">
        <f t="shared" si="776"/>
        <v>0</v>
      </c>
      <c r="W1666" s="43">
        <f t="shared" si="776"/>
        <v>0</v>
      </c>
      <c r="X1666" s="43">
        <f t="shared" si="776"/>
        <v>0</v>
      </c>
      <c r="Y1666" s="43">
        <f t="shared" si="776"/>
        <v>0</v>
      </c>
      <c r="Z1666" s="43">
        <f t="shared" si="776"/>
        <v>1251726.9400000002</v>
      </c>
      <c r="AA1666" s="43">
        <f t="shared" si="776"/>
        <v>265819.06000000332</v>
      </c>
      <c r="AB1666" s="44">
        <f>Z1666/D1666</f>
        <v>0.82483624219628093</v>
      </c>
      <c r="AC1666" s="46"/>
      <c r="AE1666" s="179"/>
      <c r="AF1666" s="180"/>
      <c r="AG1666" s="179"/>
      <c r="AH1666" s="180"/>
      <c r="AI1666" s="180"/>
      <c r="AJ1666" s="180"/>
      <c r="AK1666" s="179"/>
      <c r="AL1666" s="179"/>
      <c r="AM1666" s="179"/>
    </row>
    <row r="1667" spans="1:39"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9"/>
      <c r="AF1667" s="180"/>
      <c r="AG1667" s="179"/>
      <c r="AH1667" s="180"/>
      <c r="AI1667" s="180"/>
      <c r="AJ1667" s="180"/>
      <c r="AK1667" s="179"/>
      <c r="AL1667" s="179"/>
      <c r="AM1667" s="179"/>
    </row>
    <row r="1668" spans="1:39"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9"/>
      <c r="AF1668" s="180"/>
      <c r="AG1668" s="179"/>
      <c r="AH1668" s="180"/>
      <c r="AI1668" s="180"/>
      <c r="AJ1668" s="180"/>
      <c r="AK1668" s="179"/>
      <c r="AL1668" s="179"/>
      <c r="AM1668" s="179"/>
    </row>
    <row r="1669" spans="1:39"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9"/>
      <c r="AF1669" s="180"/>
      <c r="AG1669" s="179"/>
      <c r="AH1669" s="180"/>
      <c r="AI1669" s="180"/>
      <c r="AJ1669" s="180"/>
      <c r="AK1669" s="179"/>
      <c r="AL1669" s="179"/>
      <c r="AM1669" s="179"/>
    </row>
    <row r="1670" spans="1:39"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79"/>
      <c r="AF1670" s="180"/>
      <c r="AG1670" s="179"/>
      <c r="AH1670" s="180"/>
      <c r="AI1670" s="180"/>
      <c r="AJ1670" s="180"/>
      <c r="AK1670" s="179"/>
      <c r="AL1670" s="179"/>
      <c r="AM1670" s="179"/>
    </row>
    <row r="1671" spans="1:39" s="35" customFormat="1" ht="18" customHeight="1" x14ac:dyDescent="0.2">
      <c r="A1671" s="39" t="s">
        <v>35</v>
      </c>
      <c r="B1671" s="33">
        <f>[1]consoCURRENT!E37913</f>
        <v>1517546.0000000037</v>
      </c>
      <c r="C1671" s="33">
        <f>[1]consoCURRENT!F37913</f>
        <v>0</v>
      </c>
      <c r="D1671" s="33">
        <f>[1]consoCURRENT!G37913</f>
        <v>1517546.0000000035</v>
      </c>
      <c r="E1671" s="33">
        <f>[1]consoCURRENT!H37913</f>
        <v>346239.29000000004</v>
      </c>
      <c r="F1671" s="33">
        <f>[1]consoCURRENT!I37913</f>
        <v>855487.65</v>
      </c>
      <c r="G1671" s="33">
        <f>[1]consoCURRENT!J37913</f>
        <v>50000</v>
      </c>
      <c r="H1671" s="33">
        <f>[1]consoCURRENT!K37913</f>
        <v>0</v>
      </c>
      <c r="I1671" s="33">
        <f>[1]consoCURRENT!L37913</f>
        <v>319099.79000000004</v>
      </c>
      <c r="J1671" s="33">
        <f>[1]consoCURRENT!M37913</f>
        <v>732130.33</v>
      </c>
      <c r="K1671" s="33">
        <f>[1]consoCURRENT!N37913</f>
        <v>50000</v>
      </c>
      <c r="L1671" s="33">
        <f>[1]consoCURRENT!O37913</f>
        <v>0</v>
      </c>
      <c r="M1671" s="33">
        <f>[1]consoCURRENT!P37913</f>
        <v>1101230.1200000001</v>
      </c>
      <c r="N1671" s="33">
        <f>[1]consoCURRENT!Q37913</f>
        <v>0</v>
      </c>
      <c r="O1671" s="33">
        <f>[1]consoCURRENT!R37913</f>
        <v>0</v>
      </c>
      <c r="P1671" s="33">
        <f>[1]consoCURRENT!S37913</f>
        <v>27139.5</v>
      </c>
      <c r="Q1671" s="33">
        <f>[1]consoCURRENT!T37913</f>
        <v>45629.32</v>
      </c>
      <c r="R1671" s="33">
        <f>[1]consoCURRENT!U37913</f>
        <v>42382.5</v>
      </c>
      <c r="S1671" s="33">
        <f>[1]consoCURRENT!V37913</f>
        <v>35345.5</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7">SUM(M1671:Y1671)</f>
        <v>1251726.9400000002</v>
      </c>
      <c r="AA1671" s="33">
        <f>D1671-Z1671</f>
        <v>265819.06000000332</v>
      </c>
      <c r="AB1671" s="41">
        <f>Z1671/D1671</f>
        <v>0.82483624219628093</v>
      </c>
      <c r="AC1671" s="34"/>
      <c r="AE1671" s="179"/>
      <c r="AF1671" s="180"/>
      <c r="AG1671" s="179"/>
      <c r="AH1671" s="180"/>
      <c r="AI1671" s="180"/>
      <c r="AJ1671" s="180"/>
      <c r="AK1671" s="179"/>
      <c r="AL1671" s="179"/>
      <c r="AM1671" s="179"/>
    </row>
    <row r="1672" spans="1:39"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179"/>
      <c r="AF1672" s="180"/>
      <c r="AG1672" s="179"/>
      <c r="AH1672" s="180"/>
      <c r="AI1672" s="180"/>
      <c r="AJ1672" s="180"/>
      <c r="AK1672" s="179"/>
      <c r="AL1672" s="179"/>
      <c r="AM1672" s="179"/>
    </row>
    <row r="1673" spans="1:39"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179"/>
      <c r="AF1673" s="180"/>
      <c r="AG1673" s="179"/>
      <c r="AH1673" s="180"/>
      <c r="AI1673" s="180"/>
      <c r="AJ1673" s="180"/>
      <c r="AK1673" s="179"/>
      <c r="AL1673" s="179"/>
      <c r="AM1673" s="179"/>
    </row>
    <row r="1674" spans="1:39" s="35" customFormat="1" ht="18" hidden="1" customHeight="1" x14ac:dyDescent="0.25">
      <c r="A1674" s="42" t="s">
        <v>38</v>
      </c>
      <c r="B1674" s="43">
        <f t="shared" ref="B1674:AA1674" si="778">SUM(B1670:B1673)</f>
        <v>1517546.0000000037</v>
      </c>
      <c r="C1674" s="43">
        <f t="shared" si="778"/>
        <v>0</v>
      </c>
      <c r="D1674" s="43">
        <f t="shared" si="778"/>
        <v>1517546.0000000035</v>
      </c>
      <c r="E1674" s="43">
        <f t="shared" si="778"/>
        <v>346239.29000000004</v>
      </c>
      <c r="F1674" s="43">
        <f t="shared" si="778"/>
        <v>855487.65</v>
      </c>
      <c r="G1674" s="43">
        <f t="shared" si="778"/>
        <v>50000</v>
      </c>
      <c r="H1674" s="43">
        <f t="shared" si="778"/>
        <v>0</v>
      </c>
      <c r="I1674" s="43">
        <f t="shared" si="778"/>
        <v>319099.79000000004</v>
      </c>
      <c r="J1674" s="43">
        <f t="shared" si="778"/>
        <v>732130.33</v>
      </c>
      <c r="K1674" s="43">
        <f t="shared" si="778"/>
        <v>50000</v>
      </c>
      <c r="L1674" s="43">
        <f t="shared" si="778"/>
        <v>0</v>
      </c>
      <c r="M1674" s="43">
        <f t="shared" si="778"/>
        <v>1101230.1200000001</v>
      </c>
      <c r="N1674" s="43">
        <f t="shared" si="778"/>
        <v>0</v>
      </c>
      <c r="O1674" s="43">
        <f t="shared" si="778"/>
        <v>0</v>
      </c>
      <c r="P1674" s="43">
        <f t="shared" si="778"/>
        <v>27139.5</v>
      </c>
      <c r="Q1674" s="43">
        <f t="shared" si="778"/>
        <v>45629.32</v>
      </c>
      <c r="R1674" s="43">
        <f t="shared" si="778"/>
        <v>42382.5</v>
      </c>
      <c r="S1674" s="43">
        <f t="shared" si="778"/>
        <v>35345.5</v>
      </c>
      <c r="T1674" s="43">
        <f t="shared" si="778"/>
        <v>0</v>
      </c>
      <c r="U1674" s="43">
        <f t="shared" si="778"/>
        <v>0</v>
      </c>
      <c r="V1674" s="43">
        <f t="shared" si="778"/>
        <v>0</v>
      </c>
      <c r="W1674" s="43">
        <f t="shared" si="778"/>
        <v>0</v>
      </c>
      <c r="X1674" s="43">
        <f t="shared" si="778"/>
        <v>0</v>
      </c>
      <c r="Y1674" s="43">
        <f t="shared" si="778"/>
        <v>0</v>
      </c>
      <c r="Z1674" s="43">
        <f t="shared" si="778"/>
        <v>1251726.9400000002</v>
      </c>
      <c r="AA1674" s="43">
        <f t="shared" si="778"/>
        <v>265819.06000000332</v>
      </c>
      <c r="AB1674" s="44">
        <f>Z1674/D1674</f>
        <v>0.82483624219628093</v>
      </c>
      <c r="AC1674" s="34"/>
      <c r="AE1674" s="179"/>
      <c r="AF1674" s="180"/>
      <c r="AG1674" s="179"/>
      <c r="AH1674" s="180"/>
      <c r="AI1674" s="180"/>
      <c r="AJ1674" s="180"/>
      <c r="AK1674" s="179"/>
      <c r="AL1674" s="179"/>
      <c r="AM1674" s="179"/>
    </row>
    <row r="1675" spans="1:39"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179"/>
      <c r="AF1675" s="180"/>
      <c r="AG1675" s="179"/>
      <c r="AH1675" s="180"/>
      <c r="AI1675" s="180"/>
      <c r="AJ1675" s="180"/>
      <c r="AK1675" s="179"/>
      <c r="AL1675" s="179"/>
      <c r="AM1675" s="179"/>
    </row>
    <row r="1676" spans="1:39" s="35" customFormat="1" ht="18" customHeight="1" x14ac:dyDescent="0.25">
      <c r="A1676" s="42" t="s">
        <v>40</v>
      </c>
      <c r="B1676" s="43">
        <f t="shared" ref="B1676:AA1676" si="780">B1675+B1674</f>
        <v>1517546.0000000037</v>
      </c>
      <c r="C1676" s="43">
        <f t="shared" si="780"/>
        <v>0</v>
      </c>
      <c r="D1676" s="43">
        <f t="shared" si="780"/>
        <v>1517546.0000000035</v>
      </c>
      <c r="E1676" s="43">
        <f t="shared" si="780"/>
        <v>346239.29000000004</v>
      </c>
      <c r="F1676" s="43">
        <f t="shared" si="780"/>
        <v>855487.65</v>
      </c>
      <c r="G1676" s="43">
        <f t="shared" si="780"/>
        <v>50000</v>
      </c>
      <c r="H1676" s="43">
        <f t="shared" si="780"/>
        <v>0</v>
      </c>
      <c r="I1676" s="43">
        <f t="shared" si="780"/>
        <v>319099.79000000004</v>
      </c>
      <c r="J1676" s="43">
        <f t="shared" si="780"/>
        <v>732130.33</v>
      </c>
      <c r="K1676" s="43">
        <f t="shared" si="780"/>
        <v>50000</v>
      </c>
      <c r="L1676" s="43">
        <f t="shared" si="780"/>
        <v>0</v>
      </c>
      <c r="M1676" s="43">
        <f t="shared" si="780"/>
        <v>1101230.1200000001</v>
      </c>
      <c r="N1676" s="43">
        <f t="shared" si="780"/>
        <v>0</v>
      </c>
      <c r="O1676" s="43">
        <f t="shared" si="780"/>
        <v>0</v>
      </c>
      <c r="P1676" s="43">
        <f t="shared" si="780"/>
        <v>27139.5</v>
      </c>
      <c r="Q1676" s="43">
        <f t="shared" si="780"/>
        <v>45629.32</v>
      </c>
      <c r="R1676" s="43">
        <f t="shared" si="780"/>
        <v>42382.5</v>
      </c>
      <c r="S1676" s="43">
        <f t="shared" si="780"/>
        <v>35345.5</v>
      </c>
      <c r="T1676" s="43">
        <f t="shared" si="780"/>
        <v>0</v>
      </c>
      <c r="U1676" s="43">
        <f t="shared" si="780"/>
        <v>0</v>
      </c>
      <c r="V1676" s="43">
        <f t="shared" si="780"/>
        <v>0</v>
      </c>
      <c r="W1676" s="43">
        <f t="shared" si="780"/>
        <v>0</v>
      </c>
      <c r="X1676" s="43">
        <f t="shared" si="780"/>
        <v>0</v>
      </c>
      <c r="Y1676" s="43">
        <f t="shared" si="780"/>
        <v>0</v>
      </c>
      <c r="Z1676" s="43">
        <f t="shared" si="780"/>
        <v>1251726.9400000002</v>
      </c>
      <c r="AA1676" s="43">
        <f t="shared" si="780"/>
        <v>265819.06000000332</v>
      </c>
      <c r="AB1676" s="44">
        <f>Z1676/D1676</f>
        <v>0.82483624219628093</v>
      </c>
      <c r="AC1676" s="46"/>
      <c r="AE1676" s="179"/>
      <c r="AF1676" s="180"/>
      <c r="AG1676" s="179"/>
      <c r="AH1676" s="180"/>
      <c r="AI1676" s="180"/>
      <c r="AJ1676" s="180"/>
      <c r="AK1676" s="179"/>
      <c r="AL1676" s="179"/>
      <c r="AM1676" s="179"/>
    </row>
    <row r="1677" spans="1:39"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1251726.94</v>
      </c>
      <c r="AA1677" s="33"/>
      <c r="AB1677" s="33"/>
      <c r="AC1677" s="34"/>
      <c r="AE1677" s="179"/>
      <c r="AF1677" s="180"/>
      <c r="AG1677" s="179"/>
      <c r="AH1677" s="180"/>
      <c r="AI1677" s="180"/>
      <c r="AJ1677" s="180"/>
      <c r="AK1677" s="179"/>
      <c r="AL1677" s="179"/>
      <c r="AM1677" s="179"/>
    </row>
    <row r="1678" spans="1:39"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9"/>
      <c r="AF1678" s="180"/>
      <c r="AG1678" s="179"/>
      <c r="AH1678" s="180"/>
      <c r="AI1678" s="180"/>
      <c r="AJ1678" s="180"/>
      <c r="AK1678" s="179"/>
      <c r="AL1678" s="179"/>
      <c r="AM1678" s="179"/>
    </row>
    <row r="1679" spans="1:39"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9"/>
      <c r="AF1679" s="180"/>
      <c r="AG1679" s="179"/>
      <c r="AH1679" s="180"/>
      <c r="AI1679" s="180"/>
      <c r="AJ1679" s="180"/>
      <c r="AK1679" s="179"/>
      <c r="AL1679" s="179"/>
      <c r="AM1679" s="179"/>
    </row>
    <row r="1680" spans="1:39"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79"/>
      <c r="AF1680" s="180"/>
      <c r="AG1680" s="179"/>
      <c r="AH1680" s="180"/>
      <c r="AI1680" s="180"/>
      <c r="AJ1680" s="180"/>
      <c r="AK1680" s="179"/>
      <c r="AL1680" s="179"/>
      <c r="AM1680" s="179"/>
    </row>
    <row r="1681" spans="1:39" s="35" customFormat="1" ht="18" customHeight="1" x14ac:dyDescent="0.2">
      <c r="A1681" s="39" t="s">
        <v>35</v>
      </c>
      <c r="B1681" s="33">
        <f t="shared" ref="B1681:Y1683" si="782">B1691</f>
        <v>8037682.6799999997</v>
      </c>
      <c r="C1681" s="33">
        <f t="shared" si="782"/>
        <v>-5.8207660913467407E-11</v>
      </c>
      <c r="D1681" s="33">
        <f t="shared" si="782"/>
        <v>8037682.6799999997</v>
      </c>
      <c r="E1681" s="33">
        <f t="shared" si="782"/>
        <v>4294658.37</v>
      </c>
      <c r="F1681" s="33">
        <f t="shared" si="782"/>
        <v>3496022.62</v>
      </c>
      <c r="G1681" s="33">
        <f t="shared" si="782"/>
        <v>103477.5</v>
      </c>
      <c r="H1681" s="33">
        <f t="shared" si="782"/>
        <v>0</v>
      </c>
      <c r="I1681" s="33">
        <f t="shared" si="782"/>
        <v>251120.12</v>
      </c>
      <c r="J1681" s="33">
        <f t="shared" si="782"/>
        <v>428816.68</v>
      </c>
      <c r="K1681" s="33">
        <f t="shared" si="782"/>
        <v>22252</v>
      </c>
      <c r="L1681" s="33">
        <f t="shared" si="782"/>
        <v>0</v>
      </c>
      <c r="M1681" s="33">
        <f t="shared" si="782"/>
        <v>702188.8</v>
      </c>
      <c r="N1681" s="33">
        <f t="shared" si="782"/>
        <v>466538.86</v>
      </c>
      <c r="O1681" s="33">
        <f t="shared" si="782"/>
        <v>3114864.0100000002</v>
      </c>
      <c r="P1681" s="33">
        <f t="shared" si="782"/>
        <v>462135.38</v>
      </c>
      <c r="Q1681" s="33">
        <f t="shared" si="782"/>
        <v>1274007.48</v>
      </c>
      <c r="R1681" s="33">
        <f t="shared" si="782"/>
        <v>936413.1100000001</v>
      </c>
      <c r="S1681" s="33">
        <f t="shared" si="782"/>
        <v>856785.35</v>
      </c>
      <c r="T1681" s="33">
        <f t="shared" si="782"/>
        <v>81225.5</v>
      </c>
      <c r="U1681" s="33">
        <f t="shared" si="782"/>
        <v>0</v>
      </c>
      <c r="V1681" s="33">
        <f t="shared" si="782"/>
        <v>0</v>
      </c>
      <c r="W1681" s="33">
        <f t="shared" si="782"/>
        <v>0</v>
      </c>
      <c r="X1681" s="33">
        <f t="shared" si="782"/>
        <v>0</v>
      </c>
      <c r="Y1681" s="33">
        <f t="shared" si="782"/>
        <v>0</v>
      </c>
      <c r="Z1681" s="33">
        <f t="shared" ref="Z1681:Z1683" si="783">SUM(M1681:Y1681)</f>
        <v>7894158.4899999993</v>
      </c>
      <c r="AA1681" s="33">
        <f>D1681-Z1681</f>
        <v>143524.19000000041</v>
      </c>
      <c r="AB1681" s="41">
        <f>Z1681/D1681</f>
        <v>0.98214358594211126</v>
      </c>
      <c r="AC1681" s="34"/>
      <c r="AE1681" s="179"/>
      <c r="AF1681" s="180"/>
      <c r="AG1681" s="179"/>
      <c r="AH1681" s="180"/>
      <c r="AI1681" s="180"/>
      <c r="AJ1681" s="180"/>
      <c r="AK1681" s="179"/>
      <c r="AL1681" s="179"/>
      <c r="AM1681" s="179"/>
    </row>
    <row r="1682" spans="1:39"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79"/>
      <c r="AF1682" s="180"/>
      <c r="AG1682" s="179"/>
      <c r="AH1682" s="180"/>
      <c r="AI1682" s="180"/>
      <c r="AJ1682" s="180"/>
      <c r="AK1682" s="179"/>
      <c r="AL1682" s="179"/>
      <c r="AM1682" s="179"/>
    </row>
    <row r="1683" spans="1:39"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79"/>
      <c r="AF1683" s="180"/>
      <c r="AG1683" s="179"/>
      <c r="AH1683" s="180"/>
      <c r="AI1683" s="180"/>
      <c r="AJ1683" s="180"/>
      <c r="AK1683" s="179"/>
      <c r="AL1683" s="179"/>
      <c r="AM1683" s="179"/>
    </row>
    <row r="1684" spans="1:39" s="35" customFormat="1" ht="18" hidden="1" customHeight="1" x14ac:dyDescent="0.25">
      <c r="A1684" s="42" t="s">
        <v>38</v>
      </c>
      <c r="B1684" s="43">
        <f t="shared" ref="B1684:AA1684" si="784">SUM(B1680:B1683)</f>
        <v>8037682.6799999997</v>
      </c>
      <c r="C1684" s="43">
        <f t="shared" si="784"/>
        <v>-5.8207660913467407E-11</v>
      </c>
      <c r="D1684" s="43">
        <f t="shared" si="784"/>
        <v>8037682.6799999997</v>
      </c>
      <c r="E1684" s="43">
        <f t="shared" si="784"/>
        <v>4294658.37</v>
      </c>
      <c r="F1684" s="43">
        <f t="shared" si="784"/>
        <v>3496022.62</v>
      </c>
      <c r="G1684" s="43">
        <f t="shared" si="784"/>
        <v>103477.5</v>
      </c>
      <c r="H1684" s="43">
        <f t="shared" si="784"/>
        <v>0</v>
      </c>
      <c r="I1684" s="43">
        <f t="shared" si="784"/>
        <v>251120.12</v>
      </c>
      <c r="J1684" s="43">
        <f t="shared" si="784"/>
        <v>428816.68</v>
      </c>
      <c r="K1684" s="43">
        <f t="shared" si="784"/>
        <v>22252</v>
      </c>
      <c r="L1684" s="43">
        <f t="shared" si="784"/>
        <v>0</v>
      </c>
      <c r="M1684" s="43">
        <f t="shared" si="784"/>
        <v>702188.8</v>
      </c>
      <c r="N1684" s="43">
        <f t="shared" si="784"/>
        <v>466538.86</v>
      </c>
      <c r="O1684" s="43">
        <f t="shared" si="784"/>
        <v>3114864.0100000002</v>
      </c>
      <c r="P1684" s="43">
        <f t="shared" si="784"/>
        <v>462135.38</v>
      </c>
      <c r="Q1684" s="43">
        <f t="shared" si="784"/>
        <v>1274007.48</v>
      </c>
      <c r="R1684" s="43">
        <f t="shared" si="784"/>
        <v>936413.1100000001</v>
      </c>
      <c r="S1684" s="43">
        <f t="shared" si="784"/>
        <v>856785.35</v>
      </c>
      <c r="T1684" s="43">
        <f t="shared" si="784"/>
        <v>81225.5</v>
      </c>
      <c r="U1684" s="43">
        <f t="shared" si="784"/>
        <v>0</v>
      </c>
      <c r="V1684" s="43">
        <f t="shared" si="784"/>
        <v>0</v>
      </c>
      <c r="W1684" s="43">
        <f t="shared" si="784"/>
        <v>0</v>
      </c>
      <c r="X1684" s="43">
        <f t="shared" si="784"/>
        <v>0</v>
      </c>
      <c r="Y1684" s="43">
        <f t="shared" si="784"/>
        <v>0</v>
      </c>
      <c r="Z1684" s="43">
        <f t="shared" si="784"/>
        <v>7894158.4899999993</v>
      </c>
      <c r="AA1684" s="43">
        <f t="shared" si="784"/>
        <v>143524.19000000041</v>
      </c>
      <c r="AB1684" s="44">
        <f>Z1684/D1684</f>
        <v>0.98214358594211126</v>
      </c>
      <c r="AC1684" s="34"/>
      <c r="AE1684" s="179"/>
      <c r="AF1684" s="180"/>
      <c r="AG1684" s="179"/>
      <c r="AH1684" s="180"/>
      <c r="AI1684" s="180"/>
      <c r="AJ1684" s="180"/>
      <c r="AK1684" s="179"/>
      <c r="AL1684" s="179"/>
      <c r="AM1684" s="179"/>
    </row>
    <row r="1685" spans="1:39"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79"/>
      <c r="AF1685" s="180"/>
      <c r="AG1685" s="179"/>
      <c r="AH1685" s="180"/>
      <c r="AI1685" s="180"/>
      <c r="AJ1685" s="180"/>
      <c r="AK1685" s="179"/>
      <c r="AL1685" s="179"/>
      <c r="AM1685" s="179"/>
    </row>
    <row r="1686" spans="1:39" s="35" customFormat="1" ht="18" customHeight="1" x14ac:dyDescent="0.25">
      <c r="A1686" s="42" t="s">
        <v>40</v>
      </c>
      <c r="B1686" s="43">
        <f t="shared" ref="B1686:AA1686" si="787">B1685+B1684</f>
        <v>8037682.6799999997</v>
      </c>
      <c r="C1686" s="43">
        <f t="shared" si="787"/>
        <v>-5.8207660913467407E-11</v>
      </c>
      <c r="D1686" s="43">
        <f t="shared" si="787"/>
        <v>8037682.6799999997</v>
      </c>
      <c r="E1686" s="43">
        <f t="shared" si="787"/>
        <v>4294658.37</v>
      </c>
      <c r="F1686" s="43">
        <f t="shared" si="787"/>
        <v>3496022.62</v>
      </c>
      <c r="G1686" s="43">
        <f t="shared" si="787"/>
        <v>103477.5</v>
      </c>
      <c r="H1686" s="43">
        <f t="shared" si="787"/>
        <v>0</v>
      </c>
      <c r="I1686" s="43">
        <f t="shared" si="787"/>
        <v>251120.12</v>
      </c>
      <c r="J1686" s="43">
        <f t="shared" si="787"/>
        <v>428816.68</v>
      </c>
      <c r="K1686" s="43">
        <f t="shared" si="787"/>
        <v>22252</v>
      </c>
      <c r="L1686" s="43">
        <f t="shared" si="787"/>
        <v>0</v>
      </c>
      <c r="M1686" s="43">
        <f t="shared" si="787"/>
        <v>702188.8</v>
      </c>
      <c r="N1686" s="43">
        <f t="shared" si="787"/>
        <v>466538.86</v>
      </c>
      <c r="O1686" s="43">
        <f t="shared" si="787"/>
        <v>3114864.0100000002</v>
      </c>
      <c r="P1686" s="43">
        <f t="shared" si="787"/>
        <v>462135.38</v>
      </c>
      <c r="Q1686" s="43">
        <f t="shared" si="787"/>
        <v>1274007.48</v>
      </c>
      <c r="R1686" s="43">
        <f t="shared" si="787"/>
        <v>936413.1100000001</v>
      </c>
      <c r="S1686" s="43">
        <f t="shared" si="787"/>
        <v>856785.35</v>
      </c>
      <c r="T1686" s="43">
        <f t="shared" si="787"/>
        <v>81225.5</v>
      </c>
      <c r="U1686" s="43">
        <f t="shared" si="787"/>
        <v>0</v>
      </c>
      <c r="V1686" s="43">
        <f t="shared" si="787"/>
        <v>0</v>
      </c>
      <c r="W1686" s="43">
        <f t="shared" si="787"/>
        <v>0</v>
      </c>
      <c r="X1686" s="43">
        <f t="shared" si="787"/>
        <v>0</v>
      </c>
      <c r="Y1686" s="43">
        <f t="shared" si="787"/>
        <v>0</v>
      </c>
      <c r="Z1686" s="43">
        <f t="shared" si="787"/>
        <v>7894158.4899999993</v>
      </c>
      <c r="AA1686" s="43">
        <f t="shared" si="787"/>
        <v>143524.19000000041</v>
      </c>
      <c r="AB1686" s="44">
        <f>Z1686/D1686</f>
        <v>0.98214358594211126</v>
      </c>
      <c r="AC1686" s="46"/>
      <c r="AE1686" s="179"/>
      <c r="AF1686" s="180"/>
      <c r="AG1686" s="179"/>
      <c r="AH1686" s="180"/>
      <c r="AI1686" s="180"/>
      <c r="AJ1686" s="180"/>
      <c r="AK1686" s="179"/>
      <c r="AL1686" s="179"/>
      <c r="AM1686" s="179"/>
    </row>
    <row r="1687" spans="1:39"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9"/>
      <c r="AF1687" s="180"/>
      <c r="AG1687" s="179"/>
      <c r="AH1687" s="180"/>
      <c r="AI1687" s="180"/>
      <c r="AJ1687" s="180"/>
      <c r="AK1687" s="179"/>
      <c r="AL1687" s="179"/>
      <c r="AM1687" s="179"/>
    </row>
    <row r="1688" spans="1:39"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9"/>
      <c r="AF1688" s="180"/>
      <c r="AG1688" s="179"/>
      <c r="AH1688" s="180"/>
      <c r="AI1688" s="180"/>
      <c r="AJ1688" s="180"/>
      <c r="AK1688" s="179"/>
      <c r="AL1688" s="179"/>
      <c r="AM1688" s="179"/>
    </row>
    <row r="1689" spans="1:39"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9"/>
      <c r="AF1689" s="180"/>
      <c r="AG1689" s="179"/>
      <c r="AH1689" s="180"/>
      <c r="AI1689" s="180"/>
      <c r="AJ1689" s="180"/>
      <c r="AK1689" s="179"/>
      <c r="AL1689" s="179"/>
      <c r="AM1689" s="179"/>
    </row>
    <row r="1690" spans="1:39"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79"/>
      <c r="AF1690" s="180"/>
      <c r="AG1690" s="179"/>
      <c r="AH1690" s="180"/>
      <c r="AI1690" s="180"/>
      <c r="AJ1690" s="180"/>
      <c r="AK1690" s="179"/>
      <c r="AL1690" s="179"/>
      <c r="AM1690" s="179"/>
    </row>
    <row r="1691" spans="1:39" s="35" customFormat="1" ht="18" customHeight="1" x14ac:dyDescent="0.2">
      <c r="A1691" s="39" t="s">
        <v>35</v>
      </c>
      <c r="B1691" s="33">
        <f t="shared" ref="B1691:Q1695" si="789">B1701+B1881</f>
        <v>8037682.6799999997</v>
      </c>
      <c r="C1691" s="33">
        <f t="shared" si="789"/>
        <v>-5.8207660913467407E-11</v>
      </c>
      <c r="D1691" s="33">
        <f t="shared" si="789"/>
        <v>8037682.6799999997</v>
      </c>
      <c r="E1691" s="33">
        <f t="shared" si="789"/>
        <v>4294658.37</v>
      </c>
      <c r="F1691" s="33">
        <f t="shared" si="789"/>
        <v>3496022.62</v>
      </c>
      <c r="G1691" s="33">
        <f t="shared" si="789"/>
        <v>103477.5</v>
      </c>
      <c r="H1691" s="33">
        <f t="shared" si="789"/>
        <v>0</v>
      </c>
      <c r="I1691" s="33">
        <f t="shared" si="789"/>
        <v>251120.12</v>
      </c>
      <c r="J1691" s="33">
        <f t="shared" si="789"/>
        <v>428816.68</v>
      </c>
      <c r="K1691" s="33">
        <f t="shared" si="789"/>
        <v>22252</v>
      </c>
      <c r="L1691" s="33">
        <f t="shared" si="789"/>
        <v>0</v>
      </c>
      <c r="M1691" s="33">
        <f t="shared" si="789"/>
        <v>702188.8</v>
      </c>
      <c r="N1691" s="33">
        <f t="shared" si="789"/>
        <v>466538.86</v>
      </c>
      <c r="O1691" s="33">
        <f t="shared" si="789"/>
        <v>3114864.0100000002</v>
      </c>
      <c r="P1691" s="33">
        <f t="shared" si="789"/>
        <v>462135.38</v>
      </c>
      <c r="Q1691" s="33">
        <f t="shared" si="789"/>
        <v>1274007.48</v>
      </c>
      <c r="R1691" s="33">
        <f t="shared" si="788"/>
        <v>936413.1100000001</v>
      </c>
      <c r="S1691" s="33">
        <f t="shared" si="788"/>
        <v>856785.35</v>
      </c>
      <c r="T1691" s="33">
        <f t="shared" si="788"/>
        <v>81225.5</v>
      </c>
      <c r="U1691" s="33">
        <f t="shared" si="788"/>
        <v>0</v>
      </c>
      <c r="V1691" s="33">
        <f t="shared" si="788"/>
        <v>0</v>
      </c>
      <c r="W1691" s="33">
        <f t="shared" si="788"/>
        <v>0</v>
      </c>
      <c r="X1691" s="33">
        <f t="shared" si="788"/>
        <v>0</v>
      </c>
      <c r="Y1691" s="33">
        <f t="shared" si="788"/>
        <v>0</v>
      </c>
      <c r="Z1691" s="33">
        <f t="shared" ref="Z1691:Z1693" si="790">SUM(M1691:Y1691)</f>
        <v>7894158.4899999993</v>
      </c>
      <c r="AA1691" s="33">
        <f>D1691-Z1691</f>
        <v>143524.19000000041</v>
      </c>
      <c r="AB1691" s="41">
        <f>Z1691/D1691</f>
        <v>0.98214358594211126</v>
      </c>
      <c r="AC1691" s="34"/>
      <c r="AE1691" s="179"/>
      <c r="AF1691" s="180"/>
      <c r="AG1691" s="179"/>
      <c r="AH1691" s="180"/>
      <c r="AI1691" s="180"/>
      <c r="AJ1691" s="180"/>
      <c r="AK1691" s="179"/>
      <c r="AL1691" s="179"/>
      <c r="AM1691" s="179"/>
    </row>
    <row r="1692" spans="1:39"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79"/>
      <c r="AF1692" s="180"/>
      <c r="AG1692" s="179"/>
      <c r="AH1692" s="180"/>
      <c r="AI1692" s="180"/>
      <c r="AJ1692" s="180"/>
      <c r="AK1692" s="179"/>
      <c r="AL1692" s="179"/>
      <c r="AM1692" s="179"/>
    </row>
    <row r="1693" spans="1:39"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79"/>
      <c r="AF1693" s="180"/>
      <c r="AG1693" s="179"/>
      <c r="AH1693" s="180"/>
      <c r="AI1693" s="180"/>
      <c r="AJ1693" s="180"/>
      <c r="AK1693" s="179"/>
      <c r="AL1693" s="179"/>
      <c r="AM1693" s="179"/>
    </row>
    <row r="1694" spans="1:39" s="35" customFormat="1" ht="18" hidden="1" customHeight="1" x14ac:dyDescent="0.25">
      <c r="A1694" s="42" t="s">
        <v>38</v>
      </c>
      <c r="B1694" s="43">
        <f t="shared" ref="B1694:AA1694" si="791">SUM(B1690:B1693)</f>
        <v>8037682.6799999997</v>
      </c>
      <c r="C1694" s="43">
        <f t="shared" si="791"/>
        <v>-5.8207660913467407E-11</v>
      </c>
      <c r="D1694" s="43">
        <f t="shared" si="791"/>
        <v>8037682.6799999997</v>
      </c>
      <c r="E1694" s="43">
        <f t="shared" si="791"/>
        <v>4294658.37</v>
      </c>
      <c r="F1694" s="43">
        <f t="shared" si="791"/>
        <v>3496022.62</v>
      </c>
      <c r="G1694" s="43">
        <f t="shared" si="791"/>
        <v>103477.5</v>
      </c>
      <c r="H1694" s="43">
        <f t="shared" si="791"/>
        <v>0</v>
      </c>
      <c r="I1694" s="43">
        <f t="shared" si="791"/>
        <v>251120.12</v>
      </c>
      <c r="J1694" s="43">
        <f t="shared" si="791"/>
        <v>428816.68</v>
      </c>
      <c r="K1694" s="43">
        <f t="shared" si="791"/>
        <v>22252</v>
      </c>
      <c r="L1694" s="43">
        <f t="shared" si="791"/>
        <v>0</v>
      </c>
      <c r="M1694" s="43">
        <f t="shared" si="791"/>
        <v>702188.8</v>
      </c>
      <c r="N1694" s="43">
        <f t="shared" si="791"/>
        <v>466538.86</v>
      </c>
      <c r="O1694" s="43">
        <f t="shared" si="791"/>
        <v>3114864.0100000002</v>
      </c>
      <c r="P1694" s="43">
        <f t="shared" si="791"/>
        <v>462135.38</v>
      </c>
      <c r="Q1694" s="43">
        <f t="shared" si="791"/>
        <v>1274007.48</v>
      </c>
      <c r="R1694" s="43">
        <f t="shared" si="791"/>
        <v>936413.1100000001</v>
      </c>
      <c r="S1694" s="43">
        <f t="shared" si="791"/>
        <v>856785.35</v>
      </c>
      <c r="T1694" s="43">
        <f t="shared" si="791"/>
        <v>81225.5</v>
      </c>
      <c r="U1694" s="43">
        <f t="shared" si="791"/>
        <v>0</v>
      </c>
      <c r="V1694" s="43">
        <f t="shared" si="791"/>
        <v>0</v>
      </c>
      <c r="W1694" s="43">
        <f t="shared" si="791"/>
        <v>0</v>
      </c>
      <c r="X1694" s="43">
        <f t="shared" si="791"/>
        <v>0</v>
      </c>
      <c r="Y1694" s="43">
        <f t="shared" si="791"/>
        <v>0</v>
      </c>
      <c r="Z1694" s="43">
        <f t="shared" si="791"/>
        <v>7894158.4899999993</v>
      </c>
      <c r="AA1694" s="43">
        <f t="shared" si="791"/>
        <v>143524.19000000041</v>
      </c>
      <c r="AB1694" s="44">
        <f>Z1694/D1694</f>
        <v>0.98214358594211126</v>
      </c>
      <c r="AC1694" s="34"/>
      <c r="AE1694" s="179"/>
      <c r="AF1694" s="180"/>
      <c r="AG1694" s="179"/>
      <c r="AH1694" s="180"/>
      <c r="AI1694" s="180"/>
      <c r="AJ1694" s="180"/>
      <c r="AK1694" s="179"/>
      <c r="AL1694" s="179"/>
      <c r="AM1694" s="179"/>
    </row>
    <row r="1695" spans="1:39"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79"/>
      <c r="AF1695" s="180"/>
      <c r="AG1695" s="179"/>
      <c r="AH1695" s="180"/>
      <c r="AI1695" s="180"/>
      <c r="AJ1695" s="180"/>
      <c r="AK1695" s="179"/>
      <c r="AL1695" s="179"/>
      <c r="AM1695" s="179"/>
    </row>
    <row r="1696" spans="1:39" s="35" customFormat="1" ht="18" customHeight="1" x14ac:dyDescent="0.25">
      <c r="A1696" s="42" t="s">
        <v>40</v>
      </c>
      <c r="B1696" s="43">
        <f t="shared" ref="B1696:AA1696" si="793">B1695+B1694</f>
        <v>8037682.6799999997</v>
      </c>
      <c r="C1696" s="43">
        <f t="shared" si="793"/>
        <v>-5.8207660913467407E-11</v>
      </c>
      <c r="D1696" s="43">
        <f t="shared" si="793"/>
        <v>8037682.6799999997</v>
      </c>
      <c r="E1696" s="43">
        <f t="shared" si="793"/>
        <v>4294658.37</v>
      </c>
      <c r="F1696" s="43">
        <f t="shared" si="793"/>
        <v>3496022.62</v>
      </c>
      <c r="G1696" s="43">
        <f t="shared" si="793"/>
        <v>103477.5</v>
      </c>
      <c r="H1696" s="43">
        <f t="shared" si="793"/>
        <v>0</v>
      </c>
      <c r="I1696" s="43">
        <f t="shared" si="793"/>
        <v>251120.12</v>
      </c>
      <c r="J1696" s="43">
        <f t="shared" si="793"/>
        <v>428816.68</v>
      </c>
      <c r="K1696" s="43">
        <f t="shared" si="793"/>
        <v>22252</v>
      </c>
      <c r="L1696" s="43">
        <f t="shared" si="793"/>
        <v>0</v>
      </c>
      <c r="M1696" s="43">
        <f t="shared" si="793"/>
        <v>702188.8</v>
      </c>
      <c r="N1696" s="43">
        <f t="shared" si="793"/>
        <v>466538.86</v>
      </c>
      <c r="O1696" s="43">
        <f t="shared" si="793"/>
        <v>3114864.0100000002</v>
      </c>
      <c r="P1696" s="43">
        <f t="shared" si="793"/>
        <v>462135.38</v>
      </c>
      <c r="Q1696" s="43">
        <f t="shared" si="793"/>
        <v>1274007.48</v>
      </c>
      <c r="R1696" s="43">
        <f t="shared" si="793"/>
        <v>936413.1100000001</v>
      </c>
      <c r="S1696" s="43">
        <f t="shared" si="793"/>
        <v>856785.35</v>
      </c>
      <c r="T1696" s="43">
        <f t="shared" si="793"/>
        <v>81225.5</v>
      </c>
      <c r="U1696" s="43">
        <f t="shared" si="793"/>
        <v>0</v>
      </c>
      <c r="V1696" s="43">
        <f t="shared" si="793"/>
        <v>0</v>
      </c>
      <c r="W1696" s="43">
        <f t="shared" si="793"/>
        <v>0</v>
      </c>
      <c r="X1696" s="43">
        <f t="shared" si="793"/>
        <v>0</v>
      </c>
      <c r="Y1696" s="43">
        <f t="shared" si="793"/>
        <v>0</v>
      </c>
      <c r="Z1696" s="43">
        <f t="shared" si="793"/>
        <v>7894158.4899999993</v>
      </c>
      <c r="AA1696" s="43">
        <f t="shared" si="793"/>
        <v>143524.19000000041</v>
      </c>
      <c r="AB1696" s="44">
        <f>Z1696/D1696</f>
        <v>0.98214358594211126</v>
      </c>
      <c r="AC1696" s="46"/>
      <c r="AE1696" s="179"/>
      <c r="AF1696" s="180"/>
      <c r="AG1696" s="179"/>
      <c r="AH1696" s="180"/>
      <c r="AI1696" s="180"/>
      <c r="AJ1696" s="180"/>
      <c r="AK1696" s="179"/>
      <c r="AL1696" s="179"/>
      <c r="AM1696" s="179"/>
    </row>
    <row r="1697" spans="1:39"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9"/>
      <c r="AF1697" s="180"/>
      <c r="AG1697" s="179"/>
      <c r="AH1697" s="180"/>
      <c r="AI1697" s="180"/>
      <c r="AJ1697" s="180"/>
      <c r="AK1697" s="179"/>
      <c r="AL1697" s="179"/>
      <c r="AM1697" s="179"/>
    </row>
    <row r="1698" spans="1:39"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9"/>
      <c r="AF1698" s="180"/>
      <c r="AG1698" s="179"/>
      <c r="AH1698" s="180"/>
      <c r="AI1698" s="180"/>
      <c r="AJ1698" s="180"/>
      <c r="AK1698" s="179"/>
      <c r="AL1698" s="179"/>
      <c r="AM1698" s="179"/>
    </row>
    <row r="1699" spans="1:39"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9"/>
      <c r="AF1699" s="180"/>
      <c r="AG1699" s="179"/>
      <c r="AH1699" s="180"/>
      <c r="AI1699" s="180"/>
      <c r="AJ1699" s="180"/>
      <c r="AK1699" s="179"/>
      <c r="AL1699" s="179"/>
      <c r="AM1699" s="179"/>
    </row>
    <row r="1700" spans="1:39"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79"/>
      <c r="AF1700" s="180"/>
      <c r="AG1700" s="179"/>
      <c r="AH1700" s="180"/>
      <c r="AI1700" s="180"/>
      <c r="AJ1700" s="180"/>
      <c r="AK1700" s="179"/>
      <c r="AL1700" s="179"/>
      <c r="AM1700" s="179"/>
    </row>
    <row r="1701" spans="1:39" s="35" customFormat="1" ht="18" customHeight="1" x14ac:dyDescent="0.2">
      <c r="A1701" s="39" t="s">
        <v>35</v>
      </c>
      <c r="B1701" s="33">
        <f t="shared" si="794"/>
        <v>6558480.8899999997</v>
      </c>
      <c r="C1701" s="33">
        <f t="shared" si="794"/>
        <v>-5.8207660913467407E-11</v>
      </c>
      <c r="D1701" s="33">
        <f t="shared" si="794"/>
        <v>6558480.8899999997</v>
      </c>
      <c r="E1701" s="33">
        <f t="shared" si="794"/>
        <v>4026830.25</v>
      </c>
      <c r="F1701" s="33">
        <f t="shared" si="794"/>
        <v>2498465.14</v>
      </c>
      <c r="G1701" s="33">
        <f t="shared" si="794"/>
        <v>0</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1269927.48</v>
      </c>
      <c r="R1701" s="33">
        <f t="shared" si="795"/>
        <v>809425.31</v>
      </c>
      <c r="S1701" s="33">
        <f t="shared" si="795"/>
        <v>419112.35</v>
      </c>
      <c r="T1701" s="33">
        <f t="shared" si="795"/>
        <v>0</v>
      </c>
      <c r="U1701" s="33">
        <f t="shared" si="795"/>
        <v>0</v>
      </c>
      <c r="V1701" s="33">
        <f t="shared" si="795"/>
        <v>0</v>
      </c>
      <c r="W1701" s="33">
        <f t="shared" si="795"/>
        <v>0</v>
      </c>
      <c r="X1701" s="33">
        <f t="shared" si="795"/>
        <v>0</v>
      </c>
      <c r="Y1701" s="33">
        <f t="shared" si="795"/>
        <v>0</v>
      </c>
      <c r="Z1701" s="33">
        <f t="shared" ref="Z1701:Z1703" si="796">SUM(M1701:Y1701)</f>
        <v>6525295.3900000006</v>
      </c>
      <c r="AA1701" s="33">
        <f>D1701-Z1701</f>
        <v>33185.499999999069</v>
      </c>
      <c r="AB1701" s="41">
        <f>Z1701/D1701</f>
        <v>0.9949400630181604</v>
      </c>
      <c r="AC1701" s="34"/>
      <c r="AE1701" s="179"/>
      <c r="AF1701" s="180"/>
      <c r="AG1701" s="179"/>
      <c r="AH1701" s="180"/>
      <c r="AI1701" s="180"/>
      <c r="AJ1701" s="180"/>
      <c r="AK1701" s="179"/>
      <c r="AL1701" s="179"/>
      <c r="AM1701" s="179"/>
    </row>
    <row r="1702" spans="1:39"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79"/>
      <c r="AF1702" s="180"/>
      <c r="AG1702" s="179"/>
      <c r="AH1702" s="180"/>
      <c r="AI1702" s="180"/>
      <c r="AJ1702" s="180"/>
      <c r="AK1702" s="179"/>
      <c r="AL1702" s="179"/>
      <c r="AM1702" s="179"/>
    </row>
    <row r="1703" spans="1:39"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79"/>
      <c r="AF1703" s="180"/>
      <c r="AG1703" s="179"/>
      <c r="AH1703" s="180"/>
      <c r="AI1703" s="180"/>
      <c r="AJ1703" s="180"/>
      <c r="AK1703" s="179"/>
      <c r="AL1703" s="179"/>
      <c r="AM1703" s="179"/>
    </row>
    <row r="1704" spans="1:39" s="35" customFormat="1" ht="18" hidden="1" customHeight="1" x14ac:dyDescent="0.25">
      <c r="A1704" s="42" t="s">
        <v>38</v>
      </c>
      <c r="B1704" s="43">
        <f t="shared" ref="B1704" si="797">SUM(B1700:B1703)</f>
        <v>6558480.8899999997</v>
      </c>
      <c r="C1704" s="43">
        <f t="shared" ref="C1704" si="798">SUM(C1700:C1703)</f>
        <v>-5.8207660913467407E-11</v>
      </c>
      <c r="D1704" s="43">
        <f>SUM(D1700:D1703)</f>
        <v>6558480.8899999997</v>
      </c>
      <c r="E1704" s="43">
        <f t="shared" ref="E1704:AA1704" si="799">SUM(E1700:E1703)</f>
        <v>4026830.25</v>
      </c>
      <c r="F1704" s="43">
        <f t="shared" si="799"/>
        <v>2498465.14</v>
      </c>
      <c r="G1704" s="43">
        <f t="shared" si="799"/>
        <v>0</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1269927.48</v>
      </c>
      <c r="R1704" s="43">
        <f t="shared" si="799"/>
        <v>809425.31</v>
      </c>
      <c r="S1704" s="43">
        <f t="shared" si="799"/>
        <v>419112.35</v>
      </c>
      <c r="T1704" s="43">
        <f t="shared" si="799"/>
        <v>0</v>
      </c>
      <c r="U1704" s="43">
        <f t="shared" si="799"/>
        <v>0</v>
      </c>
      <c r="V1704" s="43">
        <f t="shared" si="799"/>
        <v>0</v>
      </c>
      <c r="W1704" s="43">
        <f t="shared" si="799"/>
        <v>0</v>
      </c>
      <c r="X1704" s="43">
        <f t="shared" si="799"/>
        <v>0</v>
      </c>
      <c r="Y1704" s="43">
        <f t="shared" si="799"/>
        <v>0</v>
      </c>
      <c r="Z1704" s="43">
        <f t="shared" si="799"/>
        <v>6525295.3900000006</v>
      </c>
      <c r="AA1704" s="43">
        <f t="shared" si="799"/>
        <v>33185.499999999069</v>
      </c>
      <c r="AB1704" s="44">
        <f>Z1704/D1704</f>
        <v>0.9949400630181604</v>
      </c>
      <c r="AC1704" s="34"/>
      <c r="AE1704" s="179"/>
      <c r="AF1704" s="180"/>
      <c r="AG1704" s="179"/>
      <c r="AH1704" s="180"/>
      <c r="AI1704" s="180"/>
      <c r="AJ1704" s="180"/>
      <c r="AK1704" s="179"/>
      <c r="AL1704" s="179"/>
      <c r="AM1704" s="179"/>
    </row>
    <row r="1705" spans="1:39"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79"/>
      <c r="AF1705" s="180"/>
      <c r="AG1705" s="179"/>
      <c r="AH1705" s="180"/>
      <c r="AI1705" s="180"/>
      <c r="AJ1705" s="180"/>
      <c r="AK1705" s="179"/>
      <c r="AL1705" s="179"/>
      <c r="AM1705" s="179"/>
    </row>
    <row r="1706" spans="1:39" s="35" customFormat="1" ht="18" customHeight="1" x14ac:dyDescent="0.25">
      <c r="A1706" s="42" t="s">
        <v>40</v>
      </c>
      <c r="B1706" s="43">
        <f t="shared" ref="B1706:C1706" si="802">B1705+B1704</f>
        <v>6558480.8899999997</v>
      </c>
      <c r="C1706" s="43">
        <f t="shared" si="802"/>
        <v>-5.8207660913467407E-11</v>
      </c>
      <c r="D1706" s="43">
        <f>D1705+D1704</f>
        <v>6558480.8899999997</v>
      </c>
      <c r="E1706" s="43">
        <f t="shared" ref="E1706:AA1706" si="803">E1705+E1704</f>
        <v>4026830.25</v>
      </c>
      <c r="F1706" s="43">
        <f t="shared" si="803"/>
        <v>2498465.14</v>
      </c>
      <c r="G1706" s="43">
        <f t="shared" si="803"/>
        <v>0</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1269927.48</v>
      </c>
      <c r="R1706" s="43">
        <f t="shared" si="803"/>
        <v>809425.31</v>
      </c>
      <c r="S1706" s="43">
        <f t="shared" si="803"/>
        <v>419112.35</v>
      </c>
      <c r="T1706" s="43">
        <f t="shared" si="803"/>
        <v>0</v>
      </c>
      <c r="U1706" s="43">
        <f t="shared" si="803"/>
        <v>0</v>
      </c>
      <c r="V1706" s="43">
        <f t="shared" si="803"/>
        <v>0</v>
      </c>
      <c r="W1706" s="43">
        <f t="shared" si="803"/>
        <v>0</v>
      </c>
      <c r="X1706" s="43">
        <f t="shared" si="803"/>
        <v>0</v>
      </c>
      <c r="Y1706" s="43">
        <f t="shared" si="803"/>
        <v>0</v>
      </c>
      <c r="Z1706" s="43">
        <f t="shared" si="803"/>
        <v>6525295.3900000006</v>
      </c>
      <c r="AA1706" s="43">
        <f t="shared" si="803"/>
        <v>33185.499999999069</v>
      </c>
      <c r="AB1706" s="44">
        <f>Z1706/D1706</f>
        <v>0.9949400630181604</v>
      </c>
      <c r="AC1706" s="46"/>
      <c r="AE1706" s="179"/>
      <c r="AF1706" s="180"/>
      <c r="AG1706" s="179"/>
      <c r="AH1706" s="180"/>
      <c r="AI1706" s="180"/>
      <c r="AJ1706" s="180"/>
      <c r="AK1706" s="179"/>
      <c r="AL1706" s="179"/>
      <c r="AM1706" s="179"/>
    </row>
    <row r="1707" spans="1:39"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9"/>
      <c r="AF1707" s="180"/>
      <c r="AG1707" s="179"/>
      <c r="AH1707" s="180"/>
      <c r="AI1707" s="180"/>
      <c r="AJ1707" s="180"/>
      <c r="AK1707" s="179"/>
      <c r="AL1707" s="179"/>
      <c r="AM1707" s="179"/>
    </row>
    <row r="1708" spans="1:39"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9"/>
      <c r="AF1708" s="180"/>
      <c r="AG1708" s="179"/>
      <c r="AH1708" s="180"/>
      <c r="AI1708" s="180"/>
      <c r="AJ1708" s="180"/>
      <c r="AK1708" s="179"/>
      <c r="AL1708" s="179"/>
      <c r="AM1708" s="179"/>
    </row>
    <row r="1709" spans="1:39"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9"/>
      <c r="AF1709" s="180"/>
      <c r="AG1709" s="179"/>
      <c r="AH1709" s="180"/>
      <c r="AI1709" s="180"/>
      <c r="AJ1709" s="180"/>
      <c r="AK1709" s="179"/>
      <c r="AL1709" s="179"/>
      <c r="AM1709" s="179"/>
    </row>
    <row r="1710" spans="1:39"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79"/>
      <c r="AF1710" s="180"/>
      <c r="AG1710" s="179"/>
      <c r="AH1710" s="180"/>
      <c r="AI1710" s="180"/>
      <c r="AJ1710" s="180"/>
      <c r="AK1710" s="179"/>
      <c r="AL1710" s="179"/>
      <c r="AM1710" s="179"/>
    </row>
    <row r="1711" spans="1:39"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179"/>
      <c r="AF1711" s="180"/>
      <c r="AG1711" s="179"/>
      <c r="AH1711" s="180"/>
      <c r="AI1711" s="180"/>
      <c r="AJ1711" s="180"/>
      <c r="AK1711" s="179"/>
      <c r="AL1711" s="179"/>
      <c r="AM1711" s="179"/>
    </row>
    <row r="1712" spans="1:39"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179"/>
      <c r="AF1712" s="180"/>
      <c r="AG1712" s="179"/>
      <c r="AH1712" s="180"/>
      <c r="AI1712" s="180"/>
      <c r="AJ1712" s="180"/>
      <c r="AK1712" s="179"/>
      <c r="AL1712" s="179"/>
      <c r="AM1712" s="179"/>
    </row>
    <row r="1713" spans="1:39"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179"/>
      <c r="AF1713" s="180"/>
      <c r="AG1713" s="179"/>
      <c r="AH1713" s="180"/>
      <c r="AI1713" s="180"/>
      <c r="AJ1713" s="180"/>
      <c r="AK1713" s="179"/>
      <c r="AL1713" s="179"/>
      <c r="AM1713" s="179"/>
    </row>
    <row r="1714" spans="1:39"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79"/>
      <c r="AF1714" s="180"/>
      <c r="AG1714" s="179"/>
      <c r="AH1714" s="180"/>
      <c r="AI1714" s="180"/>
      <c r="AJ1714" s="180"/>
      <c r="AK1714" s="179"/>
      <c r="AL1714" s="179"/>
      <c r="AM1714" s="179"/>
    </row>
    <row r="1715" spans="1:39"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179"/>
      <c r="AF1715" s="180"/>
      <c r="AG1715" s="179"/>
      <c r="AH1715" s="180"/>
      <c r="AI1715" s="180"/>
      <c r="AJ1715" s="180"/>
      <c r="AK1715" s="179"/>
      <c r="AL1715" s="179"/>
      <c r="AM1715" s="179"/>
    </row>
    <row r="1716" spans="1:39"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79"/>
      <c r="AF1716" s="180"/>
      <c r="AG1716" s="179"/>
      <c r="AH1716" s="180"/>
      <c r="AI1716" s="180"/>
      <c r="AJ1716" s="180"/>
      <c r="AK1716" s="179"/>
      <c r="AL1716" s="179"/>
      <c r="AM1716" s="179"/>
    </row>
    <row r="1717" spans="1:39"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9"/>
      <c r="AF1717" s="180"/>
      <c r="AG1717" s="179"/>
      <c r="AH1717" s="180"/>
      <c r="AI1717" s="180"/>
      <c r="AJ1717" s="180"/>
      <c r="AK1717" s="179"/>
      <c r="AL1717" s="179"/>
      <c r="AM1717" s="179"/>
    </row>
    <row r="1718" spans="1:39"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9"/>
      <c r="AF1718" s="180"/>
      <c r="AG1718" s="179"/>
      <c r="AH1718" s="180"/>
      <c r="AI1718" s="180"/>
      <c r="AJ1718" s="180"/>
      <c r="AK1718" s="179"/>
      <c r="AL1718" s="179"/>
      <c r="AM1718" s="179"/>
    </row>
    <row r="1719" spans="1:39"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9"/>
      <c r="AF1719" s="180"/>
      <c r="AG1719" s="179"/>
      <c r="AH1719" s="180"/>
      <c r="AI1719" s="180"/>
      <c r="AJ1719" s="180"/>
      <c r="AK1719" s="179"/>
      <c r="AL1719" s="179"/>
      <c r="AM1719" s="179"/>
    </row>
    <row r="1720" spans="1:39"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179"/>
      <c r="AF1720" s="180"/>
      <c r="AG1720" s="179"/>
      <c r="AH1720" s="180"/>
      <c r="AI1720" s="180"/>
      <c r="AJ1720" s="180"/>
      <c r="AK1720" s="179"/>
      <c r="AL1720" s="179"/>
      <c r="AM1720" s="179"/>
    </row>
    <row r="1721" spans="1:39"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09">SUM(M1721:Y1721)</f>
        <v>0</v>
      </c>
      <c r="AA1721" s="33">
        <f>D1721-Z1721</f>
        <v>431.5</v>
      </c>
      <c r="AB1721" s="41">
        <f>Z1721/D1721</f>
        <v>0</v>
      </c>
      <c r="AC1721" s="34"/>
      <c r="AE1721" s="179"/>
      <c r="AF1721" s="180"/>
      <c r="AG1721" s="179"/>
      <c r="AH1721" s="180"/>
      <c r="AI1721" s="180"/>
      <c r="AJ1721" s="180"/>
      <c r="AK1721" s="179"/>
      <c r="AL1721" s="179"/>
      <c r="AM1721" s="179"/>
    </row>
    <row r="1722" spans="1:39"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179"/>
      <c r="AF1722" s="180"/>
      <c r="AG1722" s="179"/>
      <c r="AH1722" s="180"/>
      <c r="AI1722" s="180"/>
      <c r="AJ1722" s="180"/>
      <c r="AK1722" s="179"/>
      <c r="AL1722" s="179"/>
      <c r="AM1722" s="179"/>
    </row>
    <row r="1723" spans="1:39"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179"/>
      <c r="AF1723" s="180"/>
      <c r="AG1723" s="179"/>
      <c r="AH1723" s="180"/>
      <c r="AI1723" s="180"/>
      <c r="AJ1723" s="180"/>
      <c r="AK1723" s="179"/>
      <c r="AL1723" s="179"/>
      <c r="AM1723" s="179"/>
    </row>
    <row r="1724" spans="1:39"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431.5</v>
      </c>
      <c r="AB1724" s="44">
        <f>Z1724/D1724</f>
        <v>0</v>
      </c>
      <c r="AC1724" s="34"/>
      <c r="AE1724" s="179"/>
      <c r="AF1724" s="180"/>
      <c r="AG1724" s="179"/>
      <c r="AH1724" s="180"/>
      <c r="AI1724" s="180"/>
      <c r="AJ1724" s="180"/>
      <c r="AK1724" s="179"/>
      <c r="AL1724" s="179"/>
      <c r="AM1724" s="179"/>
    </row>
    <row r="1725" spans="1:39"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179"/>
      <c r="AF1725" s="180"/>
      <c r="AG1725" s="179"/>
      <c r="AH1725" s="180"/>
      <c r="AI1725" s="180"/>
      <c r="AJ1725" s="180"/>
      <c r="AK1725" s="179"/>
      <c r="AL1725" s="179"/>
      <c r="AM1725" s="179"/>
    </row>
    <row r="1726" spans="1:39"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431.5</v>
      </c>
      <c r="AB1726" s="44">
        <f>Z1726/D1726</f>
        <v>0</v>
      </c>
      <c r="AC1726" s="46"/>
      <c r="AE1726" s="179"/>
      <c r="AF1726" s="180"/>
      <c r="AG1726" s="179"/>
      <c r="AH1726" s="180"/>
      <c r="AI1726" s="180"/>
      <c r="AJ1726" s="180"/>
      <c r="AK1726" s="179"/>
      <c r="AL1726" s="179"/>
      <c r="AM1726" s="179"/>
    </row>
    <row r="1727" spans="1:39"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9"/>
      <c r="AF1727" s="180"/>
      <c r="AG1727" s="179"/>
      <c r="AH1727" s="180"/>
      <c r="AI1727" s="180"/>
      <c r="AJ1727" s="180"/>
      <c r="AK1727" s="179"/>
      <c r="AL1727" s="179"/>
      <c r="AM1727" s="179"/>
    </row>
    <row r="1728" spans="1:39"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9"/>
      <c r="AF1728" s="180"/>
      <c r="AG1728" s="179"/>
      <c r="AH1728" s="180"/>
      <c r="AI1728" s="180"/>
      <c r="AJ1728" s="180"/>
      <c r="AK1728" s="179"/>
      <c r="AL1728" s="179"/>
      <c r="AM1728" s="179"/>
    </row>
    <row r="1729" spans="1:39"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9"/>
      <c r="AF1729" s="180"/>
      <c r="AG1729" s="179"/>
      <c r="AH1729" s="180"/>
      <c r="AI1729" s="180"/>
      <c r="AJ1729" s="180"/>
      <c r="AK1729" s="179"/>
      <c r="AL1729" s="179"/>
      <c r="AM1729" s="179"/>
    </row>
    <row r="1730" spans="1:39"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179"/>
      <c r="AF1730" s="180"/>
      <c r="AG1730" s="179"/>
      <c r="AH1730" s="180"/>
      <c r="AI1730" s="180"/>
      <c r="AJ1730" s="180"/>
      <c r="AK1730" s="179"/>
      <c r="AL1730" s="179"/>
      <c r="AM1730" s="179"/>
    </row>
    <row r="1731" spans="1:39"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179"/>
      <c r="AF1731" s="180"/>
      <c r="AG1731" s="179"/>
      <c r="AH1731" s="180"/>
      <c r="AI1731" s="180"/>
      <c r="AJ1731" s="180"/>
      <c r="AK1731" s="179"/>
      <c r="AL1731" s="179"/>
      <c r="AM1731" s="179"/>
    </row>
    <row r="1732" spans="1:39"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179"/>
      <c r="AF1732" s="180"/>
      <c r="AG1732" s="179"/>
      <c r="AH1732" s="180"/>
      <c r="AI1732" s="180"/>
      <c r="AJ1732" s="180"/>
      <c r="AK1732" s="179"/>
      <c r="AL1732" s="179"/>
      <c r="AM1732" s="179"/>
    </row>
    <row r="1733" spans="1:39"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179"/>
      <c r="AF1733" s="180"/>
      <c r="AG1733" s="179"/>
      <c r="AH1733" s="180"/>
      <c r="AI1733" s="180"/>
      <c r="AJ1733" s="180"/>
      <c r="AK1733" s="179"/>
      <c r="AL1733" s="179"/>
      <c r="AM1733" s="179"/>
    </row>
    <row r="1734" spans="1:39"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79"/>
      <c r="AF1734" s="180"/>
      <c r="AG1734" s="179"/>
      <c r="AH1734" s="180"/>
      <c r="AI1734" s="180"/>
      <c r="AJ1734" s="180"/>
      <c r="AK1734" s="179"/>
      <c r="AL1734" s="179"/>
      <c r="AM1734" s="179"/>
    </row>
    <row r="1735" spans="1:39"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179"/>
      <c r="AF1735" s="180"/>
      <c r="AG1735" s="179"/>
      <c r="AH1735" s="180"/>
      <c r="AI1735" s="180"/>
      <c r="AJ1735" s="180"/>
      <c r="AK1735" s="179"/>
      <c r="AL1735" s="179"/>
      <c r="AM1735" s="179"/>
    </row>
    <row r="1736" spans="1:39"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179"/>
      <c r="AF1736" s="180"/>
      <c r="AG1736" s="179"/>
      <c r="AH1736" s="180"/>
      <c r="AI1736" s="180"/>
      <c r="AJ1736" s="180"/>
      <c r="AK1736" s="179"/>
      <c r="AL1736" s="179"/>
      <c r="AM1736" s="179"/>
    </row>
    <row r="1737" spans="1:39"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9"/>
      <c r="AF1737" s="180"/>
      <c r="AG1737" s="179"/>
      <c r="AH1737" s="180"/>
      <c r="AI1737" s="180"/>
      <c r="AJ1737" s="180"/>
      <c r="AK1737" s="179"/>
      <c r="AL1737" s="179"/>
      <c r="AM1737" s="179"/>
    </row>
    <row r="1738" spans="1:39"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9"/>
      <c r="AF1738" s="180"/>
      <c r="AG1738" s="179"/>
      <c r="AH1738" s="180"/>
      <c r="AI1738" s="180"/>
      <c r="AJ1738" s="180"/>
      <c r="AK1738" s="179"/>
      <c r="AL1738" s="179"/>
      <c r="AM1738" s="179"/>
    </row>
    <row r="1739" spans="1:39"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9"/>
      <c r="AF1739" s="180"/>
      <c r="AG1739" s="179"/>
      <c r="AH1739" s="180"/>
      <c r="AI1739" s="180"/>
      <c r="AJ1739" s="180"/>
      <c r="AK1739" s="179"/>
      <c r="AL1739" s="179"/>
      <c r="AM1739" s="179"/>
    </row>
    <row r="1740" spans="1:39"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179"/>
      <c r="AF1740" s="180"/>
      <c r="AG1740" s="179"/>
      <c r="AH1740" s="180"/>
      <c r="AI1740" s="180"/>
      <c r="AJ1740" s="180"/>
      <c r="AK1740" s="179"/>
      <c r="AL1740" s="179"/>
      <c r="AM1740" s="179"/>
    </row>
    <row r="1741" spans="1:39"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179"/>
      <c r="AF1741" s="180"/>
      <c r="AG1741" s="179"/>
      <c r="AH1741" s="180"/>
      <c r="AI1741" s="180"/>
      <c r="AJ1741" s="180"/>
      <c r="AK1741" s="179"/>
      <c r="AL1741" s="179"/>
      <c r="AM1741" s="179"/>
    </row>
    <row r="1742" spans="1:39"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179"/>
      <c r="AF1742" s="180"/>
      <c r="AG1742" s="179"/>
      <c r="AH1742" s="180"/>
      <c r="AI1742" s="180"/>
      <c r="AJ1742" s="180"/>
      <c r="AK1742" s="179"/>
      <c r="AL1742" s="179"/>
      <c r="AM1742" s="179"/>
    </row>
    <row r="1743" spans="1:39"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179"/>
      <c r="AF1743" s="180"/>
      <c r="AG1743" s="179"/>
      <c r="AH1743" s="180"/>
      <c r="AI1743" s="180"/>
      <c r="AJ1743" s="180"/>
      <c r="AK1743" s="179"/>
      <c r="AL1743" s="179"/>
      <c r="AM1743" s="179"/>
    </row>
    <row r="1744" spans="1:39"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179"/>
      <c r="AF1744" s="180"/>
      <c r="AG1744" s="179"/>
      <c r="AH1744" s="180"/>
      <c r="AI1744" s="180"/>
      <c r="AJ1744" s="180"/>
      <c r="AK1744" s="179"/>
      <c r="AL1744" s="179"/>
      <c r="AM1744" s="179"/>
    </row>
    <row r="1745" spans="1:39"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179"/>
      <c r="AF1745" s="180"/>
      <c r="AG1745" s="179"/>
      <c r="AH1745" s="180"/>
      <c r="AI1745" s="180"/>
      <c r="AJ1745" s="180"/>
      <c r="AK1745" s="179"/>
      <c r="AL1745" s="179"/>
      <c r="AM1745" s="179"/>
    </row>
    <row r="1746" spans="1:39"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179"/>
      <c r="AF1746" s="180"/>
      <c r="AG1746" s="179"/>
      <c r="AH1746" s="180"/>
      <c r="AI1746" s="180"/>
      <c r="AJ1746" s="180"/>
      <c r="AK1746" s="179"/>
      <c r="AL1746" s="179"/>
      <c r="AM1746" s="179"/>
    </row>
    <row r="1747" spans="1:39"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9"/>
      <c r="AF1747" s="180"/>
      <c r="AG1747" s="179"/>
      <c r="AH1747" s="180"/>
      <c r="AI1747" s="180"/>
      <c r="AJ1747" s="180"/>
      <c r="AK1747" s="179"/>
      <c r="AL1747" s="179"/>
      <c r="AM1747" s="179"/>
    </row>
    <row r="1748" spans="1:39"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9"/>
      <c r="AF1748" s="180"/>
      <c r="AG1748" s="179"/>
      <c r="AH1748" s="180"/>
      <c r="AI1748" s="180"/>
      <c r="AJ1748" s="180"/>
      <c r="AK1748" s="179"/>
      <c r="AL1748" s="179"/>
      <c r="AM1748" s="179"/>
    </row>
    <row r="1749" spans="1:39"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9"/>
      <c r="AF1749" s="180"/>
      <c r="AG1749" s="179"/>
      <c r="AH1749" s="180"/>
      <c r="AI1749" s="180"/>
      <c r="AJ1749" s="180"/>
      <c r="AK1749" s="179"/>
      <c r="AL1749" s="179"/>
      <c r="AM1749" s="179"/>
    </row>
    <row r="1750" spans="1:39"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179"/>
      <c r="AF1750" s="180"/>
      <c r="AG1750" s="179"/>
      <c r="AH1750" s="180"/>
      <c r="AI1750" s="180"/>
      <c r="AJ1750" s="180"/>
      <c r="AK1750" s="179"/>
      <c r="AL1750" s="179"/>
      <c r="AM1750" s="179"/>
    </row>
    <row r="1751" spans="1:39" s="35" customFormat="1" ht="18" hidden="1" customHeight="1" x14ac:dyDescent="0.2">
      <c r="A1751" s="39" t="s">
        <v>35</v>
      </c>
      <c r="B1751" s="33">
        <f>[1]consoCURRENT!E39407</f>
        <v>997248.93999999983</v>
      </c>
      <c r="C1751" s="33">
        <f>[1]consoCURRENT!F39407</f>
        <v>-7.2759576141834259E-12</v>
      </c>
      <c r="D1751" s="33">
        <f>[1]consoCURRENT!G39407</f>
        <v>997248.93999999983</v>
      </c>
      <c r="E1751" s="33">
        <f>[1]consoCURRENT!H39407</f>
        <v>249493.06</v>
      </c>
      <c r="F1751" s="33">
        <f>[1]consoCURRENT!I39407</f>
        <v>747755.88</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131461.24</v>
      </c>
      <c r="R1751" s="33">
        <f>[1]consoCURRENT!U39407</f>
        <v>390398.52</v>
      </c>
      <c r="S1751" s="33">
        <f>[1]consoCURRENT!V39407</f>
        <v>225896.12</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997248.94000000006</v>
      </c>
      <c r="AA1751" s="33">
        <f>D1751-Z1751</f>
        <v>0</v>
      </c>
      <c r="AB1751" s="41">
        <f>Z1751/D1751</f>
        <v>1.0000000000000002</v>
      </c>
      <c r="AC1751" s="34"/>
      <c r="AE1751" s="179"/>
      <c r="AF1751" s="180"/>
      <c r="AG1751" s="179"/>
      <c r="AH1751" s="180"/>
      <c r="AI1751" s="180"/>
      <c r="AJ1751" s="180"/>
      <c r="AK1751" s="179"/>
      <c r="AL1751" s="179"/>
      <c r="AM1751" s="179"/>
    </row>
    <row r="1752" spans="1:39"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179"/>
      <c r="AF1752" s="180"/>
      <c r="AG1752" s="179"/>
      <c r="AH1752" s="180"/>
      <c r="AI1752" s="180"/>
      <c r="AJ1752" s="180"/>
      <c r="AK1752" s="179"/>
      <c r="AL1752" s="179"/>
      <c r="AM1752" s="179"/>
    </row>
    <row r="1753" spans="1:39"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179"/>
      <c r="AF1753" s="180"/>
      <c r="AG1753" s="179"/>
      <c r="AH1753" s="180"/>
      <c r="AI1753" s="180"/>
      <c r="AJ1753" s="180"/>
      <c r="AK1753" s="179"/>
      <c r="AL1753" s="179"/>
      <c r="AM1753" s="179"/>
    </row>
    <row r="1754" spans="1:39" s="35" customFormat="1" ht="18" hidden="1" customHeight="1" x14ac:dyDescent="0.25">
      <c r="A1754" s="42" t="s">
        <v>38</v>
      </c>
      <c r="B1754" s="43">
        <f t="shared" ref="B1754:AA1754" si="828">SUM(B1750:B1753)</f>
        <v>997248.93999999983</v>
      </c>
      <c r="C1754" s="43">
        <f t="shared" si="828"/>
        <v>-7.2759576141834259E-12</v>
      </c>
      <c r="D1754" s="43">
        <f t="shared" si="828"/>
        <v>997248.93999999983</v>
      </c>
      <c r="E1754" s="43">
        <f t="shared" si="828"/>
        <v>249493.06</v>
      </c>
      <c r="F1754" s="43">
        <f t="shared" si="828"/>
        <v>747755.88</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131461.24</v>
      </c>
      <c r="R1754" s="43">
        <f t="shared" si="828"/>
        <v>390398.52</v>
      </c>
      <c r="S1754" s="43">
        <f t="shared" si="828"/>
        <v>225896.12</v>
      </c>
      <c r="T1754" s="43">
        <f t="shared" si="828"/>
        <v>0</v>
      </c>
      <c r="U1754" s="43">
        <f t="shared" si="828"/>
        <v>0</v>
      </c>
      <c r="V1754" s="43">
        <f t="shared" si="828"/>
        <v>0</v>
      </c>
      <c r="W1754" s="43">
        <f t="shared" si="828"/>
        <v>0</v>
      </c>
      <c r="X1754" s="43">
        <f t="shared" si="828"/>
        <v>0</v>
      </c>
      <c r="Y1754" s="43">
        <f t="shared" si="828"/>
        <v>0</v>
      </c>
      <c r="Z1754" s="43">
        <f t="shared" si="828"/>
        <v>997248.94000000006</v>
      </c>
      <c r="AA1754" s="43">
        <f t="shared" si="828"/>
        <v>0</v>
      </c>
      <c r="AB1754" s="44">
        <f>Z1754/D1754</f>
        <v>1.0000000000000002</v>
      </c>
      <c r="AC1754" s="34"/>
      <c r="AE1754" s="179"/>
      <c r="AF1754" s="180"/>
      <c r="AG1754" s="179"/>
      <c r="AH1754" s="180"/>
      <c r="AI1754" s="180"/>
      <c r="AJ1754" s="180"/>
      <c r="AK1754" s="179"/>
      <c r="AL1754" s="179"/>
      <c r="AM1754" s="179"/>
    </row>
    <row r="1755" spans="1:39"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179"/>
      <c r="AF1755" s="180"/>
      <c r="AG1755" s="179"/>
      <c r="AH1755" s="180"/>
      <c r="AI1755" s="180"/>
      <c r="AJ1755" s="180"/>
      <c r="AK1755" s="179"/>
      <c r="AL1755" s="179"/>
      <c r="AM1755" s="179"/>
    </row>
    <row r="1756" spans="1:39" s="35" customFormat="1" ht="18" hidden="1" customHeight="1" x14ac:dyDescent="0.25">
      <c r="A1756" s="42" t="s">
        <v>40</v>
      </c>
      <c r="B1756" s="43">
        <f t="shared" ref="B1756:AA1756" si="831">B1755+B1754</f>
        <v>997248.93999999983</v>
      </c>
      <c r="C1756" s="43">
        <f t="shared" si="831"/>
        <v>-7.2759576141834259E-12</v>
      </c>
      <c r="D1756" s="43">
        <f t="shared" si="831"/>
        <v>997248.93999999983</v>
      </c>
      <c r="E1756" s="43">
        <f t="shared" si="831"/>
        <v>249493.06</v>
      </c>
      <c r="F1756" s="43">
        <f t="shared" si="831"/>
        <v>747755.88</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131461.24</v>
      </c>
      <c r="R1756" s="43">
        <f t="shared" si="831"/>
        <v>390398.52</v>
      </c>
      <c r="S1756" s="43">
        <f t="shared" si="831"/>
        <v>225896.12</v>
      </c>
      <c r="T1756" s="43">
        <f t="shared" si="831"/>
        <v>0</v>
      </c>
      <c r="U1756" s="43">
        <f t="shared" si="831"/>
        <v>0</v>
      </c>
      <c r="V1756" s="43">
        <f t="shared" si="831"/>
        <v>0</v>
      </c>
      <c r="W1756" s="43">
        <f t="shared" si="831"/>
        <v>0</v>
      </c>
      <c r="X1756" s="43">
        <f t="shared" si="831"/>
        <v>0</v>
      </c>
      <c r="Y1756" s="43">
        <f t="shared" si="831"/>
        <v>0</v>
      </c>
      <c r="Z1756" s="43">
        <f t="shared" si="831"/>
        <v>997248.94000000006</v>
      </c>
      <c r="AA1756" s="43">
        <f t="shared" si="831"/>
        <v>0</v>
      </c>
      <c r="AB1756" s="44">
        <f>Z1756/D1756</f>
        <v>1.0000000000000002</v>
      </c>
      <c r="AC1756" s="46"/>
      <c r="AE1756" s="179"/>
      <c r="AF1756" s="180"/>
      <c r="AG1756" s="179"/>
      <c r="AH1756" s="180"/>
      <c r="AI1756" s="180"/>
      <c r="AJ1756" s="180"/>
      <c r="AK1756" s="179"/>
      <c r="AL1756" s="179"/>
      <c r="AM1756" s="179"/>
    </row>
    <row r="1757" spans="1:39"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9"/>
      <c r="AF1757" s="180"/>
      <c r="AG1757" s="179"/>
      <c r="AH1757" s="180"/>
      <c r="AI1757" s="180"/>
      <c r="AJ1757" s="180"/>
      <c r="AK1757" s="179"/>
      <c r="AL1757" s="179"/>
      <c r="AM1757" s="179"/>
    </row>
    <row r="1758" spans="1:39"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9"/>
      <c r="AF1758" s="180"/>
      <c r="AG1758" s="179"/>
      <c r="AH1758" s="180"/>
      <c r="AI1758" s="180"/>
      <c r="AJ1758" s="180"/>
      <c r="AK1758" s="179"/>
      <c r="AL1758" s="179"/>
      <c r="AM1758" s="179"/>
    </row>
    <row r="1759" spans="1:39"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9"/>
      <c r="AF1759" s="180"/>
      <c r="AG1759" s="179"/>
      <c r="AH1759" s="180"/>
      <c r="AI1759" s="180"/>
      <c r="AJ1759" s="180"/>
      <c r="AK1759" s="179"/>
      <c r="AL1759" s="179"/>
      <c r="AM1759" s="179"/>
    </row>
    <row r="1760" spans="1:39"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179"/>
      <c r="AF1760" s="180"/>
      <c r="AG1760" s="179"/>
      <c r="AH1760" s="180"/>
      <c r="AI1760" s="180"/>
      <c r="AJ1760" s="180"/>
      <c r="AK1760" s="179"/>
      <c r="AL1760" s="179"/>
      <c r="AM1760" s="179"/>
    </row>
    <row r="1761" spans="1:39"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110253.8</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98356.14</v>
      </c>
      <c r="R1761" s="33">
        <f>[1]consoCURRENT!U39620</f>
        <v>11897.66</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373337.79</v>
      </c>
      <c r="AA1761" s="33">
        <f>D1761-Z1761</f>
        <v>0</v>
      </c>
      <c r="AB1761" s="41">
        <f>Z1761/D1761</f>
        <v>0.99999999999999989</v>
      </c>
      <c r="AC1761" s="34"/>
      <c r="AE1761" s="179"/>
      <c r="AF1761" s="180"/>
      <c r="AG1761" s="179"/>
      <c r="AH1761" s="180"/>
      <c r="AI1761" s="180"/>
      <c r="AJ1761" s="180"/>
      <c r="AK1761" s="179"/>
      <c r="AL1761" s="179"/>
      <c r="AM1761" s="179"/>
    </row>
    <row r="1762" spans="1:39"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179"/>
      <c r="AF1762" s="180"/>
      <c r="AG1762" s="179"/>
      <c r="AH1762" s="180"/>
      <c r="AI1762" s="180"/>
      <c r="AJ1762" s="180"/>
      <c r="AK1762" s="179"/>
      <c r="AL1762" s="179"/>
      <c r="AM1762" s="179"/>
    </row>
    <row r="1763" spans="1:39"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179"/>
      <c r="AF1763" s="180"/>
      <c r="AG1763" s="179"/>
      <c r="AH1763" s="180"/>
      <c r="AI1763" s="180"/>
      <c r="AJ1763" s="180"/>
      <c r="AK1763" s="179"/>
      <c r="AL1763" s="179"/>
      <c r="AM1763" s="179"/>
    </row>
    <row r="1764" spans="1:39"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110253.8</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98356.14</v>
      </c>
      <c r="R1764" s="43">
        <f t="shared" si="834"/>
        <v>11897.66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373337.79</v>
      </c>
      <c r="AA1764" s="43">
        <f t="shared" si="834"/>
        <v>0</v>
      </c>
      <c r="AB1764" s="44">
        <f>Z1764/D1764</f>
        <v>0.99999999999999989</v>
      </c>
      <c r="AC1764" s="34"/>
      <c r="AE1764" s="179"/>
      <c r="AF1764" s="180"/>
      <c r="AG1764" s="179"/>
      <c r="AH1764" s="180"/>
      <c r="AI1764" s="180"/>
      <c r="AJ1764" s="180"/>
      <c r="AK1764" s="179"/>
      <c r="AL1764" s="179"/>
      <c r="AM1764" s="179"/>
    </row>
    <row r="1765" spans="1:39"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179"/>
      <c r="AF1765" s="180"/>
      <c r="AG1765" s="179"/>
      <c r="AH1765" s="180"/>
      <c r="AI1765" s="180"/>
      <c r="AJ1765" s="180"/>
      <c r="AK1765" s="179"/>
      <c r="AL1765" s="179"/>
      <c r="AM1765" s="179"/>
    </row>
    <row r="1766" spans="1:39"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110253.8</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98356.14</v>
      </c>
      <c r="R1766" s="43">
        <f t="shared" si="837"/>
        <v>11897.66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373337.79</v>
      </c>
      <c r="AA1766" s="43">
        <f t="shared" si="837"/>
        <v>0</v>
      </c>
      <c r="AB1766" s="44">
        <f>Z1766/D1766</f>
        <v>0.99999999999999989</v>
      </c>
      <c r="AC1766" s="46"/>
      <c r="AE1766" s="179"/>
      <c r="AF1766" s="180"/>
      <c r="AG1766" s="179"/>
      <c r="AH1766" s="180"/>
      <c r="AI1766" s="180"/>
      <c r="AJ1766" s="180"/>
      <c r="AK1766" s="179"/>
      <c r="AL1766" s="179"/>
      <c r="AM1766" s="179"/>
    </row>
    <row r="1767" spans="1:39"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9"/>
      <c r="AF1767" s="180"/>
      <c r="AG1767" s="179"/>
      <c r="AH1767" s="180"/>
      <c r="AI1767" s="180"/>
      <c r="AJ1767" s="180"/>
      <c r="AK1767" s="179"/>
      <c r="AL1767" s="179"/>
      <c r="AM1767" s="179"/>
    </row>
    <row r="1768" spans="1:39"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9"/>
      <c r="AF1768" s="180"/>
      <c r="AG1768" s="179"/>
      <c r="AH1768" s="180"/>
      <c r="AI1768" s="180"/>
      <c r="AJ1768" s="180"/>
      <c r="AK1768" s="179"/>
      <c r="AL1768" s="179"/>
      <c r="AM1768" s="179"/>
    </row>
    <row r="1769" spans="1:39"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9"/>
      <c r="AF1769" s="180"/>
      <c r="AG1769" s="179"/>
      <c r="AH1769" s="180"/>
      <c r="AI1769" s="180"/>
      <c r="AJ1769" s="180"/>
      <c r="AK1769" s="179"/>
      <c r="AL1769" s="179"/>
      <c r="AM1769" s="179"/>
    </row>
    <row r="1770" spans="1:39"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179"/>
      <c r="AF1770" s="180"/>
      <c r="AG1770" s="179"/>
      <c r="AH1770" s="180"/>
      <c r="AI1770" s="180"/>
      <c r="AJ1770" s="180"/>
      <c r="AK1770" s="179"/>
      <c r="AL1770" s="179"/>
      <c r="AM1770" s="179"/>
    </row>
    <row r="1771" spans="1:39" s="35" customFormat="1" ht="18" hidden="1" customHeight="1" x14ac:dyDescent="0.2">
      <c r="A1771" s="39" t="s">
        <v>35</v>
      </c>
      <c r="B1771" s="33">
        <f>[1]consoCURRENT!E39833</f>
        <v>3967750.0300000003</v>
      </c>
      <c r="C1771" s="33">
        <f>[1]consoCURRENT!F39833</f>
        <v>-5.0931703299283981E-11</v>
      </c>
      <c r="D1771" s="33">
        <f>[1]consoCURRENT!G39833</f>
        <v>3967750.0300000007</v>
      </c>
      <c r="E1771" s="33">
        <f>[1]consoCURRENT!H39833</f>
        <v>3395197.2</v>
      </c>
      <c r="F1771" s="33">
        <f>[1]consoCURRENT!I39833</f>
        <v>572552.82999999996</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108483.7</v>
      </c>
      <c r="R1771" s="33">
        <f>[1]consoCURRENT!U39833</f>
        <v>464069.13</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3967750.0300000003</v>
      </c>
      <c r="AA1771" s="33">
        <f>D1771-Z1771</f>
        <v>0</v>
      </c>
      <c r="AB1771" s="41">
        <f>Z1771/D1771</f>
        <v>0.99999999999999989</v>
      </c>
      <c r="AC1771" s="34"/>
      <c r="AE1771" s="179"/>
      <c r="AF1771" s="180"/>
      <c r="AG1771" s="179"/>
      <c r="AH1771" s="180"/>
      <c r="AI1771" s="180"/>
      <c r="AJ1771" s="180"/>
      <c r="AK1771" s="179"/>
      <c r="AL1771" s="179"/>
      <c r="AM1771" s="179"/>
    </row>
    <row r="1772" spans="1:39"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179"/>
      <c r="AF1772" s="180"/>
      <c r="AG1772" s="179"/>
      <c r="AH1772" s="180"/>
      <c r="AI1772" s="180"/>
      <c r="AJ1772" s="180"/>
      <c r="AK1772" s="179"/>
      <c r="AL1772" s="179"/>
      <c r="AM1772" s="179"/>
    </row>
    <row r="1773" spans="1:39"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179"/>
      <c r="AF1773" s="180"/>
      <c r="AG1773" s="179"/>
      <c r="AH1773" s="180"/>
      <c r="AI1773" s="180"/>
      <c r="AJ1773" s="180"/>
      <c r="AK1773" s="179"/>
      <c r="AL1773" s="179"/>
      <c r="AM1773" s="179"/>
    </row>
    <row r="1774" spans="1:39" s="35" customFormat="1" ht="18" hidden="1" customHeight="1" x14ac:dyDescent="0.25">
      <c r="A1774" s="42" t="s">
        <v>38</v>
      </c>
      <c r="B1774" s="43">
        <f t="shared" ref="B1774:AA1774" si="840">SUM(B1770:B1773)</f>
        <v>3967750.0300000003</v>
      </c>
      <c r="C1774" s="43">
        <f t="shared" si="840"/>
        <v>-5.0931703299283981E-11</v>
      </c>
      <c r="D1774" s="43">
        <f t="shared" si="840"/>
        <v>3967750.0300000007</v>
      </c>
      <c r="E1774" s="43">
        <f t="shared" si="840"/>
        <v>3395197.2</v>
      </c>
      <c r="F1774" s="43">
        <f t="shared" si="840"/>
        <v>572552.82999999996</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108483.7</v>
      </c>
      <c r="R1774" s="43">
        <f t="shared" si="840"/>
        <v>464069.13</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3967750.0300000003</v>
      </c>
      <c r="AA1774" s="43">
        <f t="shared" si="840"/>
        <v>0</v>
      </c>
      <c r="AB1774" s="44">
        <f>Z1774/D1774</f>
        <v>0.99999999999999989</v>
      </c>
      <c r="AC1774" s="34"/>
      <c r="AE1774" s="179"/>
      <c r="AF1774" s="180"/>
      <c r="AG1774" s="179"/>
      <c r="AH1774" s="180"/>
      <c r="AI1774" s="180"/>
      <c r="AJ1774" s="180"/>
      <c r="AK1774" s="179"/>
      <c r="AL1774" s="179"/>
      <c r="AM1774" s="179"/>
    </row>
    <row r="1775" spans="1:39"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179"/>
      <c r="AF1775" s="180"/>
      <c r="AG1775" s="179"/>
      <c r="AH1775" s="180"/>
      <c r="AI1775" s="180"/>
      <c r="AJ1775" s="180"/>
      <c r="AK1775" s="179"/>
      <c r="AL1775" s="179"/>
      <c r="AM1775" s="179"/>
    </row>
    <row r="1776" spans="1:39" s="35" customFormat="1" ht="18" hidden="1" customHeight="1" x14ac:dyDescent="0.25">
      <c r="A1776" s="42" t="s">
        <v>40</v>
      </c>
      <c r="B1776" s="43">
        <f t="shared" ref="B1776:AA1776" si="843">B1775+B1774</f>
        <v>3967750.0300000003</v>
      </c>
      <c r="C1776" s="43">
        <f t="shared" si="843"/>
        <v>-5.0931703299283981E-11</v>
      </c>
      <c r="D1776" s="43">
        <f t="shared" si="843"/>
        <v>3967750.0300000007</v>
      </c>
      <c r="E1776" s="43">
        <f t="shared" si="843"/>
        <v>3395197.2</v>
      </c>
      <c r="F1776" s="43">
        <f t="shared" si="843"/>
        <v>572552.82999999996</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108483.7</v>
      </c>
      <c r="R1776" s="43">
        <f t="shared" si="843"/>
        <v>464069.13</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3967750.0300000003</v>
      </c>
      <c r="AA1776" s="43">
        <f t="shared" si="843"/>
        <v>0</v>
      </c>
      <c r="AB1776" s="44">
        <f>Z1776/D1776</f>
        <v>0.99999999999999989</v>
      </c>
      <c r="AC1776" s="46"/>
      <c r="AE1776" s="179"/>
      <c r="AF1776" s="180"/>
      <c r="AG1776" s="179"/>
      <c r="AH1776" s="180"/>
      <c r="AI1776" s="180"/>
      <c r="AJ1776" s="180"/>
      <c r="AK1776" s="179"/>
      <c r="AL1776" s="179"/>
      <c r="AM1776" s="179"/>
    </row>
    <row r="1777" spans="1:39"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9"/>
      <c r="AF1777" s="180"/>
      <c r="AG1777" s="179"/>
      <c r="AH1777" s="180"/>
      <c r="AI1777" s="180"/>
      <c r="AJ1777" s="180"/>
      <c r="AK1777" s="179"/>
      <c r="AL1777" s="179"/>
      <c r="AM1777" s="179"/>
    </row>
    <row r="1778" spans="1:39"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9"/>
      <c r="AF1778" s="180"/>
      <c r="AG1778" s="179"/>
      <c r="AH1778" s="180"/>
      <c r="AI1778" s="180"/>
      <c r="AJ1778" s="180"/>
      <c r="AK1778" s="179"/>
      <c r="AL1778" s="179"/>
      <c r="AM1778" s="179"/>
    </row>
    <row r="1779" spans="1:39"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9"/>
      <c r="AF1779" s="180"/>
      <c r="AG1779" s="179"/>
      <c r="AH1779" s="180"/>
      <c r="AI1779" s="180"/>
      <c r="AJ1779" s="180"/>
      <c r="AK1779" s="179"/>
      <c r="AL1779" s="179"/>
      <c r="AM1779" s="179"/>
    </row>
    <row r="1780" spans="1:39"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179"/>
      <c r="AF1780" s="180"/>
      <c r="AG1780" s="179"/>
      <c r="AH1780" s="180"/>
      <c r="AI1780" s="180"/>
      <c r="AJ1780" s="180"/>
      <c r="AK1780" s="179"/>
      <c r="AL1780" s="179"/>
      <c r="AM1780" s="179"/>
    </row>
    <row r="1781" spans="1:39"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931606.4</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931626.4</v>
      </c>
      <c r="R1781" s="33">
        <f>[1]consoCURRENT!U40046</f>
        <v>-56940</v>
      </c>
      <c r="S1781" s="33">
        <f>[1]consoCURRENT!V40046</f>
        <v>56920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5">SUM(M1781:Y1781)</f>
        <v>1005212.4</v>
      </c>
      <c r="AA1781" s="33">
        <f>D1781-Z1781</f>
        <v>19.999999999883585</v>
      </c>
      <c r="AB1781" s="41">
        <f>Z1781/D1781</f>
        <v>0.99998010410329008</v>
      </c>
      <c r="AC1781" s="34"/>
      <c r="AE1781" s="179"/>
      <c r="AF1781" s="180"/>
      <c r="AG1781" s="179"/>
      <c r="AH1781" s="180"/>
      <c r="AI1781" s="180"/>
      <c r="AJ1781" s="180"/>
      <c r="AK1781" s="179"/>
      <c r="AL1781" s="179"/>
      <c r="AM1781" s="179"/>
    </row>
    <row r="1782" spans="1:39"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179"/>
      <c r="AF1782" s="180"/>
      <c r="AG1782" s="179"/>
      <c r="AH1782" s="180"/>
      <c r="AI1782" s="180"/>
      <c r="AJ1782" s="180"/>
      <c r="AK1782" s="179"/>
      <c r="AL1782" s="179"/>
      <c r="AM1782" s="179"/>
    </row>
    <row r="1783" spans="1:39"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179"/>
      <c r="AF1783" s="180"/>
      <c r="AG1783" s="179"/>
      <c r="AH1783" s="180"/>
      <c r="AI1783" s="180"/>
      <c r="AJ1783" s="180"/>
      <c r="AK1783" s="179"/>
      <c r="AL1783" s="179"/>
      <c r="AM1783" s="179"/>
    </row>
    <row r="1784" spans="1:39"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931606.4</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931626.4</v>
      </c>
      <c r="R1784" s="43">
        <f t="shared" si="846"/>
        <v>-56940</v>
      </c>
      <c r="S1784" s="43">
        <f t="shared" si="846"/>
        <v>56920</v>
      </c>
      <c r="T1784" s="43">
        <f t="shared" si="846"/>
        <v>0</v>
      </c>
      <c r="U1784" s="43">
        <f t="shared" si="846"/>
        <v>0</v>
      </c>
      <c r="V1784" s="43">
        <f t="shared" si="846"/>
        <v>0</v>
      </c>
      <c r="W1784" s="43">
        <f t="shared" si="846"/>
        <v>0</v>
      </c>
      <c r="X1784" s="43">
        <f t="shared" si="846"/>
        <v>0</v>
      </c>
      <c r="Y1784" s="43">
        <f t="shared" si="846"/>
        <v>0</v>
      </c>
      <c r="Z1784" s="43">
        <f t="shared" si="846"/>
        <v>1005212.4</v>
      </c>
      <c r="AA1784" s="43">
        <f t="shared" si="846"/>
        <v>19.999999999883585</v>
      </c>
      <c r="AB1784" s="44">
        <f>Z1784/D1784</f>
        <v>0.99998010410329008</v>
      </c>
      <c r="AC1784" s="34"/>
      <c r="AE1784" s="179"/>
      <c r="AF1784" s="180"/>
      <c r="AG1784" s="179"/>
      <c r="AH1784" s="180"/>
      <c r="AI1784" s="180"/>
      <c r="AJ1784" s="180"/>
      <c r="AK1784" s="179"/>
      <c r="AL1784" s="179"/>
      <c r="AM1784" s="179"/>
    </row>
    <row r="1785" spans="1:39"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179"/>
      <c r="AF1785" s="180"/>
      <c r="AG1785" s="179"/>
      <c r="AH1785" s="180"/>
      <c r="AI1785" s="180"/>
      <c r="AJ1785" s="180"/>
      <c r="AK1785" s="179"/>
      <c r="AL1785" s="179"/>
      <c r="AM1785" s="179"/>
    </row>
    <row r="1786" spans="1:39"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931606.4</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931626.4</v>
      </c>
      <c r="R1786" s="43">
        <f t="shared" si="849"/>
        <v>-56940</v>
      </c>
      <c r="S1786" s="43">
        <f t="shared" si="849"/>
        <v>56920</v>
      </c>
      <c r="T1786" s="43">
        <f t="shared" si="849"/>
        <v>0</v>
      </c>
      <c r="U1786" s="43">
        <f t="shared" si="849"/>
        <v>0</v>
      </c>
      <c r="V1786" s="43">
        <f t="shared" si="849"/>
        <v>0</v>
      </c>
      <c r="W1786" s="43">
        <f t="shared" si="849"/>
        <v>0</v>
      </c>
      <c r="X1786" s="43">
        <f t="shared" si="849"/>
        <v>0</v>
      </c>
      <c r="Y1786" s="43">
        <f t="shared" si="849"/>
        <v>0</v>
      </c>
      <c r="Z1786" s="43">
        <f t="shared" si="849"/>
        <v>1005212.4</v>
      </c>
      <c r="AA1786" s="43">
        <f t="shared" si="849"/>
        <v>19.999999999883585</v>
      </c>
      <c r="AB1786" s="44">
        <f>Z1786/D1786</f>
        <v>0.99998010410329008</v>
      </c>
      <c r="AC1786" s="46"/>
      <c r="AE1786" s="179"/>
      <c r="AF1786" s="180"/>
      <c r="AG1786" s="179"/>
      <c r="AH1786" s="180"/>
      <c r="AI1786" s="180"/>
      <c r="AJ1786" s="180"/>
      <c r="AK1786" s="179"/>
      <c r="AL1786" s="179"/>
      <c r="AM1786" s="179"/>
    </row>
    <row r="1787" spans="1:39"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9"/>
      <c r="AF1787" s="180"/>
      <c r="AG1787" s="179"/>
      <c r="AH1787" s="180"/>
      <c r="AI1787" s="180"/>
      <c r="AJ1787" s="180"/>
      <c r="AK1787" s="179"/>
      <c r="AL1787" s="179"/>
      <c r="AM1787" s="179"/>
    </row>
    <row r="1788" spans="1:39"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9"/>
      <c r="AF1788" s="180"/>
      <c r="AG1788" s="179"/>
      <c r="AH1788" s="180"/>
      <c r="AI1788" s="180"/>
      <c r="AJ1788" s="180"/>
      <c r="AK1788" s="179"/>
      <c r="AL1788" s="179"/>
      <c r="AM1788" s="179"/>
    </row>
    <row r="1789" spans="1:39"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9"/>
      <c r="AF1789" s="180"/>
      <c r="AG1789" s="179"/>
      <c r="AH1789" s="180"/>
      <c r="AI1789" s="180"/>
      <c r="AJ1789" s="180"/>
      <c r="AK1789" s="179"/>
      <c r="AL1789" s="179"/>
      <c r="AM1789" s="179"/>
    </row>
    <row r="1790" spans="1:39"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179"/>
      <c r="AF1790" s="180"/>
      <c r="AG1790" s="179"/>
      <c r="AH1790" s="180"/>
      <c r="AI1790" s="180"/>
      <c r="AJ1790" s="180"/>
      <c r="AK1790" s="179"/>
      <c r="AL1790" s="179"/>
      <c r="AM1790" s="179"/>
    </row>
    <row r="1791" spans="1:39"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136296.23000000001</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136296.23000000001</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181566.23</v>
      </c>
      <c r="AA1791" s="33">
        <f>D1791-Z1791</f>
        <v>32733.999999999738</v>
      </c>
      <c r="AB1791" s="41">
        <f>Z1791/D1791</f>
        <v>0.84725168050449695</v>
      </c>
      <c r="AC1791" s="34"/>
      <c r="AE1791" s="179"/>
      <c r="AF1791" s="180"/>
      <c r="AG1791" s="179"/>
      <c r="AH1791" s="180"/>
      <c r="AI1791" s="180"/>
      <c r="AJ1791" s="180"/>
      <c r="AK1791" s="179"/>
      <c r="AL1791" s="179"/>
      <c r="AM1791" s="179"/>
    </row>
    <row r="1792" spans="1:39"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179"/>
      <c r="AF1792" s="180"/>
      <c r="AG1792" s="179"/>
      <c r="AH1792" s="180"/>
      <c r="AI1792" s="180"/>
      <c r="AJ1792" s="180"/>
      <c r="AK1792" s="179"/>
      <c r="AL1792" s="179"/>
      <c r="AM1792" s="179"/>
    </row>
    <row r="1793" spans="1:39"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179"/>
      <c r="AF1793" s="180"/>
      <c r="AG1793" s="179"/>
      <c r="AH1793" s="180"/>
      <c r="AI1793" s="180"/>
      <c r="AJ1793" s="180"/>
      <c r="AK1793" s="179"/>
      <c r="AL1793" s="179"/>
      <c r="AM1793" s="179"/>
    </row>
    <row r="1794" spans="1:39"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136296.23000000001</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136296.23000000001</v>
      </c>
      <c r="T1794" s="43">
        <f t="shared" si="852"/>
        <v>0</v>
      </c>
      <c r="U1794" s="43">
        <f t="shared" si="852"/>
        <v>0</v>
      </c>
      <c r="V1794" s="43">
        <f t="shared" si="852"/>
        <v>0</v>
      </c>
      <c r="W1794" s="43">
        <f t="shared" si="852"/>
        <v>0</v>
      </c>
      <c r="X1794" s="43">
        <f t="shared" si="852"/>
        <v>0</v>
      </c>
      <c r="Y1794" s="43">
        <f t="shared" si="852"/>
        <v>0</v>
      </c>
      <c r="Z1794" s="43">
        <f t="shared" si="852"/>
        <v>181566.23</v>
      </c>
      <c r="AA1794" s="43">
        <f t="shared" si="852"/>
        <v>32733.999999999738</v>
      </c>
      <c r="AB1794" s="44">
        <f>Z1794/D1794</f>
        <v>0.84725168050449695</v>
      </c>
      <c r="AC1794" s="34"/>
      <c r="AE1794" s="179"/>
      <c r="AF1794" s="180"/>
      <c r="AG1794" s="179"/>
      <c r="AH1794" s="180"/>
      <c r="AI1794" s="180"/>
      <c r="AJ1794" s="180"/>
      <c r="AK1794" s="179"/>
      <c r="AL1794" s="179"/>
      <c r="AM1794" s="179"/>
    </row>
    <row r="1795" spans="1:39"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179"/>
      <c r="AF1795" s="180"/>
      <c r="AG1795" s="179"/>
      <c r="AH1795" s="180"/>
      <c r="AI1795" s="180"/>
      <c r="AJ1795" s="180"/>
      <c r="AK1795" s="179"/>
      <c r="AL1795" s="179"/>
      <c r="AM1795" s="179"/>
    </row>
    <row r="1796" spans="1:39"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136296.23000000001</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136296.23000000001</v>
      </c>
      <c r="T1796" s="43">
        <f t="shared" si="855"/>
        <v>0</v>
      </c>
      <c r="U1796" s="43">
        <f t="shared" si="855"/>
        <v>0</v>
      </c>
      <c r="V1796" s="43">
        <f t="shared" si="855"/>
        <v>0</v>
      </c>
      <c r="W1796" s="43">
        <f t="shared" si="855"/>
        <v>0</v>
      </c>
      <c r="X1796" s="43">
        <f t="shared" si="855"/>
        <v>0</v>
      </c>
      <c r="Y1796" s="43">
        <f t="shared" si="855"/>
        <v>0</v>
      </c>
      <c r="Z1796" s="43">
        <f t="shared" si="855"/>
        <v>181566.23</v>
      </c>
      <c r="AA1796" s="43">
        <f t="shared" si="855"/>
        <v>32733.999999999738</v>
      </c>
      <c r="AB1796" s="44">
        <f>Z1796/D1796</f>
        <v>0.84725168050449695</v>
      </c>
      <c r="AC1796" s="46"/>
      <c r="AE1796" s="179"/>
      <c r="AF1796" s="180"/>
      <c r="AG1796" s="179"/>
      <c r="AH1796" s="180"/>
      <c r="AI1796" s="180"/>
      <c r="AJ1796" s="180"/>
      <c r="AK1796" s="179"/>
      <c r="AL1796" s="179"/>
      <c r="AM1796" s="179"/>
    </row>
    <row r="1797" spans="1:39"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9"/>
      <c r="AF1797" s="180"/>
      <c r="AG1797" s="179"/>
      <c r="AH1797" s="180"/>
      <c r="AI1797" s="180"/>
      <c r="AJ1797" s="180"/>
      <c r="AK1797" s="179"/>
      <c r="AL1797" s="179"/>
      <c r="AM1797" s="179"/>
    </row>
    <row r="1798" spans="1:39"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9"/>
      <c r="AF1798" s="180"/>
      <c r="AG1798" s="179"/>
      <c r="AH1798" s="180"/>
      <c r="AI1798" s="180"/>
      <c r="AJ1798" s="180"/>
      <c r="AK1798" s="179"/>
      <c r="AL1798" s="179"/>
      <c r="AM1798" s="179"/>
    </row>
    <row r="1799" spans="1:39"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9"/>
      <c r="AF1799" s="180"/>
      <c r="AG1799" s="179"/>
      <c r="AH1799" s="180"/>
      <c r="AI1799" s="180"/>
      <c r="AJ1799" s="180"/>
      <c r="AK1799" s="179"/>
      <c r="AL1799" s="179"/>
      <c r="AM1799" s="179"/>
    </row>
    <row r="1800" spans="1:39"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179"/>
      <c r="AF1800" s="180"/>
      <c r="AG1800" s="179"/>
      <c r="AH1800" s="180"/>
      <c r="AI1800" s="180"/>
      <c r="AJ1800" s="180"/>
      <c r="AK1800" s="179"/>
      <c r="AL1800" s="179"/>
      <c r="AM1800" s="179"/>
    </row>
    <row r="1801" spans="1:39"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179"/>
      <c r="AF1801" s="180"/>
      <c r="AG1801" s="179"/>
      <c r="AH1801" s="180"/>
      <c r="AI1801" s="180"/>
      <c r="AJ1801" s="180"/>
      <c r="AK1801" s="179"/>
      <c r="AL1801" s="179"/>
      <c r="AM1801" s="179"/>
    </row>
    <row r="1802" spans="1:39"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179"/>
      <c r="AF1802" s="180"/>
      <c r="AG1802" s="179"/>
      <c r="AH1802" s="180"/>
      <c r="AI1802" s="180"/>
      <c r="AJ1802" s="180"/>
      <c r="AK1802" s="179"/>
      <c r="AL1802" s="179"/>
      <c r="AM1802" s="179"/>
    </row>
    <row r="1803" spans="1:39"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179"/>
      <c r="AF1803" s="180"/>
      <c r="AG1803" s="179"/>
      <c r="AH1803" s="180"/>
      <c r="AI1803" s="180"/>
      <c r="AJ1803" s="180"/>
      <c r="AK1803" s="179"/>
      <c r="AL1803" s="179"/>
      <c r="AM1803" s="179"/>
    </row>
    <row r="1804" spans="1:39"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79"/>
      <c r="AF1804" s="180"/>
      <c r="AG1804" s="179"/>
      <c r="AH1804" s="180"/>
      <c r="AI1804" s="180"/>
      <c r="AJ1804" s="180"/>
      <c r="AK1804" s="179"/>
      <c r="AL1804" s="179"/>
      <c r="AM1804" s="179"/>
    </row>
    <row r="1805" spans="1:39"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179"/>
      <c r="AF1805" s="180"/>
      <c r="AG1805" s="179"/>
      <c r="AH1805" s="180"/>
      <c r="AI1805" s="180"/>
      <c r="AJ1805" s="180"/>
      <c r="AK1805" s="179"/>
      <c r="AL1805" s="179"/>
      <c r="AM1805" s="179"/>
    </row>
    <row r="1806" spans="1:39"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79"/>
      <c r="AF1806" s="180"/>
      <c r="AG1806" s="179"/>
      <c r="AH1806" s="180"/>
      <c r="AI1806" s="180"/>
      <c r="AJ1806" s="180"/>
      <c r="AK1806" s="179"/>
      <c r="AL1806" s="179"/>
      <c r="AM1806" s="179"/>
    </row>
    <row r="1807" spans="1:39"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9"/>
      <c r="AF1807" s="180"/>
      <c r="AG1807" s="179"/>
      <c r="AH1807" s="180"/>
      <c r="AI1807" s="180"/>
      <c r="AJ1807" s="180"/>
      <c r="AK1807" s="179"/>
      <c r="AL1807" s="179"/>
      <c r="AM1807" s="179"/>
    </row>
    <row r="1808" spans="1:39"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9"/>
      <c r="AF1808" s="180"/>
      <c r="AG1808" s="179"/>
      <c r="AH1808" s="180"/>
      <c r="AI1808" s="180"/>
      <c r="AJ1808" s="180"/>
      <c r="AK1808" s="179"/>
      <c r="AL1808" s="179"/>
      <c r="AM1808" s="179"/>
    </row>
    <row r="1809" spans="1:39"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9"/>
      <c r="AF1809" s="180"/>
      <c r="AG1809" s="179"/>
      <c r="AH1809" s="180"/>
      <c r="AI1809" s="180"/>
      <c r="AJ1809" s="180"/>
      <c r="AK1809" s="179"/>
      <c r="AL1809" s="179"/>
      <c r="AM1809" s="179"/>
    </row>
    <row r="1810" spans="1:39"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179"/>
      <c r="AF1810" s="180"/>
      <c r="AG1810" s="179"/>
      <c r="AH1810" s="180"/>
      <c r="AI1810" s="180"/>
      <c r="AJ1810" s="180"/>
      <c r="AK1810" s="179"/>
      <c r="AL1810" s="179"/>
      <c r="AM1810" s="179"/>
    </row>
    <row r="1811" spans="1:39"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179"/>
      <c r="AF1811" s="180"/>
      <c r="AG1811" s="179"/>
      <c r="AH1811" s="180"/>
      <c r="AI1811" s="180"/>
      <c r="AJ1811" s="180"/>
      <c r="AK1811" s="179"/>
      <c r="AL1811" s="179"/>
      <c r="AM1811" s="179"/>
    </row>
    <row r="1812" spans="1:39"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179"/>
      <c r="AF1812" s="180"/>
      <c r="AG1812" s="179"/>
      <c r="AH1812" s="180"/>
      <c r="AI1812" s="180"/>
      <c r="AJ1812" s="180"/>
      <c r="AK1812" s="179"/>
      <c r="AL1812" s="179"/>
      <c r="AM1812" s="179"/>
    </row>
    <row r="1813" spans="1:39"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179"/>
      <c r="AF1813" s="180"/>
      <c r="AG1813" s="179"/>
      <c r="AH1813" s="180"/>
      <c r="AI1813" s="180"/>
      <c r="AJ1813" s="180"/>
      <c r="AK1813" s="179"/>
      <c r="AL1813" s="179"/>
      <c r="AM1813" s="179"/>
    </row>
    <row r="1814" spans="1:39"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79"/>
      <c r="AF1814" s="180"/>
      <c r="AG1814" s="179"/>
      <c r="AH1814" s="180"/>
      <c r="AI1814" s="180"/>
      <c r="AJ1814" s="180"/>
      <c r="AK1814" s="179"/>
      <c r="AL1814" s="179"/>
      <c r="AM1814" s="179"/>
    </row>
    <row r="1815" spans="1:39"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179"/>
      <c r="AF1815" s="180"/>
      <c r="AG1815" s="179"/>
      <c r="AH1815" s="180"/>
      <c r="AI1815" s="180"/>
      <c r="AJ1815" s="180"/>
      <c r="AK1815" s="179"/>
      <c r="AL1815" s="179"/>
      <c r="AM1815" s="179"/>
    </row>
    <row r="1816" spans="1:39"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79"/>
      <c r="AF1816" s="180"/>
      <c r="AG1816" s="179"/>
      <c r="AH1816" s="180"/>
      <c r="AI1816" s="180"/>
      <c r="AJ1816" s="180"/>
      <c r="AK1816" s="179"/>
      <c r="AL1816" s="179"/>
      <c r="AM1816" s="179"/>
    </row>
    <row r="1817" spans="1:39"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9"/>
      <c r="AF1817" s="180"/>
      <c r="AG1817" s="179"/>
      <c r="AH1817" s="180"/>
      <c r="AI1817" s="180"/>
      <c r="AJ1817" s="180"/>
      <c r="AK1817" s="179"/>
      <c r="AL1817" s="179"/>
      <c r="AM1817" s="179"/>
    </row>
    <row r="1818" spans="1:39"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9"/>
      <c r="AF1818" s="180"/>
      <c r="AG1818" s="179"/>
      <c r="AH1818" s="180"/>
      <c r="AI1818" s="180"/>
      <c r="AJ1818" s="180"/>
      <c r="AK1818" s="179"/>
      <c r="AL1818" s="179"/>
      <c r="AM1818" s="179"/>
    </row>
    <row r="1819" spans="1:39"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9"/>
      <c r="AF1819" s="180"/>
      <c r="AG1819" s="179"/>
      <c r="AH1819" s="180"/>
      <c r="AI1819" s="180"/>
      <c r="AJ1819" s="180"/>
      <c r="AK1819" s="179"/>
      <c r="AL1819" s="179"/>
      <c r="AM1819" s="179"/>
    </row>
    <row r="1820" spans="1:39"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179"/>
      <c r="AF1820" s="180"/>
      <c r="AG1820" s="179"/>
      <c r="AH1820" s="180"/>
      <c r="AI1820" s="180"/>
      <c r="AJ1820" s="180"/>
      <c r="AK1820" s="179"/>
      <c r="AL1820" s="179"/>
      <c r="AM1820" s="179"/>
    </row>
    <row r="1821" spans="1:39"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179"/>
      <c r="AF1821" s="180"/>
      <c r="AG1821" s="179"/>
      <c r="AH1821" s="180"/>
      <c r="AI1821" s="180"/>
      <c r="AJ1821" s="180"/>
      <c r="AK1821" s="179"/>
      <c r="AL1821" s="179"/>
      <c r="AM1821" s="179"/>
    </row>
    <row r="1822" spans="1:39"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179"/>
      <c r="AF1822" s="180"/>
      <c r="AG1822" s="179"/>
      <c r="AH1822" s="180"/>
      <c r="AI1822" s="180"/>
      <c r="AJ1822" s="180"/>
      <c r="AK1822" s="179"/>
      <c r="AL1822" s="179"/>
      <c r="AM1822" s="179"/>
    </row>
    <row r="1823" spans="1:39"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179"/>
      <c r="AF1823" s="180"/>
      <c r="AG1823" s="179"/>
      <c r="AH1823" s="180"/>
      <c r="AI1823" s="180"/>
      <c r="AJ1823" s="180"/>
      <c r="AK1823" s="179"/>
      <c r="AL1823" s="179"/>
      <c r="AM1823" s="179"/>
    </row>
    <row r="1824" spans="1:39"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179"/>
      <c r="AF1824" s="180"/>
      <c r="AG1824" s="179"/>
      <c r="AH1824" s="180"/>
      <c r="AI1824" s="180"/>
      <c r="AJ1824" s="180"/>
      <c r="AK1824" s="179"/>
      <c r="AL1824" s="179"/>
      <c r="AM1824" s="179"/>
    </row>
    <row r="1825" spans="1:39"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179"/>
      <c r="AF1825" s="180"/>
      <c r="AG1825" s="179"/>
      <c r="AH1825" s="180"/>
      <c r="AI1825" s="180"/>
      <c r="AJ1825" s="180"/>
      <c r="AK1825" s="179"/>
      <c r="AL1825" s="179"/>
      <c r="AM1825" s="179"/>
    </row>
    <row r="1826" spans="1:39"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179"/>
      <c r="AF1826" s="180"/>
      <c r="AG1826" s="179"/>
      <c r="AH1826" s="180"/>
      <c r="AI1826" s="180"/>
      <c r="AJ1826" s="180"/>
      <c r="AK1826" s="179"/>
      <c r="AL1826" s="179"/>
      <c r="AM1826" s="179"/>
    </row>
    <row r="1827" spans="1:39"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9"/>
      <c r="AF1827" s="180"/>
      <c r="AG1827" s="179"/>
      <c r="AH1827" s="180"/>
      <c r="AI1827" s="180"/>
      <c r="AJ1827" s="180"/>
      <c r="AK1827" s="179"/>
      <c r="AL1827" s="179"/>
      <c r="AM1827" s="179"/>
    </row>
    <row r="1828" spans="1:39"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9"/>
      <c r="AF1828" s="180"/>
      <c r="AG1828" s="179"/>
      <c r="AH1828" s="180"/>
      <c r="AI1828" s="180"/>
      <c r="AJ1828" s="180"/>
      <c r="AK1828" s="179"/>
      <c r="AL1828" s="179"/>
      <c r="AM1828" s="179"/>
    </row>
    <row r="1829" spans="1:39"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9"/>
      <c r="AF1829" s="180"/>
      <c r="AG1829" s="179"/>
      <c r="AH1829" s="180"/>
      <c r="AI1829" s="180"/>
      <c r="AJ1829" s="180"/>
      <c r="AK1829" s="179"/>
      <c r="AL1829" s="179"/>
      <c r="AM1829" s="179"/>
    </row>
    <row r="1830" spans="1:39"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179"/>
      <c r="AF1830" s="180"/>
      <c r="AG1830" s="179"/>
      <c r="AH1830" s="180"/>
      <c r="AI1830" s="180"/>
      <c r="AJ1830" s="180"/>
      <c r="AK1830" s="179"/>
      <c r="AL1830" s="179"/>
      <c r="AM1830" s="179"/>
    </row>
    <row r="1831" spans="1:39"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179"/>
      <c r="AF1831" s="180"/>
      <c r="AG1831" s="179"/>
      <c r="AH1831" s="180"/>
      <c r="AI1831" s="180"/>
      <c r="AJ1831" s="180"/>
      <c r="AK1831" s="179"/>
      <c r="AL1831" s="179"/>
      <c r="AM1831" s="179"/>
    </row>
    <row r="1832" spans="1:39"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179"/>
      <c r="AF1832" s="180"/>
      <c r="AG1832" s="179"/>
      <c r="AH1832" s="180"/>
      <c r="AI1832" s="180"/>
      <c r="AJ1832" s="180"/>
      <c r="AK1832" s="179"/>
      <c r="AL1832" s="179"/>
      <c r="AM1832" s="179"/>
    </row>
    <row r="1833" spans="1:39"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179"/>
      <c r="AF1833" s="180"/>
      <c r="AG1833" s="179"/>
      <c r="AH1833" s="180"/>
      <c r="AI1833" s="180"/>
      <c r="AJ1833" s="180"/>
      <c r="AK1833" s="179"/>
      <c r="AL1833" s="179"/>
      <c r="AM1833" s="179"/>
    </row>
    <row r="1834" spans="1:39"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179"/>
      <c r="AF1834" s="180"/>
      <c r="AG1834" s="179"/>
      <c r="AH1834" s="180"/>
      <c r="AI1834" s="180"/>
      <c r="AJ1834" s="180"/>
      <c r="AK1834" s="179"/>
      <c r="AL1834" s="179"/>
      <c r="AM1834" s="179"/>
    </row>
    <row r="1835" spans="1:39"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179"/>
      <c r="AF1835" s="180"/>
      <c r="AG1835" s="179"/>
      <c r="AH1835" s="180"/>
      <c r="AI1835" s="180"/>
      <c r="AJ1835" s="180"/>
      <c r="AK1835" s="179"/>
      <c r="AL1835" s="179"/>
      <c r="AM1835" s="179"/>
    </row>
    <row r="1836" spans="1:39"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179"/>
      <c r="AF1836" s="180"/>
      <c r="AG1836" s="179"/>
      <c r="AH1836" s="180"/>
      <c r="AI1836" s="180"/>
      <c r="AJ1836" s="180"/>
      <c r="AK1836" s="179"/>
      <c r="AL1836" s="179"/>
      <c r="AM1836" s="179"/>
    </row>
    <row r="1837" spans="1:39"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9"/>
      <c r="AF1837" s="180"/>
      <c r="AG1837" s="179"/>
      <c r="AH1837" s="180"/>
      <c r="AI1837" s="180"/>
      <c r="AJ1837" s="180"/>
      <c r="AK1837" s="179"/>
      <c r="AL1837" s="179"/>
      <c r="AM1837" s="179"/>
    </row>
    <row r="1838" spans="1:39"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9"/>
      <c r="AF1838" s="180"/>
      <c r="AG1838" s="179"/>
      <c r="AH1838" s="180"/>
      <c r="AI1838" s="180"/>
      <c r="AJ1838" s="180"/>
      <c r="AK1838" s="179"/>
      <c r="AL1838" s="179"/>
      <c r="AM1838" s="179"/>
    </row>
    <row r="1839" spans="1:39"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9"/>
      <c r="AF1839" s="180"/>
      <c r="AG1839" s="179"/>
      <c r="AH1839" s="180"/>
      <c r="AI1839" s="180"/>
      <c r="AJ1839" s="180"/>
      <c r="AK1839" s="179"/>
      <c r="AL1839" s="179"/>
      <c r="AM1839" s="179"/>
    </row>
    <row r="1840" spans="1:39"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179"/>
      <c r="AF1840" s="180"/>
      <c r="AG1840" s="179"/>
      <c r="AH1840" s="180"/>
      <c r="AI1840" s="180"/>
      <c r="AJ1840" s="180"/>
      <c r="AK1840" s="179"/>
      <c r="AL1840" s="179"/>
      <c r="AM1840" s="179"/>
    </row>
    <row r="1841" spans="1:39"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179"/>
      <c r="AF1841" s="180"/>
      <c r="AG1841" s="179"/>
      <c r="AH1841" s="180"/>
      <c r="AI1841" s="180"/>
      <c r="AJ1841" s="180"/>
      <c r="AK1841" s="179"/>
      <c r="AL1841" s="179"/>
      <c r="AM1841" s="179"/>
    </row>
    <row r="1842" spans="1:39"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179"/>
      <c r="AF1842" s="180"/>
      <c r="AG1842" s="179"/>
      <c r="AH1842" s="180"/>
      <c r="AI1842" s="180"/>
      <c r="AJ1842" s="180"/>
      <c r="AK1842" s="179"/>
      <c r="AL1842" s="179"/>
      <c r="AM1842" s="179"/>
    </row>
    <row r="1843" spans="1:39"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179"/>
      <c r="AF1843" s="180"/>
      <c r="AG1843" s="179"/>
      <c r="AH1843" s="180"/>
      <c r="AI1843" s="180"/>
      <c r="AJ1843" s="180"/>
      <c r="AK1843" s="179"/>
      <c r="AL1843" s="179"/>
      <c r="AM1843" s="179"/>
    </row>
    <row r="1844" spans="1:39"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179"/>
      <c r="AF1844" s="180"/>
      <c r="AG1844" s="179"/>
      <c r="AH1844" s="180"/>
      <c r="AI1844" s="180"/>
      <c r="AJ1844" s="180"/>
      <c r="AK1844" s="179"/>
      <c r="AL1844" s="179"/>
      <c r="AM1844" s="179"/>
    </row>
    <row r="1845" spans="1:39"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179"/>
      <c r="AF1845" s="180"/>
      <c r="AG1845" s="179"/>
      <c r="AH1845" s="180"/>
      <c r="AI1845" s="180"/>
      <c r="AJ1845" s="180"/>
      <c r="AK1845" s="179"/>
      <c r="AL1845" s="179"/>
      <c r="AM1845" s="179"/>
    </row>
    <row r="1846" spans="1:39"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179"/>
      <c r="AF1846" s="180"/>
      <c r="AG1846" s="179"/>
      <c r="AH1846" s="180"/>
      <c r="AI1846" s="180"/>
      <c r="AJ1846" s="180"/>
      <c r="AK1846" s="179"/>
      <c r="AL1846" s="179"/>
      <c r="AM1846" s="179"/>
    </row>
    <row r="1847" spans="1:39"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9"/>
      <c r="AF1847" s="180"/>
      <c r="AG1847" s="179"/>
      <c r="AH1847" s="180"/>
      <c r="AI1847" s="180"/>
      <c r="AJ1847" s="180"/>
      <c r="AK1847" s="179"/>
      <c r="AL1847" s="179"/>
      <c r="AM1847" s="179"/>
    </row>
    <row r="1848" spans="1:39"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9"/>
      <c r="AF1848" s="180"/>
      <c r="AG1848" s="179"/>
      <c r="AH1848" s="180"/>
      <c r="AI1848" s="180"/>
      <c r="AJ1848" s="180"/>
      <c r="AK1848" s="179"/>
      <c r="AL1848" s="179"/>
      <c r="AM1848" s="179"/>
    </row>
    <row r="1849" spans="1:39"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9"/>
      <c r="AF1849" s="180"/>
      <c r="AG1849" s="179"/>
      <c r="AH1849" s="180"/>
      <c r="AI1849" s="180"/>
      <c r="AJ1849" s="180"/>
      <c r="AK1849" s="179"/>
      <c r="AL1849" s="179"/>
      <c r="AM1849" s="179"/>
    </row>
    <row r="1850" spans="1:39"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179"/>
      <c r="AF1850" s="180"/>
      <c r="AG1850" s="179"/>
      <c r="AH1850" s="180"/>
      <c r="AI1850" s="180"/>
      <c r="AJ1850" s="180"/>
      <c r="AK1850" s="179"/>
      <c r="AL1850" s="179"/>
      <c r="AM1850" s="179"/>
    </row>
    <row r="1851" spans="1:39"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179"/>
      <c r="AF1851" s="180"/>
      <c r="AG1851" s="179"/>
      <c r="AH1851" s="180"/>
      <c r="AI1851" s="180"/>
      <c r="AJ1851" s="180"/>
      <c r="AK1851" s="179"/>
      <c r="AL1851" s="179"/>
      <c r="AM1851" s="179"/>
    </row>
    <row r="1852" spans="1:39"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179"/>
      <c r="AF1852" s="180"/>
      <c r="AG1852" s="179"/>
      <c r="AH1852" s="180"/>
      <c r="AI1852" s="180"/>
      <c r="AJ1852" s="180"/>
      <c r="AK1852" s="179"/>
      <c r="AL1852" s="179"/>
      <c r="AM1852" s="179"/>
    </row>
    <row r="1853" spans="1:39"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179"/>
      <c r="AF1853" s="180"/>
      <c r="AG1853" s="179"/>
      <c r="AH1853" s="180"/>
      <c r="AI1853" s="180"/>
      <c r="AJ1853" s="180"/>
      <c r="AK1853" s="179"/>
      <c r="AL1853" s="179"/>
      <c r="AM1853" s="179"/>
    </row>
    <row r="1854" spans="1:39"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79"/>
      <c r="AF1854" s="180"/>
      <c r="AG1854" s="179"/>
      <c r="AH1854" s="180"/>
      <c r="AI1854" s="180"/>
      <c r="AJ1854" s="180"/>
      <c r="AK1854" s="179"/>
      <c r="AL1854" s="179"/>
      <c r="AM1854" s="179"/>
    </row>
    <row r="1855" spans="1:39"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179"/>
      <c r="AF1855" s="180"/>
      <c r="AG1855" s="179"/>
      <c r="AH1855" s="180"/>
      <c r="AI1855" s="180"/>
      <c r="AJ1855" s="180"/>
      <c r="AK1855" s="179"/>
      <c r="AL1855" s="179"/>
      <c r="AM1855" s="179"/>
    </row>
    <row r="1856" spans="1:39"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79"/>
      <c r="AF1856" s="180"/>
      <c r="AG1856" s="179"/>
      <c r="AH1856" s="180"/>
      <c r="AI1856" s="180"/>
      <c r="AJ1856" s="180"/>
      <c r="AK1856" s="179"/>
      <c r="AL1856" s="179"/>
      <c r="AM1856" s="179"/>
    </row>
    <row r="1857" spans="1:39"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9"/>
      <c r="AF1857" s="180"/>
      <c r="AG1857" s="179"/>
      <c r="AH1857" s="180"/>
      <c r="AI1857" s="180"/>
      <c r="AJ1857" s="180"/>
      <c r="AK1857" s="179"/>
      <c r="AL1857" s="179"/>
      <c r="AM1857" s="179"/>
    </row>
    <row r="1858" spans="1:39"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9"/>
      <c r="AF1858" s="180"/>
      <c r="AG1858" s="179"/>
      <c r="AH1858" s="180"/>
      <c r="AI1858" s="180"/>
      <c r="AJ1858" s="180"/>
      <c r="AK1858" s="179"/>
      <c r="AL1858" s="179"/>
      <c r="AM1858" s="179"/>
    </row>
    <row r="1859" spans="1:39"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9"/>
      <c r="AF1859" s="180"/>
      <c r="AG1859" s="179"/>
      <c r="AH1859" s="180"/>
      <c r="AI1859" s="180"/>
      <c r="AJ1859" s="180"/>
      <c r="AK1859" s="179"/>
      <c r="AL1859" s="179"/>
      <c r="AM1859" s="179"/>
    </row>
    <row r="1860" spans="1:39"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179"/>
      <c r="AF1860" s="180"/>
      <c r="AG1860" s="179"/>
      <c r="AH1860" s="180"/>
      <c r="AI1860" s="180"/>
      <c r="AJ1860" s="180"/>
      <c r="AK1860" s="179"/>
      <c r="AL1860" s="179"/>
      <c r="AM1860" s="179"/>
    </row>
    <row r="1861" spans="1:39"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179"/>
      <c r="AF1861" s="180"/>
      <c r="AG1861" s="179"/>
      <c r="AH1861" s="180"/>
      <c r="AI1861" s="180"/>
      <c r="AJ1861" s="180"/>
      <c r="AK1861" s="179"/>
      <c r="AL1861" s="179"/>
      <c r="AM1861" s="179"/>
    </row>
    <row r="1862" spans="1:39"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179"/>
      <c r="AF1862" s="180"/>
      <c r="AG1862" s="179"/>
      <c r="AH1862" s="180"/>
      <c r="AI1862" s="180"/>
      <c r="AJ1862" s="180"/>
      <c r="AK1862" s="179"/>
      <c r="AL1862" s="179"/>
      <c r="AM1862" s="179"/>
    </row>
    <row r="1863" spans="1:39"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179"/>
      <c r="AF1863" s="180"/>
      <c r="AG1863" s="179"/>
      <c r="AH1863" s="180"/>
      <c r="AI1863" s="180"/>
      <c r="AJ1863" s="180"/>
      <c r="AK1863" s="179"/>
      <c r="AL1863" s="179"/>
      <c r="AM1863" s="179"/>
    </row>
    <row r="1864" spans="1:39"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179"/>
      <c r="AF1864" s="180"/>
      <c r="AG1864" s="179"/>
      <c r="AH1864" s="180"/>
      <c r="AI1864" s="180"/>
      <c r="AJ1864" s="180"/>
      <c r="AK1864" s="179"/>
      <c r="AL1864" s="179"/>
      <c r="AM1864" s="179"/>
    </row>
    <row r="1865" spans="1:39"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179"/>
      <c r="AF1865" s="180"/>
      <c r="AG1865" s="179"/>
      <c r="AH1865" s="180"/>
      <c r="AI1865" s="180"/>
      <c r="AJ1865" s="180"/>
      <c r="AK1865" s="179"/>
      <c r="AL1865" s="179"/>
      <c r="AM1865" s="179"/>
    </row>
    <row r="1866" spans="1:39"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179"/>
      <c r="AF1866" s="180"/>
      <c r="AG1866" s="179"/>
      <c r="AH1866" s="180"/>
      <c r="AI1866" s="180"/>
      <c r="AJ1866" s="180"/>
      <c r="AK1866" s="179"/>
      <c r="AL1866" s="179"/>
      <c r="AM1866" s="179"/>
    </row>
    <row r="1867" spans="1:39"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9"/>
      <c r="AF1867" s="180"/>
      <c r="AG1867" s="179"/>
      <c r="AH1867" s="180"/>
      <c r="AI1867" s="180"/>
      <c r="AJ1867" s="180"/>
      <c r="AK1867" s="179"/>
      <c r="AL1867" s="179"/>
      <c r="AM1867" s="179"/>
    </row>
    <row r="1868" spans="1:39"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9"/>
      <c r="AF1868" s="180"/>
      <c r="AG1868" s="179"/>
      <c r="AH1868" s="180"/>
      <c r="AI1868" s="180"/>
      <c r="AJ1868" s="180"/>
      <c r="AK1868" s="179"/>
      <c r="AL1868" s="179"/>
      <c r="AM1868" s="179"/>
    </row>
    <row r="1869" spans="1:39"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9"/>
      <c r="AF1869" s="180"/>
      <c r="AG1869" s="179"/>
      <c r="AH1869" s="180"/>
      <c r="AI1869" s="180"/>
      <c r="AJ1869" s="180"/>
      <c r="AK1869" s="179"/>
      <c r="AL1869" s="179"/>
      <c r="AM1869" s="179"/>
    </row>
    <row r="1870" spans="1:39"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179"/>
      <c r="AF1870" s="180"/>
      <c r="AG1870" s="179"/>
      <c r="AH1870" s="180"/>
      <c r="AI1870" s="180"/>
      <c r="AJ1870" s="180"/>
      <c r="AK1870" s="179"/>
      <c r="AL1870" s="179"/>
      <c r="AM1870" s="179"/>
    </row>
    <row r="1871" spans="1:39"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179"/>
      <c r="AF1871" s="180"/>
      <c r="AG1871" s="179"/>
      <c r="AH1871" s="180"/>
      <c r="AI1871" s="180"/>
      <c r="AJ1871" s="180"/>
      <c r="AK1871" s="179"/>
      <c r="AL1871" s="179"/>
      <c r="AM1871" s="179"/>
    </row>
    <row r="1872" spans="1:39"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179"/>
      <c r="AF1872" s="180"/>
      <c r="AG1872" s="179"/>
      <c r="AH1872" s="180"/>
      <c r="AI1872" s="180"/>
      <c r="AJ1872" s="180"/>
      <c r="AK1872" s="179"/>
      <c r="AL1872" s="179"/>
      <c r="AM1872" s="179"/>
    </row>
    <row r="1873" spans="1:39"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179"/>
      <c r="AF1873" s="180"/>
      <c r="AG1873" s="179"/>
      <c r="AH1873" s="180"/>
      <c r="AI1873" s="180"/>
      <c r="AJ1873" s="180"/>
      <c r="AK1873" s="179"/>
      <c r="AL1873" s="179"/>
      <c r="AM1873" s="179"/>
    </row>
    <row r="1874" spans="1:39"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79"/>
      <c r="AF1874" s="180"/>
      <c r="AG1874" s="179"/>
      <c r="AH1874" s="180"/>
      <c r="AI1874" s="180"/>
      <c r="AJ1874" s="180"/>
      <c r="AK1874" s="179"/>
      <c r="AL1874" s="179"/>
      <c r="AM1874" s="179"/>
    </row>
    <row r="1875" spans="1:39"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179"/>
      <c r="AF1875" s="180"/>
      <c r="AG1875" s="179"/>
      <c r="AH1875" s="180"/>
      <c r="AI1875" s="180"/>
      <c r="AJ1875" s="180"/>
      <c r="AK1875" s="179"/>
      <c r="AL1875" s="179"/>
      <c r="AM1875" s="179"/>
    </row>
    <row r="1876" spans="1:39"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79"/>
      <c r="AF1876" s="180"/>
      <c r="AG1876" s="179"/>
      <c r="AH1876" s="180"/>
      <c r="AI1876" s="180"/>
      <c r="AJ1876" s="180"/>
      <c r="AK1876" s="179"/>
      <c r="AL1876" s="179"/>
      <c r="AM1876" s="179"/>
    </row>
    <row r="1877" spans="1:39"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9"/>
      <c r="AF1877" s="180"/>
      <c r="AG1877" s="179"/>
      <c r="AH1877" s="180"/>
      <c r="AI1877" s="180"/>
      <c r="AJ1877" s="180"/>
      <c r="AK1877" s="179"/>
      <c r="AL1877" s="179"/>
      <c r="AM1877" s="179"/>
    </row>
    <row r="1878" spans="1:39"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9"/>
      <c r="AF1878" s="180"/>
      <c r="AG1878" s="179"/>
      <c r="AH1878" s="180"/>
      <c r="AI1878" s="180"/>
      <c r="AJ1878" s="180"/>
      <c r="AK1878" s="179"/>
      <c r="AL1878" s="179"/>
      <c r="AM1878" s="179"/>
    </row>
    <row r="1879" spans="1:39"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9"/>
      <c r="AF1879" s="180"/>
      <c r="AG1879" s="179"/>
      <c r="AH1879" s="180"/>
      <c r="AI1879" s="180"/>
      <c r="AJ1879" s="180"/>
      <c r="AK1879" s="179"/>
      <c r="AL1879" s="179"/>
      <c r="AM1879" s="179"/>
    </row>
    <row r="1880" spans="1:39"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79"/>
      <c r="AF1880" s="180"/>
      <c r="AG1880" s="179"/>
      <c r="AH1880" s="180"/>
      <c r="AI1880" s="180"/>
      <c r="AJ1880" s="180"/>
      <c r="AK1880" s="179"/>
      <c r="AL1880" s="179"/>
      <c r="AM1880" s="179"/>
    </row>
    <row r="1881" spans="1:39" s="35" customFormat="1" ht="18" customHeight="1" x14ac:dyDescent="0.2">
      <c r="A1881" s="39" t="s">
        <v>35</v>
      </c>
      <c r="B1881" s="33">
        <f>[1]consoCURRENT!E42176</f>
        <v>1479201.7900000005</v>
      </c>
      <c r="C1881" s="33">
        <f>[1]consoCURRENT!F42176</f>
        <v>0</v>
      </c>
      <c r="D1881" s="33">
        <f>[1]consoCURRENT!G42176</f>
        <v>1479201.7900000003</v>
      </c>
      <c r="E1881" s="33">
        <f>[1]consoCURRENT!H42176</f>
        <v>267828.12</v>
      </c>
      <c r="F1881" s="33">
        <f>[1]consoCURRENT!I42176</f>
        <v>997557.48</v>
      </c>
      <c r="G1881" s="33">
        <f>[1]consoCURRENT!J42176</f>
        <v>103477.5</v>
      </c>
      <c r="H1881" s="33">
        <f>[1]consoCURRENT!K42176</f>
        <v>0</v>
      </c>
      <c r="I1881" s="33">
        <f>[1]consoCURRENT!L42176</f>
        <v>251120.12</v>
      </c>
      <c r="J1881" s="33">
        <f>[1]consoCURRENT!M42176</f>
        <v>428816.68</v>
      </c>
      <c r="K1881" s="33">
        <f>[1]consoCURRENT!N42176</f>
        <v>22252</v>
      </c>
      <c r="L1881" s="33">
        <f>[1]consoCURRENT!O42176</f>
        <v>0</v>
      </c>
      <c r="M1881" s="33">
        <f>[1]consoCURRENT!P42176</f>
        <v>702188.8</v>
      </c>
      <c r="N1881" s="33">
        <f>[1]consoCURRENT!Q42176</f>
        <v>0</v>
      </c>
      <c r="O1881" s="33">
        <f>[1]consoCURRENT!R42176</f>
        <v>0</v>
      </c>
      <c r="P1881" s="33">
        <f>[1]consoCURRENT!S42176</f>
        <v>16708</v>
      </c>
      <c r="Q1881" s="33">
        <f>[1]consoCURRENT!T42176</f>
        <v>4080</v>
      </c>
      <c r="R1881" s="33">
        <f>[1]consoCURRENT!U42176</f>
        <v>126987.8</v>
      </c>
      <c r="S1881" s="33">
        <f>[1]consoCURRENT!V42176</f>
        <v>437673</v>
      </c>
      <c r="T1881" s="33">
        <f>[1]consoCURRENT!W42176</f>
        <v>81225.5</v>
      </c>
      <c r="U1881" s="33">
        <f>[1]consoCURRENT!X42176</f>
        <v>0</v>
      </c>
      <c r="V1881" s="33">
        <f>[1]consoCURRENT!Y42176</f>
        <v>0</v>
      </c>
      <c r="W1881" s="33">
        <f>[1]consoCURRENT!Z42176</f>
        <v>0</v>
      </c>
      <c r="X1881" s="33">
        <f>[1]consoCURRENT!AA42176</f>
        <v>0</v>
      </c>
      <c r="Y1881" s="33">
        <f>[1]consoCURRENT!AB42176</f>
        <v>0</v>
      </c>
      <c r="Z1881" s="33">
        <f t="shared" ref="Z1881:Z1883" si="904">SUM(M1881:Y1881)</f>
        <v>1368863.1</v>
      </c>
      <c r="AA1881" s="33">
        <f>D1881-Z1881</f>
        <v>110338.69000000018</v>
      </c>
      <c r="AB1881" s="41">
        <f>Z1881/D1881</f>
        <v>0.92540660054230994</v>
      </c>
      <c r="AC1881" s="34"/>
      <c r="AE1881" s="179"/>
      <c r="AF1881" s="180"/>
      <c r="AG1881" s="179"/>
      <c r="AH1881" s="180"/>
      <c r="AI1881" s="180"/>
      <c r="AJ1881" s="180"/>
      <c r="AK1881" s="179"/>
      <c r="AL1881" s="179"/>
      <c r="AM1881" s="179"/>
    </row>
    <row r="1882" spans="1:39"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179"/>
      <c r="AF1882" s="180"/>
      <c r="AG1882" s="179"/>
      <c r="AH1882" s="180"/>
      <c r="AI1882" s="180"/>
      <c r="AJ1882" s="180"/>
      <c r="AK1882" s="179"/>
      <c r="AL1882" s="179"/>
      <c r="AM1882" s="179"/>
    </row>
    <row r="1883" spans="1:39"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179"/>
      <c r="AF1883" s="180"/>
      <c r="AG1883" s="179"/>
      <c r="AH1883" s="180"/>
      <c r="AI1883" s="180"/>
      <c r="AJ1883" s="180"/>
      <c r="AK1883" s="179"/>
      <c r="AL1883" s="179"/>
      <c r="AM1883" s="179"/>
    </row>
    <row r="1884" spans="1:39" s="35" customFormat="1" ht="18" hidden="1" customHeight="1" x14ac:dyDescent="0.25">
      <c r="A1884" s="42" t="s">
        <v>38</v>
      </c>
      <c r="B1884" s="43">
        <f t="shared" ref="B1884:AA1884" si="905">SUM(B1880:B1883)</f>
        <v>1479201.7900000005</v>
      </c>
      <c r="C1884" s="43">
        <f t="shared" si="905"/>
        <v>0</v>
      </c>
      <c r="D1884" s="43">
        <f t="shared" si="905"/>
        <v>1479201.7900000003</v>
      </c>
      <c r="E1884" s="43">
        <f t="shared" si="905"/>
        <v>267828.12</v>
      </c>
      <c r="F1884" s="43">
        <f t="shared" si="905"/>
        <v>997557.48</v>
      </c>
      <c r="G1884" s="43">
        <f t="shared" si="905"/>
        <v>103477.5</v>
      </c>
      <c r="H1884" s="43">
        <f t="shared" si="905"/>
        <v>0</v>
      </c>
      <c r="I1884" s="43">
        <f t="shared" si="905"/>
        <v>251120.12</v>
      </c>
      <c r="J1884" s="43">
        <f t="shared" si="905"/>
        <v>428816.68</v>
      </c>
      <c r="K1884" s="43">
        <f t="shared" si="905"/>
        <v>22252</v>
      </c>
      <c r="L1884" s="43">
        <f t="shared" si="905"/>
        <v>0</v>
      </c>
      <c r="M1884" s="43">
        <f t="shared" si="905"/>
        <v>702188.8</v>
      </c>
      <c r="N1884" s="43">
        <f t="shared" si="905"/>
        <v>0</v>
      </c>
      <c r="O1884" s="43">
        <f t="shared" si="905"/>
        <v>0</v>
      </c>
      <c r="P1884" s="43">
        <f t="shared" si="905"/>
        <v>16708</v>
      </c>
      <c r="Q1884" s="43">
        <f t="shared" si="905"/>
        <v>4080</v>
      </c>
      <c r="R1884" s="43">
        <f t="shared" si="905"/>
        <v>126987.8</v>
      </c>
      <c r="S1884" s="43">
        <f t="shared" si="905"/>
        <v>437673</v>
      </c>
      <c r="T1884" s="43">
        <f t="shared" si="905"/>
        <v>81225.5</v>
      </c>
      <c r="U1884" s="43">
        <f t="shared" si="905"/>
        <v>0</v>
      </c>
      <c r="V1884" s="43">
        <f t="shared" si="905"/>
        <v>0</v>
      </c>
      <c r="W1884" s="43">
        <f t="shared" si="905"/>
        <v>0</v>
      </c>
      <c r="X1884" s="43">
        <f t="shared" si="905"/>
        <v>0</v>
      </c>
      <c r="Y1884" s="43">
        <f t="shared" si="905"/>
        <v>0</v>
      </c>
      <c r="Z1884" s="43">
        <f t="shared" si="905"/>
        <v>1368863.1</v>
      </c>
      <c r="AA1884" s="43">
        <f t="shared" si="905"/>
        <v>110338.69000000018</v>
      </c>
      <c r="AB1884" s="44">
        <f>Z1884/D1884</f>
        <v>0.92540660054230994</v>
      </c>
      <c r="AC1884" s="34"/>
      <c r="AE1884" s="179"/>
      <c r="AF1884" s="180"/>
      <c r="AG1884" s="179"/>
      <c r="AH1884" s="180"/>
      <c r="AI1884" s="180"/>
      <c r="AJ1884" s="180"/>
      <c r="AK1884" s="179"/>
      <c r="AL1884" s="179"/>
      <c r="AM1884" s="179"/>
    </row>
    <row r="1885" spans="1:39"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179"/>
      <c r="AF1885" s="180"/>
      <c r="AG1885" s="179"/>
      <c r="AH1885" s="180"/>
      <c r="AI1885" s="180"/>
      <c r="AJ1885" s="180"/>
      <c r="AK1885" s="179"/>
      <c r="AL1885" s="179"/>
      <c r="AM1885" s="179"/>
    </row>
    <row r="1886" spans="1:39" s="35" customFormat="1" ht="18" customHeight="1" x14ac:dyDescent="0.25">
      <c r="A1886" s="42" t="s">
        <v>40</v>
      </c>
      <c r="B1886" s="43">
        <f t="shared" ref="B1886:AA1886" si="907">B1885+B1884</f>
        <v>1479201.7900000005</v>
      </c>
      <c r="C1886" s="43">
        <f t="shared" si="907"/>
        <v>0</v>
      </c>
      <c r="D1886" s="43">
        <f t="shared" si="907"/>
        <v>1479201.7900000003</v>
      </c>
      <c r="E1886" s="43">
        <f t="shared" si="907"/>
        <v>267828.12</v>
      </c>
      <c r="F1886" s="43">
        <f t="shared" si="907"/>
        <v>997557.48</v>
      </c>
      <c r="G1886" s="43">
        <f t="shared" si="907"/>
        <v>103477.5</v>
      </c>
      <c r="H1886" s="43">
        <f t="shared" si="907"/>
        <v>0</v>
      </c>
      <c r="I1886" s="43">
        <f t="shared" si="907"/>
        <v>251120.12</v>
      </c>
      <c r="J1886" s="43">
        <f t="shared" si="907"/>
        <v>428816.68</v>
      </c>
      <c r="K1886" s="43">
        <f t="shared" si="907"/>
        <v>22252</v>
      </c>
      <c r="L1886" s="43">
        <f t="shared" si="907"/>
        <v>0</v>
      </c>
      <c r="M1886" s="43">
        <f t="shared" si="907"/>
        <v>702188.8</v>
      </c>
      <c r="N1886" s="43">
        <f t="shared" si="907"/>
        <v>0</v>
      </c>
      <c r="O1886" s="43">
        <f t="shared" si="907"/>
        <v>0</v>
      </c>
      <c r="P1886" s="43">
        <f t="shared" si="907"/>
        <v>16708</v>
      </c>
      <c r="Q1886" s="43">
        <f t="shared" si="907"/>
        <v>4080</v>
      </c>
      <c r="R1886" s="43">
        <f t="shared" si="907"/>
        <v>126987.8</v>
      </c>
      <c r="S1886" s="43">
        <f t="shared" si="907"/>
        <v>437673</v>
      </c>
      <c r="T1886" s="43">
        <f t="shared" si="907"/>
        <v>81225.5</v>
      </c>
      <c r="U1886" s="43">
        <f t="shared" si="907"/>
        <v>0</v>
      </c>
      <c r="V1886" s="43">
        <f t="shared" si="907"/>
        <v>0</v>
      </c>
      <c r="W1886" s="43">
        <f t="shared" si="907"/>
        <v>0</v>
      </c>
      <c r="X1886" s="43">
        <f t="shared" si="907"/>
        <v>0</v>
      </c>
      <c r="Y1886" s="43">
        <f t="shared" si="907"/>
        <v>0</v>
      </c>
      <c r="Z1886" s="43">
        <f t="shared" si="907"/>
        <v>1368863.1</v>
      </c>
      <c r="AA1886" s="43">
        <f t="shared" si="907"/>
        <v>110338.69000000018</v>
      </c>
      <c r="AB1886" s="44">
        <f>Z1886/D1886</f>
        <v>0.92540660054230994</v>
      </c>
      <c r="AC1886" s="46"/>
      <c r="AE1886" s="179"/>
      <c r="AF1886" s="180"/>
      <c r="AG1886" s="179"/>
      <c r="AH1886" s="180"/>
      <c r="AI1886" s="180"/>
      <c r="AJ1886" s="180"/>
      <c r="AK1886" s="179"/>
      <c r="AL1886" s="179"/>
      <c r="AM1886" s="179"/>
    </row>
    <row r="1887" spans="1:39"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9"/>
      <c r="AF1887" s="180"/>
      <c r="AG1887" s="179"/>
      <c r="AH1887" s="180"/>
      <c r="AI1887" s="180"/>
      <c r="AJ1887" s="180"/>
      <c r="AK1887" s="179"/>
      <c r="AL1887" s="179"/>
      <c r="AM1887" s="179"/>
    </row>
    <row r="1888" spans="1:39"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9"/>
      <c r="AF1888" s="180"/>
      <c r="AG1888" s="179"/>
      <c r="AH1888" s="180"/>
      <c r="AI1888" s="180"/>
      <c r="AJ1888" s="180"/>
      <c r="AK1888" s="179"/>
      <c r="AL1888" s="179"/>
      <c r="AM1888" s="179"/>
    </row>
    <row r="1889" spans="1:39"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9"/>
      <c r="AF1889" s="180"/>
      <c r="AG1889" s="179"/>
      <c r="AH1889" s="180"/>
      <c r="AI1889" s="180"/>
      <c r="AJ1889" s="180"/>
      <c r="AK1889" s="179"/>
      <c r="AL1889" s="179"/>
      <c r="AM1889" s="179"/>
    </row>
    <row r="1890" spans="1:39"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9"/>
      <c r="AF1890" s="180"/>
      <c r="AG1890" s="179"/>
      <c r="AH1890" s="180"/>
      <c r="AI1890" s="180"/>
      <c r="AJ1890" s="180"/>
      <c r="AK1890" s="179"/>
      <c r="AL1890" s="179"/>
      <c r="AM1890" s="179"/>
    </row>
    <row r="1891" spans="1:39"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79"/>
      <c r="AF1891" s="180"/>
      <c r="AG1891" s="179"/>
      <c r="AH1891" s="180"/>
      <c r="AI1891" s="180"/>
      <c r="AJ1891" s="180"/>
      <c r="AK1891" s="179"/>
      <c r="AL1891" s="179"/>
      <c r="AM1891" s="179"/>
    </row>
    <row r="1892" spans="1:39"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9"/>
      <c r="AF1892" s="180"/>
      <c r="AG1892" s="179"/>
      <c r="AH1892" s="180"/>
      <c r="AI1892" s="180"/>
      <c r="AJ1892" s="180"/>
      <c r="AK1892" s="179"/>
      <c r="AL1892" s="179"/>
      <c r="AM1892" s="179"/>
    </row>
    <row r="1893" spans="1:39"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79"/>
      <c r="AF1893" s="180"/>
      <c r="AG1893" s="179"/>
      <c r="AH1893" s="180"/>
      <c r="AI1893" s="180"/>
      <c r="AJ1893" s="180"/>
      <c r="AK1893" s="179"/>
      <c r="AL1893" s="179"/>
      <c r="AM1893" s="179"/>
    </row>
    <row r="1894" spans="1:39"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79"/>
      <c r="AF1894" s="180"/>
      <c r="AG1894" s="179"/>
      <c r="AH1894" s="180"/>
      <c r="AI1894" s="180"/>
      <c r="AJ1894" s="180"/>
      <c r="AK1894" s="179"/>
      <c r="AL1894" s="179"/>
      <c r="AM1894" s="179"/>
    </row>
    <row r="1895" spans="1:39"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79"/>
      <c r="AF1895" s="180"/>
      <c r="AG1895" s="179"/>
      <c r="AH1895" s="180"/>
      <c r="AI1895" s="180"/>
      <c r="AJ1895" s="180"/>
      <c r="AK1895" s="179"/>
      <c r="AL1895" s="179"/>
      <c r="AM1895" s="179"/>
    </row>
    <row r="1896" spans="1:39"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79"/>
      <c r="AF1896" s="180"/>
      <c r="AG1896" s="179"/>
      <c r="AH1896" s="180"/>
      <c r="AI1896" s="180"/>
      <c r="AJ1896" s="180"/>
      <c r="AK1896" s="179"/>
      <c r="AL1896" s="179"/>
      <c r="AM1896" s="179"/>
    </row>
    <row r="1897" spans="1:39"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9"/>
      <c r="AF1897" s="180"/>
      <c r="AG1897" s="179"/>
      <c r="AH1897" s="180"/>
      <c r="AI1897" s="180"/>
      <c r="AJ1897" s="180"/>
      <c r="AK1897" s="179"/>
      <c r="AL1897" s="179"/>
      <c r="AM1897" s="179"/>
    </row>
    <row r="1898" spans="1:39"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9"/>
      <c r="AF1898" s="180"/>
      <c r="AG1898" s="179"/>
      <c r="AH1898" s="180"/>
      <c r="AI1898" s="180"/>
      <c r="AJ1898" s="180"/>
      <c r="AK1898" s="179"/>
      <c r="AL1898" s="179"/>
      <c r="AM1898" s="179"/>
    </row>
    <row r="1899" spans="1:39"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9"/>
      <c r="AF1899" s="180"/>
      <c r="AG1899" s="179"/>
      <c r="AH1899" s="180"/>
      <c r="AI1899" s="180"/>
      <c r="AJ1899" s="180"/>
      <c r="AK1899" s="179"/>
      <c r="AL1899" s="179"/>
      <c r="AM1899" s="179"/>
    </row>
    <row r="1900" spans="1:39"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9"/>
      <c r="AF1900" s="180"/>
      <c r="AG1900" s="179"/>
      <c r="AH1900" s="180"/>
      <c r="AI1900" s="180"/>
      <c r="AJ1900" s="180"/>
      <c r="AK1900" s="179"/>
      <c r="AL1900" s="179"/>
      <c r="AM1900" s="179"/>
    </row>
    <row r="1901" spans="1:39"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179"/>
      <c r="AF1901" s="180"/>
      <c r="AG1901" s="179"/>
      <c r="AH1901" s="180"/>
      <c r="AI1901" s="180"/>
      <c r="AJ1901" s="180"/>
      <c r="AK1901" s="179"/>
      <c r="AL1901" s="179"/>
      <c r="AM1901" s="179"/>
    </row>
    <row r="1902" spans="1:39"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79"/>
      <c r="AF1902" s="180"/>
      <c r="AG1902" s="179"/>
      <c r="AH1902" s="180"/>
      <c r="AI1902" s="180"/>
      <c r="AJ1902" s="180"/>
      <c r="AK1902" s="179"/>
      <c r="AL1902" s="179"/>
      <c r="AM1902" s="179"/>
    </row>
    <row r="1903" spans="1:39"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79"/>
      <c r="AF1903" s="180"/>
      <c r="AG1903" s="179"/>
      <c r="AH1903" s="180"/>
      <c r="AI1903" s="180"/>
      <c r="AJ1903" s="180"/>
      <c r="AK1903" s="179"/>
      <c r="AL1903" s="179"/>
      <c r="AM1903" s="179"/>
    </row>
    <row r="1904" spans="1:39"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79"/>
      <c r="AF1904" s="180"/>
      <c r="AG1904" s="179"/>
      <c r="AH1904" s="180"/>
      <c r="AI1904" s="180"/>
      <c r="AJ1904" s="180"/>
      <c r="AK1904" s="179"/>
      <c r="AL1904" s="179"/>
      <c r="AM1904" s="179"/>
    </row>
    <row r="1905" spans="1:39"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179"/>
      <c r="AF1905" s="180"/>
      <c r="AG1905" s="179"/>
      <c r="AH1905" s="180"/>
      <c r="AI1905" s="180"/>
      <c r="AJ1905" s="180"/>
      <c r="AK1905" s="179"/>
      <c r="AL1905" s="179"/>
      <c r="AM1905" s="179"/>
    </row>
    <row r="1906" spans="1:39"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79"/>
      <c r="AF1906" s="180"/>
      <c r="AG1906" s="179"/>
      <c r="AH1906" s="180"/>
      <c r="AI1906" s="180"/>
      <c r="AJ1906" s="180"/>
      <c r="AK1906" s="179"/>
      <c r="AL1906" s="179"/>
      <c r="AM1906" s="179"/>
    </row>
    <row r="1907" spans="1:39"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9"/>
      <c r="AF1907" s="180"/>
      <c r="AG1907" s="179"/>
      <c r="AH1907" s="180"/>
      <c r="AI1907" s="180"/>
      <c r="AJ1907" s="180"/>
      <c r="AK1907" s="179"/>
      <c r="AL1907" s="179"/>
      <c r="AM1907" s="179"/>
    </row>
    <row r="1908" spans="1:39"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9"/>
      <c r="AF1908" s="180"/>
      <c r="AG1908" s="179"/>
      <c r="AH1908" s="180"/>
      <c r="AI1908" s="180"/>
      <c r="AJ1908" s="180"/>
      <c r="AK1908" s="179"/>
      <c r="AL1908" s="179"/>
      <c r="AM1908" s="179"/>
    </row>
    <row r="1909" spans="1:39"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9"/>
      <c r="AF1909" s="180"/>
      <c r="AG1909" s="179"/>
      <c r="AH1909" s="180"/>
      <c r="AI1909" s="180"/>
      <c r="AJ1909" s="180"/>
      <c r="AK1909" s="179"/>
      <c r="AL1909" s="179"/>
      <c r="AM1909" s="179"/>
    </row>
    <row r="1910" spans="1:39"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9"/>
      <c r="AF1910" s="180"/>
      <c r="AG1910" s="179"/>
      <c r="AH1910" s="180"/>
      <c r="AI1910" s="180"/>
      <c r="AJ1910" s="180"/>
      <c r="AK1910" s="179"/>
      <c r="AL1910" s="179"/>
      <c r="AM1910" s="179"/>
    </row>
    <row r="1911" spans="1:39"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179"/>
      <c r="AF1911" s="180"/>
      <c r="AG1911" s="179"/>
      <c r="AH1911" s="180"/>
      <c r="AI1911" s="180"/>
      <c r="AJ1911" s="180"/>
      <c r="AK1911" s="179"/>
      <c r="AL1911" s="179"/>
      <c r="AM1911" s="179"/>
    </row>
    <row r="1912" spans="1:39"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79"/>
      <c r="AF1912" s="180"/>
      <c r="AG1912" s="179"/>
      <c r="AH1912" s="180"/>
      <c r="AI1912" s="180"/>
      <c r="AJ1912" s="180"/>
      <c r="AK1912" s="179"/>
      <c r="AL1912" s="179"/>
      <c r="AM1912" s="179"/>
    </row>
    <row r="1913" spans="1:39"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79"/>
      <c r="AF1913" s="180"/>
      <c r="AG1913" s="179"/>
      <c r="AH1913" s="180"/>
      <c r="AI1913" s="180"/>
      <c r="AJ1913" s="180"/>
      <c r="AK1913" s="179"/>
      <c r="AL1913" s="179"/>
      <c r="AM1913" s="179"/>
    </row>
    <row r="1914" spans="1:39"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79"/>
      <c r="AF1914" s="180"/>
      <c r="AG1914" s="179"/>
      <c r="AH1914" s="180"/>
      <c r="AI1914" s="180"/>
      <c r="AJ1914" s="180"/>
      <c r="AK1914" s="179"/>
      <c r="AL1914" s="179"/>
      <c r="AM1914" s="179"/>
    </row>
    <row r="1915" spans="1:39"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79"/>
      <c r="AF1915" s="180"/>
      <c r="AG1915" s="179"/>
      <c r="AH1915" s="180"/>
      <c r="AI1915" s="180"/>
      <c r="AJ1915" s="180"/>
      <c r="AK1915" s="179"/>
      <c r="AL1915" s="179"/>
      <c r="AM1915" s="179"/>
    </row>
    <row r="1916" spans="1:39"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79"/>
      <c r="AF1916" s="180"/>
      <c r="AG1916" s="179"/>
      <c r="AH1916" s="180"/>
      <c r="AI1916" s="180"/>
      <c r="AJ1916" s="180"/>
      <c r="AK1916" s="179"/>
      <c r="AL1916" s="179"/>
      <c r="AM1916" s="179"/>
    </row>
    <row r="1917" spans="1:39"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9"/>
      <c r="AF1917" s="180"/>
      <c r="AG1917" s="179"/>
      <c r="AH1917" s="180"/>
      <c r="AI1917" s="180"/>
      <c r="AJ1917" s="180"/>
      <c r="AK1917" s="179"/>
      <c r="AL1917" s="179"/>
      <c r="AM1917" s="179"/>
    </row>
    <row r="1918" spans="1:39"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9"/>
      <c r="AF1918" s="180"/>
      <c r="AG1918" s="179"/>
      <c r="AH1918" s="180"/>
      <c r="AI1918" s="180"/>
      <c r="AJ1918" s="180"/>
      <c r="AK1918" s="179"/>
      <c r="AL1918" s="179"/>
      <c r="AM1918" s="179"/>
    </row>
    <row r="1919" spans="1:39"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9"/>
      <c r="AF1919" s="180"/>
      <c r="AG1919" s="179"/>
      <c r="AH1919" s="180"/>
      <c r="AI1919" s="180"/>
      <c r="AJ1919" s="180"/>
      <c r="AK1919" s="179"/>
      <c r="AL1919" s="179"/>
      <c r="AM1919" s="179"/>
    </row>
    <row r="1920" spans="1:39"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9"/>
      <c r="AF1920" s="180"/>
      <c r="AG1920" s="179"/>
      <c r="AH1920" s="180"/>
      <c r="AI1920" s="180"/>
      <c r="AJ1920" s="180"/>
      <c r="AK1920" s="179"/>
      <c r="AL1920" s="179"/>
      <c r="AM1920" s="179"/>
    </row>
    <row r="1921" spans="1:39"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179"/>
      <c r="AF1921" s="180"/>
      <c r="AG1921" s="179"/>
      <c r="AH1921" s="180"/>
      <c r="AI1921" s="180"/>
      <c r="AJ1921" s="180"/>
      <c r="AK1921" s="179"/>
      <c r="AL1921" s="179"/>
      <c r="AM1921" s="179"/>
    </row>
    <row r="1922" spans="1:39"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79"/>
      <c r="AF1922" s="180"/>
      <c r="AG1922" s="179"/>
      <c r="AH1922" s="180"/>
      <c r="AI1922" s="180"/>
      <c r="AJ1922" s="180"/>
      <c r="AK1922" s="179"/>
      <c r="AL1922" s="179"/>
      <c r="AM1922" s="179"/>
    </row>
    <row r="1923" spans="1:39"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79"/>
      <c r="AF1923" s="180"/>
      <c r="AG1923" s="179"/>
      <c r="AH1923" s="180"/>
      <c r="AI1923" s="180"/>
      <c r="AJ1923" s="180"/>
      <c r="AK1923" s="179"/>
      <c r="AL1923" s="179"/>
      <c r="AM1923" s="179"/>
    </row>
    <row r="1924" spans="1:39"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79"/>
      <c r="AF1924" s="180"/>
      <c r="AG1924" s="179"/>
      <c r="AH1924" s="180"/>
      <c r="AI1924" s="180"/>
      <c r="AJ1924" s="180"/>
      <c r="AK1924" s="179"/>
      <c r="AL1924" s="179"/>
      <c r="AM1924" s="179"/>
    </row>
    <row r="1925" spans="1:39"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79"/>
      <c r="AF1925" s="180"/>
      <c r="AG1925" s="179"/>
      <c r="AH1925" s="180"/>
      <c r="AI1925" s="180"/>
      <c r="AJ1925" s="180"/>
      <c r="AK1925" s="179"/>
      <c r="AL1925" s="179"/>
      <c r="AM1925" s="179"/>
    </row>
    <row r="1926" spans="1:39"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79"/>
      <c r="AF1926" s="180"/>
      <c r="AG1926" s="179"/>
      <c r="AH1926" s="180"/>
      <c r="AI1926" s="180"/>
      <c r="AJ1926" s="180"/>
      <c r="AK1926" s="179"/>
      <c r="AL1926" s="179"/>
      <c r="AM1926" s="179"/>
    </row>
    <row r="1927" spans="1:39"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9"/>
      <c r="AF1927" s="180"/>
      <c r="AG1927" s="179"/>
      <c r="AH1927" s="180"/>
      <c r="AI1927" s="180"/>
      <c r="AJ1927" s="180"/>
      <c r="AK1927" s="179"/>
      <c r="AL1927" s="179"/>
      <c r="AM1927" s="179"/>
    </row>
    <row r="1928" spans="1:39"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9"/>
      <c r="AF1928" s="180"/>
      <c r="AG1928" s="179"/>
      <c r="AH1928" s="180"/>
      <c r="AI1928" s="180"/>
      <c r="AJ1928" s="180"/>
      <c r="AK1928" s="179"/>
      <c r="AL1928" s="179"/>
      <c r="AM1928" s="179"/>
    </row>
    <row r="1929" spans="1:39"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9"/>
      <c r="AF1929" s="180"/>
      <c r="AG1929" s="179"/>
      <c r="AH1929" s="180"/>
      <c r="AI1929" s="180"/>
      <c r="AJ1929" s="180"/>
      <c r="AK1929" s="179"/>
      <c r="AL1929" s="179"/>
      <c r="AM1929" s="179"/>
    </row>
    <row r="1930" spans="1:39"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9"/>
      <c r="AF1930" s="180"/>
      <c r="AG1930" s="179"/>
      <c r="AH1930" s="180"/>
      <c r="AI1930" s="180"/>
      <c r="AJ1930" s="180"/>
      <c r="AK1930" s="179"/>
      <c r="AL1930" s="179"/>
      <c r="AM1930" s="179"/>
    </row>
    <row r="1931" spans="1:39"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179"/>
      <c r="AF1931" s="180"/>
      <c r="AG1931" s="179"/>
      <c r="AH1931" s="180"/>
      <c r="AI1931" s="180"/>
      <c r="AJ1931" s="180"/>
      <c r="AK1931" s="179"/>
      <c r="AL1931" s="179"/>
      <c r="AM1931" s="179"/>
    </row>
    <row r="1932" spans="1:39"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79"/>
      <c r="AF1932" s="180"/>
      <c r="AG1932" s="179"/>
      <c r="AH1932" s="180"/>
      <c r="AI1932" s="180"/>
      <c r="AJ1932" s="180"/>
      <c r="AK1932" s="179"/>
      <c r="AL1932" s="179"/>
      <c r="AM1932" s="179"/>
    </row>
    <row r="1933" spans="1:39"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79"/>
      <c r="AF1933" s="180"/>
      <c r="AG1933" s="179"/>
      <c r="AH1933" s="180"/>
      <c r="AI1933" s="180"/>
      <c r="AJ1933" s="180"/>
      <c r="AK1933" s="179"/>
      <c r="AL1933" s="179"/>
      <c r="AM1933" s="179"/>
    </row>
    <row r="1934" spans="1:39"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79"/>
      <c r="AF1934" s="180"/>
      <c r="AG1934" s="179"/>
      <c r="AH1934" s="180"/>
      <c r="AI1934" s="180"/>
      <c r="AJ1934" s="180"/>
      <c r="AK1934" s="179"/>
      <c r="AL1934" s="179"/>
      <c r="AM1934" s="179"/>
    </row>
    <row r="1935" spans="1:39"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79"/>
      <c r="AF1935" s="180"/>
      <c r="AG1935" s="179"/>
      <c r="AH1935" s="180"/>
      <c r="AI1935" s="180"/>
      <c r="AJ1935" s="180"/>
      <c r="AK1935" s="179"/>
      <c r="AL1935" s="179"/>
      <c r="AM1935" s="179"/>
    </row>
    <row r="1936" spans="1:39"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79"/>
      <c r="AF1936" s="180"/>
      <c r="AG1936" s="179"/>
      <c r="AH1936" s="180"/>
      <c r="AI1936" s="180"/>
      <c r="AJ1936" s="180"/>
      <c r="AK1936" s="179"/>
      <c r="AL1936" s="179"/>
      <c r="AM1936" s="179"/>
    </row>
    <row r="1937" spans="1:39"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9"/>
      <c r="AF1937" s="180"/>
      <c r="AG1937" s="179"/>
      <c r="AH1937" s="180"/>
      <c r="AI1937" s="180"/>
      <c r="AJ1937" s="180"/>
      <c r="AK1937" s="179"/>
      <c r="AL1937" s="179"/>
      <c r="AM1937" s="179"/>
    </row>
    <row r="1938" spans="1:39"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9"/>
      <c r="AF1938" s="180"/>
      <c r="AG1938" s="179"/>
      <c r="AH1938" s="180"/>
      <c r="AI1938" s="180"/>
      <c r="AJ1938" s="180"/>
      <c r="AK1938" s="179"/>
      <c r="AL1938" s="179"/>
      <c r="AM1938" s="179"/>
    </row>
    <row r="1939" spans="1:39"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9"/>
      <c r="AF1939" s="180"/>
      <c r="AG1939" s="179"/>
      <c r="AH1939" s="180"/>
      <c r="AI1939" s="180"/>
      <c r="AJ1939" s="180"/>
      <c r="AK1939" s="179"/>
      <c r="AL1939" s="179"/>
      <c r="AM1939" s="179"/>
    </row>
    <row r="1940" spans="1:39"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9"/>
      <c r="AF1940" s="180"/>
      <c r="AG1940" s="179"/>
      <c r="AH1940" s="180"/>
      <c r="AI1940" s="180"/>
      <c r="AJ1940" s="180"/>
      <c r="AK1940" s="179"/>
      <c r="AL1940" s="179"/>
      <c r="AM1940" s="179"/>
    </row>
    <row r="1941" spans="1:39"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179"/>
      <c r="AF1941" s="180"/>
      <c r="AG1941" s="179"/>
      <c r="AH1941" s="180"/>
      <c r="AI1941" s="180"/>
      <c r="AJ1941" s="180"/>
      <c r="AK1941" s="179"/>
      <c r="AL1941" s="179"/>
      <c r="AM1941" s="179"/>
    </row>
    <row r="1942" spans="1:39"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79"/>
      <c r="AF1942" s="180"/>
      <c r="AG1942" s="179"/>
      <c r="AH1942" s="180"/>
      <c r="AI1942" s="180"/>
      <c r="AJ1942" s="180"/>
      <c r="AK1942" s="179"/>
      <c r="AL1942" s="179"/>
      <c r="AM1942" s="179"/>
    </row>
    <row r="1943" spans="1:39"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79"/>
      <c r="AF1943" s="180"/>
      <c r="AG1943" s="179"/>
      <c r="AH1943" s="180"/>
      <c r="AI1943" s="180"/>
      <c r="AJ1943" s="180"/>
      <c r="AK1943" s="179"/>
      <c r="AL1943" s="179"/>
      <c r="AM1943" s="179"/>
    </row>
    <row r="1944" spans="1:39"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79"/>
      <c r="AF1944" s="180"/>
      <c r="AG1944" s="179"/>
      <c r="AH1944" s="180"/>
      <c r="AI1944" s="180"/>
      <c r="AJ1944" s="180"/>
      <c r="AK1944" s="179"/>
      <c r="AL1944" s="179"/>
      <c r="AM1944" s="179"/>
    </row>
    <row r="1945" spans="1:39"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79"/>
      <c r="AF1945" s="180"/>
      <c r="AG1945" s="179"/>
      <c r="AH1945" s="180"/>
      <c r="AI1945" s="180"/>
      <c r="AJ1945" s="180"/>
      <c r="AK1945" s="179"/>
      <c r="AL1945" s="179"/>
      <c r="AM1945" s="179"/>
    </row>
    <row r="1946" spans="1:39"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79"/>
      <c r="AF1946" s="180"/>
      <c r="AG1946" s="179"/>
      <c r="AH1946" s="180"/>
      <c r="AI1946" s="180"/>
      <c r="AJ1946" s="180"/>
      <c r="AK1946" s="179"/>
      <c r="AL1946" s="179"/>
      <c r="AM1946" s="179"/>
    </row>
    <row r="1947" spans="1:39"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9"/>
      <c r="AF1947" s="180"/>
      <c r="AG1947" s="179"/>
      <c r="AH1947" s="180"/>
      <c r="AI1947" s="180"/>
      <c r="AJ1947" s="180"/>
      <c r="AK1947" s="179"/>
      <c r="AL1947" s="179"/>
      <c r="AM1947" s="179"/>
    </row>
    <row r="1948" spans="1:39"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9"/>
      <c r="AF1948" s="180"/>
      <c r="AG1948" s="179"/>
      <c r="AH1948" s="180"/>
      <c r="AI1948" s="180"/>
      <c r="AJ1948" s="180"/>
      <c r="AK1948" s="179"/>
      <c r="AL1948" s="179"/>
      <c r="AM1948" s="179"/>
    </row>
    <row r="1949" spans="1:39"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9"/>
      <c r="AF1949" s="180"/>
      <c r="AG1949" s="179"/>
      <c r="AH1949" s="180"/>
      <c r="AI1949" s="180"/>
      <c r="AJ1949" s="180"/>
      <c r="AK1949" s="179"/>
      <c r="AL1949" s="179"/>
      <c r="AM1949" s="179"/>
    </row>
    <row r="1950" spans="1:39"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9"/>
      <c r="AF1950" s="180"/>
      <c r="AG1950" s="179"/>
      <c r="AH1950" s="180"/>
      <c r="AI1950" s="180"/>
      <c r="AJ1950" s="180"/>
      <c r="AK1950" s="179"/>
      <c r="AL1950" s="179"/>
      <c r="AM1950" s="179"/>
    </row>
    <row r="1951" spans="1:39"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179"/>
      <c r="AF1951" s="180"/>
      <c r="AG1951" s="179"/>
      <c r="AH1951" s="180"/>
      <c r="AI1951" s="180"/>
      <c r="AJ1951" s="180"/>
      <c r="AK1951" s="179"/>
      <c r="AL1951" s="179"/>
      <c r="AM1951" s="179"/>
    </row>
    <row r="1952" spans="1:39"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79"/>
      <c r="AF1952" s="180"/>
      <c r="AG1952" s="179"/>
      <c r="AH1952" s="180"/>
      <c r="AI1952" s="180"/>
      <c r="AJ1952" s="180"/>
      <c r="AK1952" s="179"/>
      <c r="AL1952" s="179"/>
      <c r="AM1952" s="179"/>
    </row>
    <row r="1953" spans="1:39"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79"/>
      <c r="AF1953" s="180"/>
      <c r="AG1953" s="179"/>
      <c r="AH1953" s="180"/>
      <c r="AI1953" s="180"/>
      <c r="AJ1953" s="180"/>
      <c r="AK1953" s="179"/>
      <c r="AL1953" s="179"/>
      <c r="AM1953" s="179"/>
    </row>
    <row r="1954" spans="1:39"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79"/>
      <c r="AF1954" s="180"/>
      <c r="AG1954" s="179"/>
      <c r="AH1954" s="180"/>
      <c r="AI1954" s="180"/>
      <c r="AJ1954" s="180"/>
      <c r="AK1954" s="179"/>
      <c r="AL1954" s="179"/>
      <c r="AM1954" s="179"/>
    </row>
    <row r="1955" spans="1:39"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79"/>
      <c r="AF1955" s="180"/>
      <c r="AG1955" s="179"/>
      <c r="AH1955" s="180"/>
      <c r="AI1955" s="180"/>
      <c r="AJ1955" s="180"/>
      <c r="AK1955" s="179"/>
      <c r="AL1955" s="179"/>
      <c r="AM1955" s="179"/>
    </row>
    <row r="1956" spans="1:39"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79"/>
      <c r="AF1956" s="180"/>
      <c r="AG1956" s="179"/>
      <c r="AH1956" s="180"/>
      <c r="AI1956" s="180"/>
      <c r="AJ1956" s="180"/>
      <c r="AK1956" s="179"/>
      <c r="AL1956" s="179"/>
      <c r="AM1956" s="179"/>
    </row>
    <row r="1957" spans="1:39"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9"/>
      <c r="AF1957" s="180"/>
      <c r="AG1957" s="179"/>
      <c r="AH1957" s="180"/>
      <c r="AI1957" s="180"/>
      <c r="AJ1957" s="180"/>
      <c r="AK1957" s="179"/>
      <c r="AL1957" s="179"/>
      <c r="AM1957" s="179"/>
    </row>
    <row r="1958" spans="1:39"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9"/>
      <c r="AF1958" s="180"/>
      <c r="AG1958" s="179"/>
      <c r="AH1958" s="180"/>
      <c r="AI1958" s="180"/>
      <c r="AJ1958" s="180"/>
      <c r="AK1958" s="179"/>
      <c r="AL1958" s="179"/>
      <c r="AM1958" s="179"/>
    </row>
    <row r="1959" spans="1:39"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9"/>
      <c r="AF1959" s="180"/>
      <c r="AG1959" s="179"/>
      <c r="AH1959" s="180"/>
      <c r="AI1959" s="180"/>
      <c r="AJ1959" s="180"/>
      <c r="AK1959" s="179"/>
      <c r="AL1959" s="179"/>
      <c r="AM1959" s="179"/>
    </row>
    <row r="1960" spans="1:39"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9"/>
      <c r="AF1960" s="180"/>
      <c r="AG1960" s="179"/>
      <c r="AH1960" s="180"/>
      <c r="AI1960" s="180"/>
      <c r="AJ1960" s="180"/>
      <c r="AK1960" s="179"/>
      <c r="AL1960" s="179"/>
      <c r="AM1960" s="179"/>
    </row>
    <row r="1961" spans="1:39"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179"/>
      <c r="AF1961" s="180"/>
      <c r="AG1961" s="179"/>
      <c r="AH1961" s="180"/>
      <c r="AI1961" s="180"/>
      <c r="AJ1961" s="180"/>
      <c r="AK1961" s="179"/>
      <c r="AL1961" s="179"/>
      <c r="AM1961" s="179"/>
    </row>
    <row r="1962" spans="1:39"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79"/>
      <c r="AF1962" s="180"/>
      <c r="AG1962" s="179"/>
      <c r="AH1962" s="180"/>
      <c r="AI1962" s="180"/>
      <c r="AJ1962" s="180"/>
      <c r="AK1962" s="179"/>
      <c r="AL1962" s="179"/>
      <c r="AM1962" s="179"/>
    </row>
    <row r="1963" spans="1:39"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79"/>
      <c r="AF1963" s="180"/>
      <c r="AG1963" s="179"/>
      <c r="AH1963" s="180"/>
      <c r="AI1963" s="180"/>
      <c r="AJ1963" s="180"/>
      <c r="AK1963" s="179"/>
      <c r="AL1963" s="179"/>
      <c r="AM1963" s="179"/>
    </row>
    <row r="1964" spans="1:39"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79"/>
      <c r="AF1964" s="180"/>
      <c r="AG1964" s="179"/>
      <c r="AH1964" s="180"/>
      <c r="AI1964" s="180"/>
      <c r="AJ1964" s="180"/>
      <c r="AK1964" s="179"/>
      <c r="AL1964" s="179"/>
      <c r="AM1964" s="179"/>
    </row>
    <row r="1965" spans="1:39"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79"/>
      <c r="AF1965" s="180"/>
      <c r="AG1965" s="179"/>
      <c r="AH1965" s="180"/>
      <c r="AI1965" s="180"/>
      <c r="AJ1965" s="180"/>
      <c r="AK1965" s="179"/>
      <c r="AL1965" s="179"/>
      <c r="AM1965" s="179"/>
    </row>
    <row r="1966" spans="1:39"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79"/>
      <c r="AF1966" s="180"/>
      <c r="AG1966" s="179"/>
      <c r="AH1966" s="180"/>
      <c r="AI1966" s="180"/>
      <c r="AJ1966" s="180"/>
      <c r="AK1966" s="179"/>
      <c r="AL1966" s="179"/>
      <c r="AM1966" s="179"/>
    </row>
    <row r="1967" spans="1:39"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9"/>
      <c r="AF1967" s="180"/>
      <c r="AG1967" s="179"/>
      <c r="AH1967" s="180"/>
      <c r="AI1967" s="180"/>
      <c r="AJ1967" s="180"/>
      <c r="AK1967" s="179"/>
      <c r="AL1967" s="179"/>
      <c r="AM1967" s="179"/>
    </row>
    <row r="1968" spans="1:39"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9"/>
      <c r="AF1968" s="180"/>
      <c r="AG1968" s="179"/>
      <c r="AH1968" s="180"/>
      <c r="AI1968" s="180"/>
      <c r="AJ1968" s="180"/>
      <c r="AK1968" s="179"/>
      <c r="AL1968" s="179"/>
      <c r="AM1968" s="179"/>
    </row>
    <row r="1969" spans="1:39"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9"/>
      <c r="AF1969" s="180"/>
      <c r="AG1969" s="179"/>
      <c r="AH1969" s="180"/>
      <c r="AI1969" s="180"/>
      <c r="AJ1969" s="180"/>
      <c r="AK1969" s="179"/>
      <c r="AL1969" s="179"/>
      <c r="AM1969" s="179"/>
    </row>
    <row r="1970" spans="1:39"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9"/>
      <c r="AF1970" s="180"/>
      <c r="AG1970" s="179"/>
      <c r="AH1970" s="180"/>
      <c r="AI1970" s="180"/>
      <c r="AJ1970" s="180"/>
      <c r="AK1970" s="179"/>
      <c r="AL1970" s="179"/>
      <c r="AM1970" s="179"/>
    </row>
    <row r="1971" spans="1:39"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179"/>
      <c r="AF1971" s="180"/>
      <c r="AG1971" s="179"/>
      <c r="AH1971" s="180"/>
      <c r="AI1971" s="180"/>
      <c r="AJ1971" s="180"/>
      <c r="AK1971" s="179"/>
      <c r="AL1971" s="179"/>
      <c r="AM1971" s="179"/>
    </row>
    <row r="1972" spans="1:39"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79"/>
      <c r="AF1972" s="180"/>
      <c r="AG1972" s="179"/>
      <c r="AH1972" s="180"/>
      <c r="AI1972" s="180"/>
      <c r="AJ1972" s="180"/>
      <c r="AK1972" s="179"/>
      <c r="AL1972" s="179"/>
      <c r="AM1972" s="179"/>
    </row>
    <row r="1973" spans="1:39"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79"/>
      <c r="AF1973" s="180"/>
      <c r="AG1973" s="179"/>
      <c r="AH1973" s="180"/>
      <c r="AI1973" s="180"/>
      <c r="AJ1973" s="180"/>
      <c r="AK1973" s="179"/>
      <c r="AL1973" s="179"/>
      <c r="AM1973" s="179"/>
    </row>
    <row r="1974" spans="1:39"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79"/>
      <c r="AF1974" s="180"/>
      <c r="AG1974" s="179"/>
      <c r="AH1974" s="180"/>
      <c r="AI1974" s="180"/>
      <c r="AJ1974" s="180"/>
      <c r="AK1974" s="179"/>
      <c r="AL1974" s="179"/>
      <c r="AM1974" s="179"/>
    </row>
    <row r="1975" spans="1:39"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79"/>
      <c r="AF1975" s="180"/>
      <c r="AG1975" s="179"/>
      <c r="AH1975" s="180"/>
      <c r="AI1975" s="180"/>
      <c r="AJ1975" s="180"/>
      <c r="AK1975" s="179"/>
      <c r="AL1975" s="179"/>
      <c r="AM1975" s="179"/>
    </row>
    <row r="1976" spans="1:39"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79"/>
      <c r="AF1976" s="180"/>
      <c r="AG1976" s="179"/>
      <c r="AH1976" s="180"/>
      <c r="AI1976" s="180"/>
      <c r="AJ1976" s="180"/>
      <c r="AK1976" s="179"/>
      <c r="AL1976" s="179"/>
      <c r="AM1976" s="179"/>
    </row>
    <row r="1977" spans="1:39"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9"/>
      <c r="AF1977" s="180"/>
      <c r="AG1977" s="179"/>
      <c r="AH1977" s="180"/>
      <c r="AI1977" s="180"/>
      <c r="AJ1977" s="180"/>
      <c r="AK1977" s="179"/>
      <c r="AL1977" s="179"/>
      <c r="AM1977" s="179"/>
    </row>
    <row r="1978" spans="1:39"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9"/>
      <c r="AF1978" s="180"/>
      <c r="AG1978" s="179"/>
      <c r="AH1978" s="180"/>
      <c r="AI1978" s="180"/>
      <c r="AJ1978" s="180"/>
      <c r="AK1978" s="179"/>
      <c r="AL1978" s="179"/>
      <c r="AM1978" s="179"/>
    </row>
    <row r="1979" spans="1:39"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9"/>
      <c r="AF1979" s="180"/>
      <c r="AG1979" s="179"/>
      <c r="AH1979" s="180"/>
      <c r="AI1979" s="180"/>
      <c r="AJ1979" s="180"/>
      <c r="AK1979" s="179"/>
      <c r="AL1979" s="179"/>
      <c r="AM1979" s="179"/>
    </row>
    <row r="1980" spans="1:39"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9"/>
      <c r="AF1980" s="180"/>
      <c r="AG1980" s="179"/>
      <c r="AH1980" s="180"/>
      <c r="AI1980" s="180"/>
      <c r="AJ1980" s="180"/>
      <c r="AK1980" s="179"/>
      <c r="AL1980" s="179"/>
      <c r="AM1980" s="179"/>
    </row>
    <row r="1981" spans="1:39"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179"/>
      <c r="AF1981" s="180"/>
      <c r="AG1981" s="179"/>
      <c r="AH1981" s="180"/>
      <c r="AI1981" s="180"/>
      <c r="AJ1981" s="180"/>
      <c r="AK1981" s="179"/>
      <c r="AL1981" s="179"/>
      <c r="AM1981" s="179"/>
    </row>
    <row r="1982" spans="1:39"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79"/>
      <c r="AF1982" s="180"/>
      <c r="AG1982" s="179"/>
      <c r="AH1982" s="180"/>
      <c r="AI1982" s="180"/>
      <c r="AJ1982" s="180"/>
      <c r="AK1982" s="179"/>
      <c r="AL1982" s="179"/>
      <c r="AM1982" s="179"/>
    </row>
    <row r="1983" spans="1:39"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79"/>
      <c r="AF1983" s="180"/>
      <c r="AG1983" s="179"/>
      <c r="AH1983" s="180"/>
      <c r="AI1983" s="180"/>
      <c r="AJ1983" s="180"/>
      <c r="AK1983" s="179"/>
      <c r="AL1983" s="179"/>
      <c r="AM1983" s="179"/>
    </row>
    <row r="1984" spans="1:39"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79"/>
      <c r="AF1984" s="180"/>
      <c r="AG1984" s="179"/>
      <c r="AH1984" s="180"/>
      <c r="AI1984" s="180"/>
      <c r="AJ1984" s="180"/>
      <c r="AK1984" s="179"/>
      <c r="AL1984" s="179"/>
      <c r="AM1984" s="179"/>
    </row>
    <row r="1985" spans="1:39"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79"/>
      <c r="AF1985" s="180"/>
      <c r="AG1985" s="179"/>
      <c r="AH1985" s="180"/>
      <c r="AI1985" s="180"/>
      <c r="AJ1985" s="180"/>
      <c r="AK1985" s="179"/>
      <c r="AL1985" s="179"/>
      <c r="AM1985" s="179"/>
    </row>
    <row r="1986" spans="1:39"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79"/>
      <c r="AF1986" s="180"/>
      <c r="AG1986" s="179"/>
      <c r="AH1986" s="180"/>
      <c r="AI1986" s="180"/>
      <c r="AJ1986" s="180"/>
      <c r="AK1986" s="179"/>
      <c r="AL1986" s="179"/>
      <c r="AM1986" s="179"/>
    </row>
    <row r="1987" spans="1:39"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9"/>
      <c r="AF1987" s="180"/>
      <c r="AG1987" s="179"/>
      <c r="AH1987" s="180"/>
      <c r="AI1987" s="180"/>
      <c r="AJ1987" s="180"/>
      <c r="AK1987" s="179"/>
      <c r="AL1987" s="179"/>
      <c r="AM1987" s="179"/>
    </row>
    <row r="1988" spans="1:39"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9"/>
      <c r="AF1988" s="180"/>
      <c r="AG1988" s="179"/>
      <c r="AH1988" s="180"/>
      <c r="AI1988" s="180"/>
      <c r="AJ1988" s="180"/>
      <c r="AK1988" s="179"/>
      <c r="AL1988" s="179"/>
      <c r="AM1988" s="179"/>
    </row>
    <row r="1989" spans="1:39"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9"/>
      <c r="AF1989" s="180"/>
      <c r="AG1989" s="179"/>
      <c r="AH1989" s="180"/>
      <c r="AI1989" s="180"/>
      <c r="AJ1989" s="180"/>
      <c r="AK1989" s="179"/>
      <c r="AL1989" s="179"/>
      <c r="AM1989" s="179"/>
    </row>
    <row r="1990" spans="1:39"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9"/>
      <c r="AF1990" s="180"/>
      <c r="AG1990" s="179"/>
      <c r="AH1990" s="180"/>
      <c r="AI1990" s="180"/>
      <c r="AJ1990" s="180"/>
      <c r="AK1990" s="179"/>
      <c r="AL1990" s="179"/>
      <c r="AM1990" s="179"/>
    </row>
    <row r="1991" spans="1:39"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179"/>
      <c r="AF1991" s="180"/>
      <c r="AG1991" s="179"/>
      <c r="AH1991" s="180"/>
      <c r="AI1991" s="180"/>
      <c r="AJ1991" s="180"/>
      <c r="AK1991" s="179"/>
      <c r="AL1991" s="179"/>
      <c r="AM1991" s="179"/>
    </row>
    <row r="1992" spans="1:39"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79"/>
      <c r="AF1992" s="180"/>
      <c r="AG1992" s="179"/>
      <c r="AH1992" s="180"/>
      <c r="AI1992" s="180"/>
      <c r="AJ1992" s="180"/>
      <c r="AK1992" s="179"/>
      <c r="AL1992" s="179"/>
      <c r="AM1992" s="179"/>
    </row>
    <row r="1993" spans="1:39"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79"/>
      <c r="AF1993" s="180"/>
      <c r="AG1993" s="179"/>
      <c r="AH1993" s="180"/>
      <c r="AI1993" s="180"/>
      <c r="AJ1993" s="180"/>
      <c r="AK1993" s="179"/>
      <c r="AL1993" s="179"/>
      <c r="AM1993" s="179"/>
    </row>
    <row r="1994" spans="1:39"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79"/>
      <c r="AF1994" s="180"/>
      <c r="AG1994" s="179"/>
      <c r="AH1994" s="180"/>
      <c r="AI1994" s="180"/>
      <c r="AJ1994" s="180"/>
      <c r="AK1994" s="179"/>
      <c r="AL1994" s="179"/>
      <c r="AM1994" s="179"/>
    </row>
    <row r="1995" spans="1:39"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79"/>
      <c r="AF1995" s="180"/>
      <c r="AG1995" s="179"/>
      <c r="AH1995" s="180"/>
      <c r="AI1995" s="180"/>
      <c r="AJ1995" s="180"/>
      <c r="AK1995" s="179"/>
      <c r="AL1995" s="179"/>
      <c r="AM1995" s="179"/>
    </row>
    <row r="1996" spans="1:39"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79"/>
      <c r="AF1996" s="180"/>
      <c r="AG1996" s="179"/>
      <c r="AH1996" s="180"/>
      <c r="AI1996" s="180"/>
      <c r="AJ1996" s="180"/>
      <c r="AK1996" s="179"/>
      <c r="AL1996" s="179"/>
      <c r="AM1996" s="179"/>
    </row>
    <row r="1997" spans="1:39"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9"/>
      <c r="AF1997" s="180"/>
      <c r="AG1997" s="179"/>
      <c r="AH1997" s="180"/>
      <c r="AI1997" s="180"/>
      <c r="AJ1997" s="180"/>
      <c r="AK1997" s="179"/>
      <c r="AL1997" s="179"/>
      <c r="AM1997" s="179"/>
    </row>
    <row r="1998" spans="1:39"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9"/>
      <c r="AF1998" s="180"/>
      <c r="AG1998" s="179"/>
      <c r="AH1998" s="180"/>
      <c r="AI1998" s="180"/>
      <c r="AJ1998" s="180"/>
      <c r="AK1998" s="179"/>
      <c r="AL1998" s="179"/>
      <c r="AM1998" s="179"/>
    </row>
    <row r="1999" spans="1:39"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9"/>
      <c r="AF1999" s="180"/>
      <c r="AG1999" s="179"/>
      <c r="AH1999" s="180"/>
      <c r="AI1999" s="180"/>
      <c r="AJ1999" s="180"/>
      <c r="AK1999" s="179"/>
      <c r="AL1999" s="179"/>
      <c r="AM1999" s="179"/>
    </row>
    <row r="2000" spans="1:39"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9"/>
      <c r="AF2000" s="180"/>
      <c r="AG2000" s="179"/>
      <c r="AH2000" s="180"/>
      <c r="AI2000" s="180"/>
      <c r="AJ2000" s="180"/>
      <c r="AK2000" s="179"/>
      <c r="AL2000" s="179"/>
      <c r="AM2000" s="179"/>
    </row>
    <row r="2001" spans="1:39"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179"/>
      <c r="AF2001" s="180"/>
      <c r="AG2001" s="179"/>
      <c r="AH2001" s="180"/>
      <c r="AI2001" s="180"/>
      <c r="AJ2001" s="180"/>
      <c r="AK2001" s="179"/>
      <c r="AL2001" s="179"/>
      <c r="AM2001" s="179"/>
    </row>
    <row r="2002" spans="1:39"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79"/>
      <c r="AF2002" s="180"/>
      <c r="AG2002" s="179"/>
      <c r="AH2002" s="180"/>
      <c r="AI2002" s="180"/>
      <c r="AJ2002" s="180"/>
      <c r="AK2002" s="179"/>
      <c r="AL2002" s="179"/>
      <c r="AM2002" s="179"/>
    </row>
    <row r="2003" spans="1:39"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79"/>
      <c r="AF2003" s="180"/>
      <c r="AG2003" s="179"/>
      <c r="AH2003" s="180"/>
      <c r="AI2003" s="180"/>
      <c r="AJ2003" s="180"/>
      <c r="AK2003" s="179"/>
      <c r="AL2003" s="179"/>
      <c r="AM2003" s="179"/>
    </row>
    <row r="2004" spans="1:39"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79"/>
      <c r="AF2004" s="180"/>
      <c r="AG2004" s="179"/>
      <c r="AH2004" s="180"/>
      <c r="AI2004" s="180"/>
      <c r="AJ2004" s="180"/>
      <c r="AK2004" s="179"/>
      <c r="AL2004" s="179"/>
      <c r="AM2004" s="179"/>
    </row>
    <row r="2005" spans="1:39"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79"/>
      <c r="AF2005" s="180"/>
      <c r="AG2005" s="179"/>
      <c r="AH2005" s="180"/>
      <c r="AI2005" s="180"/>
      <c r="AJ2005" s="180"/>
      <c r="AK2005" s="179"/>
      <c r="AL2005" s="179"/>
      <c r="AM2005" s="179"/>
    </row>
    <row r="2006" spans="1:39"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79"/>
      <c r="AF2006" s="180"/>
      <c r="AG2006" s="179"/>
      <c r="AH2006" s="180"/>
      <c r="AI2006" s="180"/>
      <c r="AJ2006" s="180"/>
      <c r="AK2006" s="179"/>
      <c r="AL2006" s="179"/>
      <c r="AM2006" s="179"/>
    </row>
    <row r="2007" spans="1:39"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9"/>
      <c r="AF2007" s="180"/>
      <c r="AG2007" s="179"/>
      <c r="AH2007" s="180"/>
      <c r="AI2007" s="180"/>
      <c r="AJ2007" s="180"/>
      <c r="AK2007" s="179"/>
      <c r="AL2007" s="179"/>
      <c r="AM2007" s="179"/>
    </row>
    <row r="2008" spans="1:39"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9"/>
      <c r="AF2008" s="180"/>
      <c r="AG2008" s="179"/>
      <c r="AH2008" s="180"/>
      <c r="AI2008" s="180"/>
      <c r="AJ2008" s="180"/>
      <c r="AK2008" s="179"/>
      <c r="AL2008" s="179"/>
      <c r="AM2008" s="179"/>
    </row>
    <row r="2009" spans="1:39"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9"/>
      <c r="AF2009" s="180"/>
      <c r="AG2009" s="179"/>
      <c r="AH2009" s="180"/>
      <c r="AI2009" s="180"/>
      <c r="AJ2009" s="180"/>
      <c r="AK2009" s="179"/>
      <c r="AL2009" s="179"/>
      <c r="AM2009" s="179"/>
    </row>
    <row r="2010" spans="1:39"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9"/>
      <c r="AF2010" s="180"/>
      <c r="AG2010" s="179"/>
      <c r="AH2010" s="180"/>
      <c r="AI2010" s="180"/>
      <c r="AJ2010" s="180"/>
      <c r="AK2010" s="179"/>
      <c r="AL2010" s="179"/>
      <c r="AM2010" s="179"/>
    </row>
    <row r="2011" spans="1:39"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179"/>
      <c r="AF2011" s="180"/>
      <c r="AG2011" s="179"/>
      <c r="AH2011" s="180"/>
      <c r="AI2011" s="180"/>
      <c r="AJ2011" s="180"/>
      <c r="AK2011" s="179"/>
      <c r="AL2011" s="179"/>
      <c r="AM2011" s="179"/>
    </row>
    <row r="2012" spans="1:39"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79"/>
      <c r="AF2012" s="180"/>
      <c r="AG2012" s="179"/>
      <c r="AH2012" s="180"/>
      <c r="AI2012" s="180"/>
      <c r="AJ2012" s="180"/>
      <c r="AK2012" s="179"/>
      <c r="AL2012" s="179"/>
      <c r="AM2012" s="179"/>
    </row>
    <row r="2013" spans="1:39"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79"/>
      <c r="AF2013" s="180"/>
      <c r="AG2013" s="179"/>
      <c r="AH2013" s="180"/>
      <c r="AI2013" s="180"/>
      <c r="AJ2013" s="180"/>
      <c r="AK2013" s="179"/>
      <c r="AL2013" s="179"/>
      <c r="AM2013" s="179"/>
    </row>
    <row r="2014" spans="1:39"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79"/>
      <c r="AF2014" s="180"/>
      <c r="AG2014" s="179"/>
      <c r="AH2014" s="180"/>
      <c r="AI2014" s="180"/>
      <c r="AJ2014" s="180"/>
      <c r="AK2014" s="179"/>
      <c r="AL2014" s="179"/>
      <c r="AM2014" s="179"/>
    </row>
    <row r="2015" spans="1:39"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79"/>
      <c r="AF2015" s="180"/>
      <c r="AG2015" s="179"/>
      <c r="AH2015" s="180"/>
      <c r="AI2015" s="180"/>
      <c r="AJ2015" s="180"/>
      <c r="AK2015" s="179"/>
      <c r="AL2015" s="179"/>
      <c r="AM2015" s="179"/>
    </row>
    <row r="2016" spans="1:39"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79"/>
      <c r="AF2016" s="180"/>
      <c r="AG2016" s="179"/>
      <c r="AH2016" s="180"/>
      <c r="AI2016" s="180"/>
      <c r="AJ2016" s="180"/>
      <c r="AK2016" s="179"/>
      <c r="AL2016" s="179"/>
      <c r="AM2016" s="179"/>
    </row>
    <row r="2017" spans="1:39"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9"/>
      <c r="AF2017" s="180"/>
      <c r="AG2017" s="179"/>
      <c r="AH2017" s="180"/>
      <c r="AI2017" s="180"/>
      <c r="AJ2017" s="180"/>
      <c r="AK2017" s="179"/>
      <c r="AL2017" s="179"/>
      <c r="AM2017" s="179"/>
    </row>
    <row r="2018" spans="1:39"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9"/>
      <c r="AF2018" s="180"/>
      <c r="AG2018" s="179"/>
      <c r="AH2018" s="180"/>
      <c r="AI2018" s="180"/>
      <c r="AJ2018" s="180"/>
      <c r="AK2018" s="179"/>
      <c r="AL2018" s="179"/>
      <c r="AM2018" s="179"/>
    </row>
    <row r="2019" spans="1:39"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9"/>
      <c r="AF2019" s="180"/>
      <c r="AG2019" s="179"/>
      <c r="AH2019" s="180"/>
      <c r="AI2019" s="180"/>
      <c r="AJ2019" s="180"/>
      <c r="AK2019" s="179"/>
      <c r="AL2019" s="179"/>
      <c r="AM2019" s="179"/>
    </row>
    <row r="2020" spans="1:39"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9"/>
      <c r="AF2020" s="180"/>
      <c r="AG2020" s="179"/>
      <c r="AH2020" s="180"/>
      <c r="AI2020" s="180"/>
      <c r="AJ2020" s="180"/>
      <c r="AK2020" s="179"/>
      <c r="AL2020" s="179"/>
      <c r="AM2020" s="179"/>
    </row>
    <row r="2021" spans="1:39"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179"/>
      <c r="AF2021" s="180"/>
      <c r="AG2021" s="179"/>
      <c r="AH2021" s="180"/>
      <c r="AI2021" s="180"/>
      <c r="AJ2021" s="180"/>
      <c r="AK2021" s="179"/>
      <c r="AL2021" s="179"/>
      <c r="AM2021" s="179"/>
    </row>
    <row r="2022" spans="1:39"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79"/>
      <c r="AF2022" s="180"/>
      <c r="AG2022" s="179"/>
      <c r="AH2022" s="180"/>
      <c r="AI2022" s="180"/>
      <c r="AJ2022" s="180"/>
      <c r="AK2022" s="179"/>
      <c r="AL2022" s="179"/>
      <c r="AM2022" s="179"/>
    </row>
    <row r="2023" spans="1:39"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79"/>
      <c r="AF2023" s="180"/>
      <c r="AG2023" s="179"/>
      <c r="AH2023" s="180"/>
      <c r="AI2023" s="180"/>
      <c r="AJ2023" s="180"/>
      <c r="AK2023" s="179"/>
      <c r="AL2023" s="179"/>
      <c r="AM2023" s="179"/>
    </row>
    <row r="2024" spans="1:39"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79"/>
      <c r="AF2024" s="180"/>
      <c r="AG2024" s="179"/>
      <c r="AH2024" s="180"/>
      <c r="AI2024" s="180"/>
      <c r="AJ2024" s="180"/>
      <c r="AK2024" s="179"/>
      <c r="AL2024" s="179"/>
      <c r="AM2024" s="179"/>
    </row>
    <row r="2025" spans="1:39"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79"/>
      <c r="AF2025" s="180"/>
      <c r="AG2025" s="179"/>
      <c r="AH2025" s="180"/>
      <c r="AI2025" s="180"/>
      <c r="AJ2025" s="180"/>
      <c r="AK2025" s="179"/>
      <c r="AL2025" s="179"/>
      <c r="AM2025" s="179"/>
    </row>
    <row r="2026" spans="1:39"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79"/>
      <c r="AF2026" s="180"/>
      <c r="AG2026" s="179"/>
      <c r="AH2026" s="180"/>
      <c r="AI2026" s="180"/>
      <c r="AJ2026" s="180"/>
      <c r="AK2026" s="179"/>
      <c r="AL2026" s="179"/>
      <c r="AM2026" s="179"/>
    </row>
    <row r="2027" spans="1:39"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9"/>
      <c r="AF2027" s="180"/>
      <c r="AG2027" s="179"/>
      <c r="AH2027" s="180"/>
      <c r="AI2027" s="180"/>
      <c r="AJ2027" s="180"/>
      <c r="AK2027" s="179"/>
      <c r="AL2027" s="179"/>
      <c r="AM2027" s="179"/>
    </row>
    <row r="2028" spans="1:39"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9"/>
      <c r="AF2028" s="180"/>
      <c r="AG2028" s="179"/>
      <c r="AH2028" s="180"/>
      <c r="AI2028" s="180"/>
      <c r="AJ2028" s="180"/>
      <c r="AK2028" s="179"/>
      <c r="AL2028" s="179"/>
      <c r="AM2028" s="179"/>
    </row>
    <row r="2029" spans="1:39"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9"/>
      <c r="AF2029" s="180"/>
      <c r="AG2029" s="179"/>
      <c r="AH2029" s="180"/>
      <c r="AI2029" s="180"/>
      <c r="AJ2029" s="180"/>
      <c r="AK2029" s="179"/>
      <c r="AL2029" s="179"/>
      <c r="AM2029" s="179"/>
    </row>
    <row r="2030" spans="1:39"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9"/>
      <c r="AF2030" s="180"/>
      <c r="AG2030" s="179"/>
      <c r="AH2030" s="180"/>
      <c r="AI2030" s="180"/>
      <c r="AJ2030" s="180"/>
      <c r="AK2030" s="179"/>
      <c r="AL2030" s="179"/>
      <c r="AM2030" s="179"/>
    </row>
    <row r="2031" spans="1:39"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179"/>
      <c r="AF2031" s="180"/>
      <c r="AG2031" s="179"/>
      <c r="AH2031" s="180"/>
      <c r="AI2031" s="180"/>
      <c r="AJ2031" s="180"/>
      <c r="AK2031" s="179"/>
      <c r="AL2031" s="179"/>
      <c r="AM2031" s="179"/>
    </row>
    <row r="2032" spans="1:39"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79"/>
      <c r="AF2032" s="180"/>
      <c r="AG2032" s="179"/>
      <c r="AH2032" s="180"/>
      <c r="AI2032" s="180"/>
      <c r="AJ2032" s="180"/>
      <c r="AK2032" s="179"/>
      <c r="AL2032" s="179"/>
      <c r="AM2032" s="179"/>
    </row>
    <row r="2033" spans="1:39"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79"/>
      <c r="AF2033" s="180"/>
      <c r="AG2033" s="179"/>
      <c r="AH2033" s="180"/>
      <c r="AI2033" s="180"/>
      <c r="AJ2033" s="180"/>
      <c r="AK2033" s="179"/>
      <c r="AL2033" s="179"/>
      <c r="AM2033" s="179"/>
    </row>
    <row r="2034" spans="1:39"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79"/>
      <c r="AF2034" s="180"/>
      <c r="AG2034" s="179"/>
      <c r="AH2034" s="180"/>
      <c r="AI2034" s="180"/>
      <c r="AJ2034" s="180"/>
      <c r="AK2034" s="179"/>
      <c r="AL2034" s="179"/>
      <c r="AM2034" s="179"/>
    </row>
    <row r="2035" spans="1:39"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79"/>
      <c r="AF2035" s="180"/>
      <c r="AG2035" s="179"/>
      <c r="AH2035" s="180"/>
      <c r="AI2035" s="180"/>
      <c r="AJ2035" s="180"/>
      <c r="AK2035" s="179"/>
      <c r="AL2035" s="179"/>
      <c r="AM2035" s="179"/>
    </row>
    <row r="2036" spans="1:39"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79"/>
      <c r="AF2036" s="180"/>
      <c r="AG2036" s="179"/>
      <c r="AH2036" s="180"/>
      <c r="AI2036" s="180"/>
      <c r="AJ2036" s="180"/>
      <c r="AK2036" s="179"/>
      <c r="AL2036" s="179"/>
      <c r="AM2036" s="179"/>
    </row>
    <row r="2037" spans="1:39"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9"/>
      <c r="AF2037" s="180"/>
      <c r="AG2037" s="179"/>
      <c r="AH2037" s="180"/>
      <c r="AI2037" s="180"/>
      <c r="AJ2037" s="180"/>
      <c r="AK2037" s="179"/>
      <c r="AL2037" s="179"/>
      <c r="AM2037" s="179"/>
    </row>
    <row r="2038" spans="1:39"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9"/>
      <c r="AF2038" s="180"/>
      <c r="AG2038" s="179"/>
      <c r="AH2038" s="180"/>
      <c r="AI2038" s="180"/>
      <c r="AJ2038" s="180"/>
      <c r="AK2038" s="179"/>
      <c r="AL2038" s="179"/>
      <c r="AM2038" s="179"/>
    </row>
    <row r="2039" spans="1:39"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9"/>
      <c r="AF2039" s="180"/>
      <c r="AG2039" s="179"/>
      <c r="AH2039" s="180"/>
      <c r="AI2039" s="180"/>
      <c r="AJ2039" s="180"/>
      <c r="AK2039" s="179"/>
      <c r="AL2039" s="179"/>
      <c r="AM2039" s="179"/>
    </row>
    <row r="2040" spans="1:39"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9"/>
      <c r="AF2040" s="180"/>
      <c r="AG2040" s="179"/>
      <c r="AH2040" s="180"/>
      <c r="AI2040" s="180"/>
      <c r="AJ2040" s="180"/>
      <c r="AK2040" s="179"/>
      <c r="AL2040" s="179"/>
      <c r="AM2040" s="179"/>
    </row>
    <row r="2041" spans="1:39"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179"/>
      <c r="AF2041" s="180"/>
      <c r="AG2041" s="179"/>
      <c r="AH2041" s="180"/>
      <c r="AI2041" s="180"/>
      <c r="AJ2041" s="180"/>
      <c r="AK2041" s="179"/>
      <c r="AL2041" s="179"/>
      <c r="AM2041" s="179"/>
    </row>
    <row r="2042" spans="1:39"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79"/>
      <c r="AF2042" s="180"/>
      <c r="AG2042" s="179"/>
      <c r="AH2042" s="180"/>
      <c r="AI2042" s="180"/>
      <c r="AJ2042" s="180"/>
      <c r="AK2042" s="179"/>
      <c r="AL2042" s="179"/>
      <c r="AM2042" s="179"/>
    </row>
    <row r="2043" spans="1:39"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79"/>
      <c r="AF2043" s="180"/>
      <c r="AG2043" s="179"/>
      <c r="AH2043" s="180"/>
      <c r="AI2043" s="180"/>
      <c r="AJ2043" s="180"/>
      <c r="AK2043" s="179"/>
      <c r="AL2043" s="179"/>
      <c r="AM2043" s="179"/>
    </row>
    <row r="2044" spans="1:39"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79"/>
      <c r="AF2044" s="180"/>
      <c r="AG2044" s="179"/>
      <c r="AH2044" s="180"/>
      <c r="AI2044" s="180"/>
      <c r="AJ2044" s="180"/>
      <c r="AK2044" s="179"/>
      <c r="AL2044" s="179"/>
      <c r="AM2044" s="179"/>
    </row>
    <row r="2045" spans="1:39"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79"/>
      <c r="AF2045" s="180"/>
      <c r="AG2045" s="179"/>
      <c r="AH2045" s="180"/>
      <c r="AI2045" s="180"/>
      <c r="AJ2045" s="180"/>
      <c r="AK2045" s="179"/>
      <c r="AL2045" s="179"/>
      <c r="AM2045" s="179"/>
    </row>
    <row r="2046" spans="1:39"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79"/>
      <c r="AF2046" s="180"/>
      <c r="AG2046" s="179"/>
      <c r="AH2046" s="180"/>
      <c r="AI2046" s="180"/>
      <c r="AJ2046" s="180"/>
      <c r="AK2046" s="179"/>
      <c r="AL2046" s="179"/>
      <c r="AM2046" s="179"/>
    </row>
    <row r="2047" spans="1:39"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9"/>
      <c r="AF2047" s="180"/>
      <c r="AG2047" s="179"/>
      <c r="AH2047" s="180"/>
      <c r="AI2047" s="180"/>
      <c r="AJ2047" s="180"/>
      <c r="AK2047" s="179"/>
      <c r="AL2047" s="179"/>
      <c r="AM2047" s="179"/>
    </row>
    <row r="2048" spans="1:39"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9"/>
      <c r="AF2048" s="180"/>
      <c r="AG2048" s="179"/>
      <c r="AH2048" s="180"/>
      <c r="AI2048" s="180"/>
      <c r="AJ2048" s="180"/>
      <c r="AK2048" s="179"/>
      <c r="AL2048" s="179"/>
      <c r="AM2048" s="179"/>
    </row>
    <row r="2049" spans="1:39"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9"/>
      <c r="AF2049" s="180"/>
      <c r="AG2049" s="179"/>
      <c r="AH2049" s="180"/>
      <c r="AI2049" s="180"/>
      <c r="AJ2049" s="180"/>
      <c r="AK2049" s="179"/>
      <c r="AL2049" s="179"/>
      <c r="AM2049" s="179"/>
    </row>
    <row r="2050" spans="1:39"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9"/>
      <c r="AF2050" s="180"/>
      <c r="AG2050" s="179"/>
      <c r="AH2050" s="180"/>
      <c r="AI2050" s="180"/>
      <c r="AJ2050" s="180"/>
      <c r="AK2050" s="179"/>
      <c r="AL2050" s="179"/>
      <c r="AM2050" s="179"/>
    </row>
    <row r="2051" spans="1:39"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179"/>
      <c r="AF2051" s="180"/>
      <c r="AG2051" s="179"/>
      <c r="AH2051" s="180"/>
      <c r="AI2051" s="180"/>
      <c r="AJ2051" s="180"/>
      <c r="AK2051" s="179"/>
      <c r="AL2051" s="179"/>
      <c r="AM2051" s="179"/>
    </row>
    <row r="2052" spans="1:39"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79"/>
      <c r="AF2052" s="180"/>
      <c r="AG2052" s="179"/>
      <c r="AH2052" s="180"/>
      <c r="AI2052" s="180"/>
      <c r="AJ2052" s="180"/>
      <c r="AK2052" s="179"/>
      <c r="AL2052" s="179"/>
      <c r="AM2052" s="179"/>
    </row>
    <row r="2053" spans="1:39"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79"/>
      <c r="AF2053" s="180"/>
      <c r="AG2053" s="179"/>
      <c r="AH2053" s="180"/>
      <c r="AI2053" s="180"/>
      <c r="AJ2053" s="180"/>
      <c r="AK2053" s="179"/>
      <c r="AL2053" s="179"/>
      <c r="AM2053" s="179"/>
    </row>
    <row r="2054" spans="1:39"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79"/>
      <c r="AF2054" s="180"/>
      <c r="AG2054" s="179"/>
      <c r="AH2054" s="180"/>
      <c r="AI2054" s="180"/>
      <c r="AJ2054" s="180"/>
      <c r="AK2054" s="179"/>
      <c r="AL2054" s="179"/>
      <c r="AM2054" s="179"/>
    </row>
    <row r="2055" spans="1:39"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79"/>
      <c r="AF2055" s="180"/>
      <c r="AG2055" s="179"/>
      <c r="AH2055" s="180"/>
      <c r="AI2055" s="180"/>
      <c r="AJ2055" s="180"/>
      <c r="AK2055" s="179"/>
      <c r="AL2055" s="179"/>
      <c r="AM2055" s="179"/>
    </row>
    <row r="2056" spans="1:39"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79"/>
      <c r="AF2056" s="180"/>
      <c r="AG2056" s="179"/>
      <c r="AH2056" s="180"/>
      <c r="AI2056" s="180"/>
      <c r="AJ2056" s="180"/>
      <c r="AK2056" s="179"/>
      <c r="AL2056" s="179"/>
      <c r="AM2056" s="179"/>
    </row>
    <row r="2057" spans="1:39"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9"/>
      <c r="AF2057" s="180"/>
      <c r="AG2057" s="179"/>
      <c r="AH2057" s="180"/>
      <c r="AI2057" s="180"/>
      <c r="AJ2057" s="180"/>
      <c r="AK2057" s="179"/>
      <c r="AL2057" s="179"/>
      <c r="AM2057" s="179"/>
    </row>
    <row r="2058" spans="1:39"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9"/>
      <c r="AF2058" s="180"/>
      <c r="AG2058" s="179"/>
      <c r="AH2058" s="180"/>
      <c r="AI2058" s="180"/>
      <c r="AJ2058" s="180"/>
      <c r="AK2058" s="179"/>
      <c r="AL2058" s="179"/>
      <c r="AM2058" s="179"/>
    </row>
    <row r="2059" spans="1:39"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9"/>
      <c r="AF2059" s="180"/>
      <c r="AG2059" s="179"/>
      <c r="AH2059" s="180"/>
      <c r="AI2059" s="180"/>
      <c r="AJ2059" s="180"/>
      <c r="AK2059" s="179"/>
      <c r="AL2059" s="179"/>
      <c r="AM2059" s="179"/>
    </row>
    <row r="2060" spans="1:39"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9"/>
      <c r="AF2060" s="180"/>
      <c r="AG2060" s="179"/>
      <c r="AH2060" s="180"/>
      <c r="AI2060" s="180"/>
      <c r="AJ2060" s="180"/>
      <c r="AK2060" s="179"/>
      <c r="AL2060" s="179"/>
      <c r="AM2060" s="179"/>
    </row>
    <row r="2061" spans="1:39"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179"/>
      <c r="AF2061" s="180"/>
      <c r="AG2061" s="179"/>
      <c r="AH2061" s="180"/>
      <c r="AI2061" s="180"/>
      <c r="AJ2061" s="180"/>
      <c r="AK2061" s="179"/>
      <c r="AL2061" s="179"/>
      <c r="AM2061" s="179"/>
    </row>
    <row r="2062" spans="1:39"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9"/>
      <c r="AF2062" s="180"/>
      <c r="AG2062" s="179"/>
      <c r="AH2062" s="180"/>
      <c r="AI2062" s="180"/>
      <c r="AJ2062" s="180"/>
      <c r="AK2062" s="179"/>
      <c r="AL2062" s="179"/>
      <c r="AM2062" s="179"/>
    </row>
    <row r="2063" spans="1:39"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9"/>
      <c r="AF2063" s="180"/>
      <c r="AG2063" s="179"/>
      <c r="AH2063" s="180"/>
      <c r="AI2063" s="180"/>
      <c r="AJ2063" s="180"/>
      <c r="AK2063" s="179"/>
      <c r="AL2063" s="179"/>
      <c r="AM2063" s="179"/>
    </row>
    <row r="2064" spans="1:39"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79"/>
      <c r="AF2064" s="180"/>
      <c r="AG2064" s="179"/>
      <c r="AH2064" s="180"/>
      <c r="AI2064" s="180"/>
      <c r="AJ2064" s="180"/>
      <c r="AK2064" s="179"/>
      <c r="AL2064" s="179"/>
      <c r="AM2064" s="179"/>
    </row>
    <row r="2065" spans="1:39"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9"/>
      <c r="AF2065" s="180"/>
      <c r="AG2065" s="179"/>
      <c r="AH2065" s="180"/>
      <c r="AI2065" s="180"/>
      <c r="AJ2065" s="180"/>
      <c r="AK2065" s="179"/>
      <c r="AL2065" s="179"/>
      <c r="AM2065" s="179"/>
    </row>
    <row r="2066" spans="1:39"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79"/>
      <c r="AF2066" s="180"/>
      <c r="AG2066" s="179"/>
      <c r="AH2066" s="180"/>
      <c r="AI2066" s="180"/>
      <c r="AJ2066" s="180"/>
      <c r="AK2066" s="179"/>
      <c r="AL2066" s="179"/>
      <c r="AM2066" s="179"/>
    </row>
    <row r="2067" spans="1:39"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9"/>
      <c r="AF2067" s="180"/>
      <c r="AG2067" s="179"/>
      <c r="AH2067" s="180"/>
      <c r="AI2067" s="180"/>
      <c r="AJ2067" s="180"/>
      <c r="AK2067" s="179"/>
      <c r="AL2067" s="179"/>
      <c r="AM2067" s="179"/>
    </row>
    <row r="2068" spans="1:39"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9"/>
      <c r="AF2068" s="180"/>
      <c r="AG2068" s="179"/>
      <c r="AH2068" s="180"/>
      <c r="AI2068" s="180"/>
      <c r="AJ2068" s="180"/>
      <c r="AK2068" s="179"/>
      <c r="AL2068" s="179"/>
      <c r="AM2068" s="179"/>
    </row>
    <row r="2069" spans="1:39"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9"/>
      <c r="AF2069" s="180"/>
      <c r="AG2069" s="179"/>
      <c r="AH2069" s="180"/>
      <c r="AI2069" s="180"/>
      <c r="AJ2069" s="180"/>
      <c r="AK2069" s="179"/>
      <c r="AL2069" s="179"/>
      <c r="AM2069" s="179"/>
    </row>
    <row r="2070" spans="1:39"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79"/>
      <c r="AF2070" s="180"/>
      <c r="AG2070" s="179"/>
      <c r="AH2070" s="180"/>
      <c r="AI2070" s="180"/>
      <c r="AJ2070" s="180"/>
      <c r="AK2070" s="179"/>
      <c r="AL2070" s="179"/>
      <c r="AM2070" s="179"/>
    </row>
    <row r="2071" spans="1:39" s="35" customFormat="1" ht="18" customHeight="1" x14ac:dyDescent="0.2">
      <c r="A2071" s="39" t="s">
        <v>35</v>
      </c>
      <c r="B2071" s="33">
        <f t="shared" ref="B2071:Q2075" si="1015">B1681+B1651+B1561+B695+B459</f>
        <v>16049024983.459</v>
      </c>
      <c r="C2071" s="33">
        <f t="shared" si="1015"/>
        <v>-90841689.999999657</v>
      </c>
      <c r="D2071" s="33">
        <f t="shared" si="1015"/>
        <v>15958183293.459</v>
      </c>
      <c r="E2071" s="33">
        <f t="shared" si="1015"/>
        <v>8716464355.8699989</v>
      </c>
      <c r="F2071" s="33">
        <f t="shared" si="1015"/>
        <v>6498667680.6699991</v>
      </c>
      <c r="G2071" s="33">
        <f t="shared" si="1015"/>
        <v>93102773.060000032</v>
      </c>
      <c r="H2071" s="33">
        <f t="shared" si="1015"/>
        <v>0</v>
      </c>
      <c r="I2071" s="33">
        <f t="shared" si="1015"/>
        <v>3437385788.6199994</v>
      </c>
      <c r="J2071" s="33">
        <f t="shared" si="1015"/>
        <v>2386601830.3800001</v>
      </c>
      <c r="K2071" s="33">
        <f t="shared" si="1015"/>
        <v>82138177.440000042</v>
      </c>
      <c r="L2071" s="33">
        <f t="shared" si="1015"/>
        <v>0</v>
      </c>
      <c r="M2071" s="33">
        <f t="shared" si="1015"/>
        <v>5906125796.4399996</v>
      </c>
      <c r="N2071" s="33">
        <f t="shared" si="1015"/>
        <v>163130086.09999999</v>
      </c>
      <c r="O2071" s="33">
        <f t="shared" si="1015"/>
        <v>204205138.72999996</v>
      </c>
      <c r="P2071" s="33">
        <f t="shared" si="1015"/>
        <v>4911743342.4200001</v>
      </c>
      <c r="Q2071" s="33">
        <f t="shared" si="1015"/>
        <v>157237493.08000004</v>
      </c>
      <c r="R2071" s="33">
        <f t="shared" si="1014"/>
        <v>593974742.61000001</v>
      </c>
      <c r="S2071" s="33">
        <f t="shared" si="1014"/>
        <v>3360853614.5999999</v>
      </c>
      <c r="T2071" s="33">
        <f t="shared" si="1014"/>
        <v>10964595.620000001</v>
      </c>
      <c r="U2071" s="33">
        <f t="shared" si="1014"/>
        <v>0</v>
      </c>
      <c r="V2071" s="33">
        <f t="shared" si="1014"/>
        <v>0</v>
      </c>
      <c r="W2071" s="33">
        <f t="shared" si="1014"/>
        <v>0</v>
      </c>
      <c r="X2071" s="33">
        <f t="shared" si="1014"/>
        <v>0</v>
      </c>
      <c r="Y2071" s="33">
        <f t="shared" si="1014"/>
        <v>0</v>
      </c>
      <c r="Z2071" s="33">
        <f t="shared" ref="Z2071:Z2073" si="1016">SUM(M2071:Y2071)</f>
        <v>15308234809.6</v>
      </c>
      <c r="AA2071" s="33">
        <f>D2071-Z2071</f>
        <v>649948483.85899925</v>
      </c>
      <c r="AB2071" s="41">
        <f>Z2071/D2071</f>
        <v>0.95927177474359482</v>
      </c>
      <c r="AC2071" s="34"/>
      <c r="AE2071" s="179"/>
      <c r="AF2071" s="180"/>
      <c r="AG2071" s="179"/>
      <c r="AH2071" s="180"/>
      <c r="AI2071" s="180"/>
      <c r="AJ2071" s="180"/>
      <c r="AK2071" s="179"/>
      <c r="AL2071" s="179"/>
      <c r="AM2071" s="179"/>
    </row>
    <row r="2072" spans="1:39"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79"/>
      <c r="AF2072" s="180"/>
      <c r="AG2072" s="179"/>
      <c r="AH2072" s="180"/>
      <c r="AI2072" s="180"/>
      <c r="AJ2072" s="180"/>
      <c r="AK2072" s="179"/>
      <c r="AL2072" s="179"/>
      <c r="AM2072" s="179"/>
    </row>
    <row r="2073" spans="1:39" s="35" customFormat="1" ht="18" customHeight="1" x14ac:dyDescent="0.2">
      <c r="A2073" s="39" t="s">
        <v>37</v>
      </c>
      <c r="B2073" s="33">
        <f t="shared" si="1015"/>
        <v>130543623.49000001</v>
      </c>
      <c r="C2073" s="33">
        <f t="shared" si="1014"/>
        <v>90841690</v>
      </c>
      <c r="D2073" s="33">
        <f t="shared" si="1014"/>
        <v>221385313.49000001</v>
      </c>
      <c r="E2073" s="33">
        <f t="shared" si="1014"/>
        <v>22874.04</v>
      </c>
      <c r="F2073" s="33">
        <f t="shared" si="1014"/>
        <v>12238104.07</v>
      </c>
      <c r="G2073" s="33">
        <f t="shared" si="1014"/>
        <v>0</v>
      </c>
      <c r="H2073" s="33">
        <f t="shared" si="1014"/>
        <v>0</v>
      </c>
      <c r="I2073" s="33">
        <f t="shared" si="1014"/>
        <v>22874.04</v>
      </c>
      <c r="J2073" s="33">
        <f t="shared" si="1014"/>
        <v>12238104.07</v>
      </c>
      <c r="K2073" s="33">
        <f t="shared" si="1014"/>
        <v>0</v>
      </c>
      <c r="L2073" s="33">
        <f t="shared" si="1014"/>
        <v>0</v>
      </c>
      <c r="M2073" s="33">
        <f t="shared" si="1014"/>
        <v>12260978.109999999</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12260978.109999999</v>
      </c>
      <c r="AA2073" s="33">
        <f>D2073-Z2073</f>
        <v>209124335.38</v>
      </c>
      <c r="AB2073" s="41">
        <f t="shared" si="1017"/>
        <v>5.5382978738351712E-2</v>
      </c>
      <c r="AC2073" s="34"/>
      <c r="AE2073" s="179"/>
      <c r="AF2073" s="180"/>
      <c r="AG2073" s="179"/>
      <c r="AH2073" s="180"/>
      <c r="AI2073" s="180"/>
      <c r="AJ2073" s="180"/>
      <c r="AK2073" s="179"/>
      <c r="AL2073" s="179"/>
      <c r="AM2073" s="179"/>
    </row>
    <row r="2074" spans="1:39" s="35" customFormat="1" ht="20.399999999999999" hidden="1" customHeight="1" x14ac:dyDescent="0.25">
      <c r="A2074" s="42" t="s">
        <v>38</v>
      </c>
      <c r="B2074" s="43">
        <f t="shared" ref="B2074:AA2074" si="1018">SUM(B2070:B2073)</f>
        <v>16179568606.948999</v>
      </c>
      <c r="C2074" s="43">
        <f t="shared" si="1018"/>
        <v>3.4272670745849609E-7</v>
      </c>
      <c r="D2074" s="43">
        <f t="shared" si="1018"/>
        <v>16179568606.948999</v>
      </c>
      <c r="E2074" s="43">
        <f t="shared" si="1018"/>
        <v>8716487229.9099998</v>
      </c>
      <c r="F2074" s="43">
        <f t="shared" si="1018"/>
        <v>6510905784.7399988</v>
      </c>
      <c r="G2074" s="43">
        <f t="shared" si="1018"/>
        <v>93102773.060000032</v>
      </c>
      <c r="H2074" s="43">
        <f t="shared" si="1018"/>
        <v>0</v>
      </c>
      <c r="I2074" s="43">
        <f t="shared" si="1018"/>
        <v>3437408662.6599994</v>
      </c>
      <c r="J2074" s="43">
        <f t="shared" si="1018"/>
        <v>2398839934.4500003</v>
      </c>
      <c r="K2074" s="43">
        <f t="shared" si="1018"/>
        <v>82138177.440000042</v>
      </c>
      <c r="L2074" s="43">
        <f t="shared" si="1018"/>
        <v>0</v>
      </c>
      <c r="M2074" s="43">
        <f t="shared" si="1018"/>
        <v>5918386774.5499992</v>
      </c>
      <c r="N2074" s="43">
        <f t="shared" si="1018"/>
        <v>163130086.09999999</v>
      </c>
      <c r="O2074" s="43">
        <f t="shared" si="1018"/>
        <v>204205138.72999996</v>
      </c>
      <c r="P2074" s="43">
        <f t="shared" si="1018"/>
        <v>4911743342.4200001</v>
      </c>
      <c r="Q2074" s="43">
        <f t="shared" si="1018"/>
        <v>157237493.08000004</v>
      </c>
      <c r="R2074" s="43">
        <f t="shared" si="1018"/>
        <v>593974742.61000001</v>
      </c>
      <c r="S2074" s="43">
        <f t="shared" si="1018"/>
        <v>3360853614.5999999</v>
      </c>
      <c r="T2074" s="43">
        <f t="shared" si="1018"/>
        <v>10964595.620000001</v>
      </c>
      <c r="U2074" s="43">
        <f t="shared" si="1018"/>
        <v>0</v>
      </c>
      <c r="V2074" s="43">
        <f t="shared" si="1018"/>
        <v>0</v>
      </c>
      <c r="W2074" s="43">
        <f t="shared" si="1018"/>
        <v>0</v>
      </c>
      <c r="X2074" s="43">
        <f t="shared" si="1018"/>
        <v>0</v>
      </c>
      <c r="Y2074" s="43">
        <f t="shared" si="1018"/>
        <v>0</v>
      </c>
      <c r="Z2074" s="43">
        <f t="shared" si="1018"/>
        <v>15320495787.710001</v>
      </c>
      <c r="AA2074" s="43">
        <f t="shared" si="1018"/>
        <v>859072819.23899925</v>
      </c>
      <c r="AB2074" s="44">
        <f>Z2074/D2074</f>
        <v>0.94690384891535162</v>
      </c>
      <c r="AC2074" s="34"/>
      <c r="AE2074" s="179"/>
      <c r="AF2074" s="180"/>
      <c r="AG2074" s="179"/>
      <c r="AH2074" s="180"/>
      <c r="AI2074" s="180"/>
      <c r="AJ2074" s="180"/>
      <c r="AK2074" s="179"/>
      <c r="AL2074" s="179"/>
      <c r="AM2074" s="179"/>
    </row>
    <row r="2075" spans="1:39"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79"/>
      <c r="AF2075" s="180"/>
      <c r="AG2075" s="179"/>
      <c r="AH2075" s="180"/>
      <c r="AI2075" s="180"/>
      <c r="AJ2075" s="180"/>
      <c r="AK2075" s="179"/>
      <c r="AL2075" s="179"/>
      <c r="AM2075" s="179"/>
    </row>
    <row r="2076" spans="1:39" s="35" customFormat="1" ht="25.3" customHeight="1" x14ac:dyDescent="0.25">
      <c r="A2076" s="42" t="s">
        <v>40</v>
      </c>
      <c r="B2076" s="43">
        <f t="shared" ref="B2076:Y2076" si="1020">B2075+B2074</f>
        <v>16179568606.948999</v>
      </c>
      <c r="C2076" s="43">
        <f t="shared" si="1020"/>
        <v>3.4272670745849609E-7</v>
      </c>
      <c r="D2076" s="43">
        <f t="shared" si="1020"/>
        <v>16179568606.948999</v>
      </c>
      <c r="E2076" s="43">
        <f t="shared" si="1020"/>
        <v>8716487229.9099998</v>
      </c>
      <c r="F2076" s="43">
        <f t="shared" si="1020"/>
        <v>6510905784.7399988</v>
      </c>
      <c r="G2076" s="43">
        <f t="shared" si="1020"/>
        <v>93102773.060000032</v>
      </c>
      <c r="H2076" s="43">
        <f t="shared" si="1020"/>
        <v>0</v>
      </c>
      <c r="I2076" s="43">
        <f t="shared" si="1020"/>
        <v>3437408662.6599994</v>
      </c>
      <c r="J2076" s="43">
        <f t="shared" si="1020"/>
        <v>2398839934.4500003</v>
      </c>
      <c r="K2076" s="43">
        <f t="shared" si="1020"/>
        <v>82138177.440000042</v>
      </c>
      <c r="L2076" s="43">
        <f t="shared" si="1020"/>
        <v>0</v>
      </c>
      <c r="M2076" s="43">
        <f t="shared" si="1020"/>
        <v>5918386774.5499992</v>
      </c>
      <c r="N2076" s="43">
        <f t="shared" si="1020"/>
        <v>163130086.09999999</v>
      </c>
      <c r="O2076" s="43">
        <f t="shared" si="1020"/>
        <v>204205138.72999996</v>
      </c>
      <c r="P2076" s="43">
        <f t="shared" si="1020"/>
        <v>4911743342.4200001</v>
      </c>
      <c r="Q2076" s="43">
        <f t="shared" si="1020"/>
        <v>157237493.08000004</v>
      </c>
      <c r="R2076" s="43">
        <f t="shared" si="1020"/>
        <v>593974742.61000001</v>
      </c>
      <c r="S2076" s="43">
        <f t="shared" si="1020"/>
        <v>3360853614.5999999</v>
      </c>
      <c r="T2076" s="43">
        <f t="shared" si="1020"/>
        <v>10964595.620000001</v>
      </c>
      <c r="U2076" s="43">
        <f t="shared" si="1020"/>
        <v>0</v>
      </c>
      <c r="V2076" s="43">
        <f t="shared" si="1020"/>
        <v>0</v>
      </c>
      <c r="W2076" s="43">
        <f t="shared" si="1020"/>
        <v>0</v>
      </c>
      <c r="X2076" s="43">
        <f t="shared" si="1020"/>
        <v>0</v>
      </c>
      <c r="Y2076" s="43">
        <f t="shared" si="1020"/>
        <v>0</v>
      </c>
      <c r="Z2076" s="43">
        <f>Z2075+Z2074</f>
        <v>15320495787.710001</v>
      </c>
      <c r="AA2076" s="43">
        <f t="shared" ref="AA2076" si="1021">AA2075+AA2074</f>
        <v>859072819.23899925</v>
      </c>
      <c r="AB2076" s="44">
        <f>Z2076/D2076</f>
        <v>0.94690384891535162</v>
      </c>
      <c r="AC2076" s="46"/>
      <c r="AE2076" s="179"/>
      <c r="AF2076" s="180"/>
      <c r="AG2076" s="179"/>
      <c r="AH2076" s="180"/>
      <c r="AI2076" s="180"/>
      <c r="AJ2076" s="180"/>
      <c r="AK2076" s="179"/>
      <c r="AL2076" s="179"/>
      <c r="AM2076" s="179"/>
    </row>
    <row r="2077" spans="1:39"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9"/>
      <c r="AF2077" s="180"/>
      <c r="AG2077" s="179"/>
      <c r="AH2077" s="180"/>
      <c r="AI2077" s="180"/>
      <c r="AJ2077" s="180"/>
      <c r="AK2077" s="179"/>
      <c r="AL2077" s="179"/>
      <c r="AM2077" s="179"/>
    </row>
    <row r="2078" spans="1:39"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9"/>
      <c r="AF2078" s="180"/>
      <c r="AG2078" s="179"/>
      <c r="AH2078" s="180"/>
      <c r="AI2078" s="180"/>
      <c r="AJ2078" s="180"/>
      <c r="AK2078" s="179"/>
      <c r="AL2078" s="179"/>
      <c r="AM2078" s="179"/>
    </row>
    <row r="2079" spans="1:39"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9"/>
      <c r="AF2079" s="180"/>
      <c r="AG2079" s="179"/>
      <c r="AH2079" s="180"/>
      <c r="AI2079" s="180"/>
      <c r="AJ2079" s="180"/>
      <c r="AK2079" s="179"/>
      <c r="AL2079" s="179"/>
      <c r="AM2079" s="179"/>
    </row>
    <row r="2080" spans="1:39"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79"/>
      <c r="AF2080" s="180"/>
      <c r="AG2080" s="179"/>
      <c r="AH2080" s="180"/>
      <c r="AI2080" s="180"/>
      <c r="AJ2080" s="180"/>
      <c r="AK2080" s="179"/>
      <c r="AL2080" s="179"/>
      <c r="AM2080" s="179"/>
    </row>
    <row r="2081" spans="1:39" s="35" customFormat="1" ht="27.7" customHeight="1" x14ac:dyDescent="0.2">
      <c r="A2081" s="39" t="s">
        <v>35</v>
      </c>
      <c r="B2081" s="33">
        <f t="shared" si="1022"/>
        <v>16451890942.768999</v>
      </c>
      <c r="C2081" s="33">
        <f t="shared" si="1022"/>
        <v>-90841689.999999687</v>
      </c>
      <c r="D2081" s="33">
        <f t="shared" si="1022"/>
        <v>16361049252.768999</v>
      </c>
      <c r="E2081" s="33">
        <f t="shared" si="1022"/>
        <v>8847775242.079998</v>
      </c>
      <c r="F2081" s="33">
        <f t="shared" si="1022"/>
        <v>6549223778.8299999</v>
      </c>
      <c r="G2081" s="33">
        <f t="shared" si="1022"/>
        <v>96665747.030000031</v>
      </c>
      <c r="H2081" s="33">
        <f t="shared" si="1022"/>
        <v>0</v>
      </c>
      <c r="I2081" s="33">
        <f t="shared" si="1022"/>
        <v>3452331990.8499994</v>
      </c>
      <c r="J2081" s="33">
        <f t="shared" si="1022"/>
        <v>2418743244.4800005</v>
      </c>
      <c r="K2081" s="33">
        <f t="shared" si="1022"/>
        <v>83206590.100000039</v>
      </c>
      <c r="L2081" s="33">
        <f t="shared" si="1022"/>
        <v>0</v>
      </c>
      <c r="M2081" s="33">
        <f t="shared" si="1022"/>
        <v>5954281825.4299994</v>
      </c>
      <c r="N2081" s="33">
        <f t="shared" si="1022"/>
        <v>262783187.13</v>
      </c>
      <c r="O2081" s="33">
        <f t="shared" si="1022"/>
        <v>217138194.54999995</v>
      </c>
      <c r="P2081" s="33">
        <f t="shared" si="1022"/>
        <v>4915521869.5500002</v>
      </c>
      <c r="Q2081" s="33">
        <f t="shared" si="1022"/>
        <v>164979364.14000005</v>
      </c>
      <c r="R2081" s="33">
        <f t="shared" si="1022"/>
        <v>601715813.79999995</v>
      </c>
      <c r="S2081" s="33">
        <f t="shared" si="1022"/>
        <v>3363785356.4099998</v>
      </c>
      <c r="T2081" s="33">
        <f t="shared" si="1022"/>
        <v>13459156.930000002</v>
      </c>
      <c r="U2081" s="33">
        <f t="shared" si="1022"/>
        <v>0</v>
      </c>
      <c r="V2081" s="33">
        <f t="shared" si="1022"/>
        <v>0</v>
      </c>
      <c r="W2081" s="33">
        <f t="shared" si="1022"/>
        <v>0</v>
      </c>
      <c r="X2081" s="33">
        <f t="shared" si="1022"/>
        <v>0</v>
      </c>
      <c r="Y2081" s="33">
        <f t="shared" si="1022"/>
        <v>0</v>
      </c>
      <c r="Z2081" s="33">
        <f t="shared" ref="Z2081:Z2083" si="1024">SUM(M2081:Y2081)</f>
        <v>15493664767.939999</v>
      </c>
      <c r="AA2081" s="33">
        <f>D2081-Z2081</f>
        <v>867384484.82900047</v>
      </c>
      <c r="AB2081" s="41">
        <f t="shared" si="1023"/>
        <v>0.94698478860197788</v>
      </c>
      <c r="AC2081" s="34"/>
      <c r="AE2081" s="179"/>
      <c r="AF2081" s="180"/>
      <c r="AG2081" s="179"/>
      <c r="AH2081" s="180"/>
      <c r="AI2081" s="180"/>
      <c r="AJ2081" s="180"/>
      <c r="AK2081" s="179"/>
      <c r="AL2081" s="179"/>
      <c r="AM2081" s="179"/>
    </row>
    <row r="2082" spans="1:39"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79"/>
      <c r="AF2082" s="180"/>
      <c r="AG2082" s="179"/>
      <c r="AH2082" s="180"/>
      <c r="AI2082" s="180"/>
      <c r="AJ2082" s="180"/>
      <c r="AK2082" s="179"/>
      <c r="AL2082" s="179"/>
      <c r="AM2082" s="179"/>
    </row>
    <row r="2083" spans="1:39" s="35" customFormat="1" ht="28.2" customHeight="1" x14ac:dyDescent="0.2">
      <c r="A2083" s="39" t="s">
        <v>37</v>
      </c>
      <c r="B2083" s="33">
        <f t="shared" si="1022"/>
        <v>661684397.78999996</v>
      </c>
      <c r="C2083" s="33">
        <f t="shared" si="1022"/>
        <v>90841690</v>
      </c>
      <c r="D2083" s="33">
        <f t="shared" si="1022"/>
        <v>752526087.78999996</v>
      </c>
      <c r="E2083" s="33">
        <f t="shared" si="1022"/>
        <v>104582058.82000001</v>
      </c>
      <c r="F2083" s="33">
        <f t="shared" si="1022"/>
        <v>160643869.60999998</v>
      </c>
      <c r="G2083" s="33">
        <f t="shared" si="1022"/>
        <v>83394521</v>
      </c>
      <c r="H2083" s="33">
        <f t="shared" si="1022"/>
        <v>0</v>
      </c>
      <c r="I2083" s="33">
        <f t="shared" si="1022"/>
        <v>1379774.04</v>
      </c>
      <c r="J2083" s="33">
        <f t="shared" si="1022"/>
        <v>18816265.210000001</v>
      </c>
      <c r="K2083" s="33">
        <f t="shared" si="1022"/>
        <v>886521.00000000012</v>
      </c>
      <c r="L2083" s="33">
        <f t="shared" si="1022"/>
        <v>0</v>
      </c>
      <c r="M2083" s="33">
        <f t="shared" si="1022"/>
        <v>21082560.25</v>
      </c>
      <c r="N2083" s="33">
        <f t="shared" si="1022"/>
        <v>0</v>
      </c>
      <c r="O2083" s="33">
        <f t="shared" si="1022"/>
        <v>0</v>
      </c>
      <c r="P2083" s="33">
        <f t="shared" si="1022"/>
        <v>103202284.78</v>
      </c>
      <c r="Q2083" s="33">
        <f t="shared" si="1022"/>
        <v>140577547</v>
      </c>
      <c r="R2083" s="33">
        <f t="shared" si="1022"/>
        <v>233399</v>
      </c>
      <c r="S2083" s="33">
        <f t="shared" si="1022"/>
        <v>1016658.4</v>
      </c>
      <c r="T2083" s="33">
        <f t="shared" si="1022"/>
        <v>82508000</v>
      </c>
      <c r="U2083" s="33">
        <f t="shared" si="1022"/>
        <v>0</v>
      </c>
      <c r="V2083" s="33">
        <f t="shared" si="1022"/>
        <v>0</v>
      </c>
      <c r="W2083" s="33">
        <f t="shared" si="1022"/>
        <v>0</v>
      </c>
      <c r="X2083" s="33">
        <f t="shared" si="1022"/>
        <v>0</v>
      </c>
      <c r="Y2083" s="33">
        <f t="shared" si="1022"/>
        <v>0</v>
      </c>
      <c r="Z2083" s="33">
        <f t="shared" si="1024"/>
        <v>348620449.43000001</v>
      </c>
      <c r="AA2083" s="33">
        <f>D2083-Z2083</f>
        <v>403905638.35999995</v>
      </c>
      <c r="AB2083" s="41">
        <f t="shared" si="1023"/>
        <v>0.46326692866398816</v>
      </c>
      <c r="AC2083" s="34"/>
      <c r="AE2083" s="179"/>
      <c r="AF2083" s="180"/>
      <c r="AG2083" s="179"/>
      <c r="AH2083" s="180"/>
      <c r="AI2083" s="180"/>
      <c r="AJ2083" s="180"/>
      <c r="AK2083" s="179"/>
      <c r="AL2083" s="179"/>
      <c r="AM2083" s="179"/>
    </row>
    <row r="2084" spans="1:39" s="35" customFormat="1" ht="27.7" hidden="1" customHeight="1" x14ac:dyDescent="0.25">
      <c r="A2084" s="42" t="s">
        <v>38</v>
      </c>
      <c r="B2084" s="43">
        <f t="shared" ref="B2084" si="1025">SUM(B2080:B2083)</f>
        <v>17113575340.558998</v>
      </c>
      <c r="C2084" s="43">
        <f t="shared" ref="C2084:AA2084" si="1026">SUM(C2080:C2083)</f>
        <v>3.1292438507080078E-7</v>
      </c>
      <c r="D2084" s="43">
        <f t="shared" si="1026"/>
        <v>17113575340.558998</v>
      </c>
      <c r="E2084" s="43">
        <f t="shared" si="1026"/>
        <v>8952357300.8999977</v>
      </c>
      <c r="F2084" s="43">
        <f t="shared" si="1026"/>
        <v>6709867648.4399996</v>
      </c>
      <c r="G2084" s="43">
        <f t="shared" si="1026"/>
        <v>180060268.03000003</v>
      </c>
      <c r="H2084" s="43">
        <f t="shared" si="1026"/>
        <v>0</v>
      </c>
      <c r="I2084" s="43">
        <f t="shared" si="1026"/>
        <v>3453711764.8899994</v>
      </c>
      <c r="J2084" s="43">
        <f t="shared" si="1026"/>
        <v>2437559509.6900005</v>
      </c>
      <c r="K2084" s="43">
        <f t="shared" si="1026"/>
        <v>84093111.100000039</v>
      </c>
      <c r="L2084" s="43">
        <f t="shared" si="1026"/>
        <v>0</v>
      </c>
      <c r="M2084" s="43">
        <f t="shared" si="1026"/>
        <v>5975364385.6799994</v>
      </c>
      <c r="N2084" s="43">
        <f t="shared" si="1026"/>
        <v>262783187.13</v>
      </c>
      <c r="O2084" s="43">
        <f t="shared" si="1026"/>
        <v>217138194.54999995</v>
      </c>
      <c r="P2084" s="43">
        <f t="shared" si="1026"/>
        <v>5018724154.3299999</v>
      </c>
      <c r="Q2084" s="43">
        <f t="shared" si="1026"/>
        <v>305556911.14000005</v>
      </c>
      <c r="R2084" s="43">
        <f t="shared" si="1026"/>
        <v>601949212.79999995</v>
      </c>
      <c r="S2084" s="43">
        <f t="shared" si="1026"/>
        <v>3364802014.8099999</v>
      </c>
      <c r="T2084" s="43">
        <f t="shared" si="1026"/>
        <v>95967156.930000007</v>
      </c>
      <c r="U2084" s="43">
        <f t="shared" si="1026"/>
        <v>0</v>
      </c>
      <c r="V2084" s="43">
        <f t="shared" si="1026"/>
        <v>0</v>
      </c>
      <c r="W2084" s="43">
        <f t="shared" si="1026"/>
        <v>0</v>
      </c>
      <c r="X2084" s="43">
        <f t="shared" si="1026"/>
        <v>0</v>
      </c>
      <c r="Y2084" s="43">
        <f t="shared" si="1026"/>
        <v>0</v>
      </c>
      <c r="Z2084" s="43">
        <f t="shared" si="1026"/>
        <v>15842285217.369999</v>
      </c>
      <c r="AA2084" s="43">
        <f t="shared" si="1026"/>
        <v>1271290123.1890004</v>
      </c>
      <c r="AB2084" s="44">
        <f t="shared" si="1023"/>
        <v>0.92571452207441107</v>
      </c>
      <c r="AC2084" s="34"/>
      <c r="AE2084" s="179"/>
      <c r="AF2084" s="180"/>
      <c r="AG2084" s="179"/>
      <c r="AH2084" s="180"/>
      <c r="AI2084" s="180"/>
      <c r="AJ2084" s="180"/>
      <c r="AK2084" s="179"/>
      <c r="AL2084" s="179"/>
      <c r="AM2084" s="179"/>
    </row>
    <row r="2085" spans="1:39"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79"/>
      <c r="AF2085" s="180"/>
      <c r="AG2085" s="179"/>
      <c r="AH2085" s="180"/>
      <c r="AI2085" s="180"/>
      <c r="AJ2085" s="180"/>
      <c r="AK2085" s="179"/>
      <c r="AL2085" s="179"/>
      <c r="AM2085" s="179"/>
    </row>
    <row r="2086" spans="1:39" s="35" customFormat="1" ht="33.65" customHeight="1" x14ac:dyDescent="0.25">
      <c r="A2086" s="42" t="s">
        <v>40</v>
      </c>
      <c r="B2086" s="43">
        <f t="shared" ref="B2086:AA2086" si="1029">B2085+B2084</f>
        <v>17113575340.558998</v>
      </c>
      <c r="C2086" s="43">
        <f t="shared" si="1029"/>
        <v>3.1292438507080078E-7</v>
      </c>
      <c r="D2086" s="43">
        <f t="shared" si="1029"/>
        <v>17113575340.558998</v>
      </c>
      <c r="E2086" s="43">
        <f t="shared" si="1029"/>
        <v>8952357300.8999977</v>
      </c>
      <c r="F2086" s="43">
        <f t="shared" si="1029"/>
        <v>6709867648.4399996</v>
      </c>
      <c r="G2086" s="43">
        <f t="shared" si="1029"/>
        <v>180060268.03000003</v>
      </c>
      <c r="H2086" s="43">
        <f t="shared" si="1029"/>
        <v>0</v>
      </c>
      <c r="I2086" s="43">
        <f t="shared" si="1029"/>
        <v>3453711764.8899994</v>
      </c>
      <c r="J2086" s="43">
        <f t="shared" si="1029"/>
        <v>2437559509.6900005</v>
      </c>
      <c r="K2086" s="43">
        <f t="shared" si="1029"/>
        <v>84093111.100000039</v>
      </c>
      <c r="L2086" s="43">
        <f t="shared" si="1029"/>
        <v>0</v>
      </c>
      <c r="M2086" s="43">
        <f t="shared" si="1029"/>
        <v>5975364385.6799994</v>
      </c>
      <c r="N2086" s="43">
        <f t="shared" si="1029"/>
        <v>262783187.13</v>
      </c>
      <c r="O2086" s="43">
        <f t="shared" si="1029"/>
        <v>217138194.54999995</v>
      </c>
      <c r="P2086" s="43">
        <f t="shared" si="1029"/>
        <v>5018724154.3299999</v>
      </c>
      <c r="Q2086" s="43">
        <f t="shared" si="1029"/>
        <v>305556911.14000005</v>
      </c>
      <c r="R2086" s="43">
        <f t="shared" si="1029"/>
        <v>601949212.79999995</v>
      </c>
      <c r="S2086" s="43">
        <f t="shared" si="1029"/>
        <v>3364802014.8099999</v>
      </c>
      <c r="T2086" s="43">
        <f t="shared" si="1029"/>
        <v>95967156.930000007</v>
      </c>
      <c r="U2086" s="43">
        <f t="shared" si="1029"/>
        <v>0</v>
      </c>
      <c r="V2086" s="43">
        <f t="shared" si="1029"/>
        <v>0</v>
      </c>
      <c r="W2086" s="43">
        <f t="shared" si="1029"/>
        <v>0</v>
      </c>
      <c r="X2086" s="43">
        <f t="shared" si="1029"/>
        <v>0</v>
      </c>
      <c r="Y2086" s="43">
        <f t="shared" si="1029"/>
        <v>0</v>
      </c>
      <c r="Z2086" s="43">
        <f t="shared" si="1029"/>
        <v>15842285217.369999</v>
      </c>
      <c r="AA2086" s="43">
        <f t="shared" si="1029"/>
        <v>1271290123.1890004</v>
      </c>
      <c r="AB2086" s="44">
        <f t="shared" si="1023"/>
        <v>0.92571452207441107</v>
      </c>
      <c r="AC2086" s="46"/>
      <c r="AE2086" s="179"/>
      <c r="AF2086" s="180"/>
      <c r="AG2086" s="179"/>
      <c r="AH2086" s="180"/>
      <c r="AI2086" s="180"/>
      <c r="AJ2086" s="180"/>
      <c r="AK2086" s="179"/>
      <c r="AL2086" s="179"/>
      <c r="AM2086" s="179"/>
    </row>
    <row r="2087" spans="1:39" s="71" customFormat="1" ht="14.95" hidden="1" customHeight="1" x14ac:dyDescent="0.25">
      <c r="A2087" s="69"/>
      <c r="B2087" s="50">
        <f>[1]consoCURRENT!E42643</f>
        <v>17113575340.558998</v>
      </c>
      <c r="C2087" s="50">
        <f>[1]consoCURRENT!F42643</f>
        <v>3.8743019104003906E-7</v>
      </c>
      <c r="D2087" s="62"/>
      <c r="E2087" s="50">
        <f>[1]consoCURRENT!H42643</f>
        <v>8952357300.8999996</v>
      </c>
      <c r="F2087" s="50">
        <f>[1]consoCURRENT!I42643</f>
        <v>6709867648.4400005</v>
      </c>
      <c r="G2087" s="50">
        <f>[1]consoCURRENT!J42643</f>
        <v>180060268.03000003</v>
      </c>
      <c r="H2087" s="50">
        <f>[1]consoCURRENT!K42643</f>
        <v>0</v>
      </c>
      <c r="I2087" s="50">
        <f>[1]consoCURRENT!L42643</f>
        <v>3453711764.8900003</v>
      </c>
      <c r="J2087" s="50">
        <f>[1]consoCURRENT!M42643</f>
        <v>2437559509.6900001</v>
      </c>
      <c r="K2087" s="50">
        <f>[1]consoCURRENT!N42643</f>
        <v>84093111.100000024</v>
      </c>
      <c r="L2087" s="50">
        <f>[1]consoCURRENT!O42643</f>
        <v>0</v>
      </c>
      <c r="M2087" s="50">
        <f>[1]consoCURRENT!P42643</f>
        <v>5975364385.6799994</v>
      </c>
      <c r="N2087" s="50">
        <f>[1]consoCURRENT!Q42643</f>
        <v>262783187.13</v>
      </c>
      <c r="O2087" s="50">
        <f>[1]consoCURRENT!R42643</f>
        <v>217138194.54999995</v>
      </c>
      <c r="P2087" s="50">
        <f>[1]consoCURRENT!S42643</f>
        <v>5018724154.3299999</v>
      </c>
      <c r="Q2087" s="50">
        <f>[1]consoCURRENT!T42643</f>
        <v>305556911.13999999</v>
      </c>
      <c r="R2087" s="50">
        <f>[1]consoCURRENT!U42643</f>
        <v>601949212.80000019</v>
      </c>
      <c r="S2087" s="50">
        <f>[1]consoCURRENT!V42643</f>
        <v>3364802014.8100004</v>
      </c>
      <c r="T2087" s="50">
        <f>[1]consoCURRENT!W42643</f>
        <v>95967156.930000007</v>
      </c>
      <c r="U2087" s="50">
        <f>[1]consoCURRENT!X42643</f>
        <v>0</v>
      </c>
      <c r="V2087" s="50">
        <f>[1]consoCURRENT!Y42643</f>
        <v>0</v>
      </c>
      <c r="W2087" s="50">
        <f>[1]consoCURRENT!Z42643</f>
        <v>0</v>
      </c>
      <c r="X2087" s="50">
        <f>[1]consoCURRENT!AA42643</f>
        <v>0</v>
      </c>
      <c r="Y2087" s="50">
        <f>[1]consoCURRENT!AB42643</f>
        <v>0</v>
      </c>
      <c r="Z2087" s="50">
        <f>[1]consoCURRENT!AC42643</f>
        <v>15842285217.370005</v>
      </c>
      <c r="AA2087" s="50">
        <f>[1]consoCURRENT!AD42643</f>
        <v>1271290123.1889927</v>
      </c>
      <c r="AB2087" s="50"/>
      <c r="AC2087" s="70"/>
      <c r="AE2087" s="179"/>
      <c r="AF2087" s="180"/>
      <c r="AG2087" s="179"/>
      <c r="AH2087" s="180"/>
      <c r="AI2087" s="180"/>
      <c r="AJ2087" s="180"/>
      <c r="AK2087" s="179"/>
      <c r="AL2087" s="179"/>
      <c r="AM2087" s="179"/>
    </row>
    <row r="2088" spans="1:39"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9"/>
      <c r="AF2088" s="180"/>
      <c r="AG2088" s="179"/>
      <c r="AH2088" s="180"/>
      <c r="AI2088" s="180"/>
      <c r="AJ2088" s="180"/>
      <c r="AK2088" s="179"/>
      <c r="AL2088" s="179"/>
      <c r="AM2088" s="179"/>
    </row>
    <row r="2089" spans="1:39" s="35" customFormat="1" ht="20.399999999999999" hidden="1" customHeight="1" x14ac:dyDescent="0.25">
      <c r="A2089" s="72"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9"/>
      <c r="AF2089" s="180"/>
      <c r="AG2089" s="179"/>
      <c r="AH2089" s="180"/>
      <c r="AI2089" s="180"/>
      <c r="AJ2089" s="180"/>
      <c r="AK2089" s="179"/>
      <c r="AL2089" s="179"/>
      <c r="AM2089" s="179"/>
    </row>
    <row r="2090" spans="1:39"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9"/>
      <c r="AF2090" s="180"/>
      <c r="AG2090" s="179"/>
      <c r="AH2090" s="180"/>
      <c r="AI2090" s="180"/>
      <c r="AJ2090" s="180"/>
      <c r="AK2090" s="179"/>
      <c r="AL2090" s="179"/>
      <c r="AM2090" s="179"/>
    </row>
    <row r="2091" spans="1:39"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9"/>
      <c r="AF2091" s="180"/>
      <c r="AG2091" s="179"/>
      <c r="AH2091" s="180"/>
      <c r="AI2091" s="180"/>
      <c r="AJ2091" s="180"/>
      <c r="AK2091" s="179"/>
      <c r="AL2091" s="179"/>
      <c r="AM2091" s="179"/>
    </row>
    <row r="2092" spans="1:39"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79"/>
      <c r="AF2092" s="180"/>
      <c r="AG2092" s="179"/>
      <c r="AH2092" s="180"/>
      <c r="AI2092" s="180"/>
      <c r="AJ2092" s="180"/>
      <c r="AK2092" s="179"/>
      <c r="AL2092" s="179"/>
      <c r="AM2092" s="179"/>
    </row>
    <row r="2093" spans="1:39"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79"/>
      <c r="AF2093" s="180"/>
      <c r="AG2093" s="179"/>
      <c r="AH2093" s="180"/>
      <c r="AI2093" s="180"/>
      <c r="AJ2093" s="180"/>
      <c r="AK2093" s="179"/>
      <c r="AL2093" s="179"/>
      <c r="AM2093" s="179"/>
    </row>
    <row r="2094" spans="1:39"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79"/>
      <c r="AF2094" s="180"/>
      <c r="AG2094" s="179"/>
      <c r="AH2094" s="180"/>
      <c r="AI2094" s="180"/>
      <c r="AJ2094" s="180"/>
      <c r="AK2094" s="179"/>
      <c r="AL2094" s="179"/>
      <c r="AM2094" s="179"/>
    </row>
    <row r="2095" spans="1:39"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79"/>
      <c r="AF2095" s="180"/>
      <c r="AG2095" s="179"/>
      <c r="AH2095" s="180"/>
      <c r="AI2095" s="180"/>
      <c r="AJ2095" s="180"/>
      <c r="AK2095" s="179"/>
      <c r="AL2095" s="179"/>
      <c r="AM2095" s="179"/>
    </row>
    <row r="2096" spans="1:39"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79"/>
      <c r="AF2096" s="180"/>
      <c r="AG2096" s="179"/>
      <c r="AH2096" s="180"/>
      <c r="AI2096" s="180"/>
      <c r="AJ2096" s="180"/>
      <c r="AK2096" s="179"/>
      <c r="AL2096" s="179"/>
      <c r="AM2096" s="179"/>
    </row>
    <row r="2097" spans="1:39"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79"/>
      <c r="AF2097" s="180"/>
      <c r="AG2097" s="179"/>
      <c r="AH2097" s="180"/>
      <c r="AI2097" s="180"/>
      <c r="AJ2097" s="180"/>
      <c r="AK2097" s="179"/>
      <c r="AL2097" s="179"/>
      <c r="AM2097" s="179"/>
    </row>
    <row r="2098" spans="1:39"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79"/>
      <c r="AF2098" s="180"/>
      <c r="AG2098" s="179"/>
      <c r="AH2098" s="180"/>
      <c r="AI2098" s="180"/>
      <c r="AJ2098" s="180"/>
      <c r="AK2098" s="179"/>
      <c r="AL2098" s="179"/>
      <c r="AM2098" s="179"/>
    </row>
    <row r="2099" spans="1:39"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9"/>
      <c r="AF2099" s="180"/>
      <c r="AG2099" s="179"/>
      <c r="AH2099" s="180"/>
      <c r="AI2099" s="180"/>
      <c r="AJ2099" s="180"/>
      <c r="AK2099" s="179"/>
      <c r="AL2099" s="179"/>
      <c r="AM2099" s="179"/>
    </row>
    <row r="2100" spans="1:39"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9"/>
      <c r="AF2100" s="180"/>
      <c r="AG2100" s="179"/>
      <c r="AH2100" s="180"/>
      <c r="AI2100" s="180"/>
      <c r="AJ2100" s="180"/>
      <c r="AK2100" s="179"/>
      <c r="AL2100" s="179"/>
      <c r="AM2100" s="179"/>
    </row>
    <row r="2101" spans="1:39"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9"/>
      <c r="AF2101" s="180"/>
      <c r="AG2101" s="179"/>
      <c r="AH2101" s="180"/>
      <c r="AI2101" s="180"/>
      <c r="AJ2101" s="180"/>
      <c r="AK2101" s="179"/>
      <c r="AL2101" s="179"/>
      <c r="AM2101" s="179"/>
    </row>
    <row r="2102" spans="1:39"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9"/>
      <c r="AF2102" s="180"/>
      <c r="AG2102" s="179"/>
      <c r="AH2102" s="180"/>
      <c r="AI2102" s="180"/>
      <c r="AJ2102" s="180"/>
      <c r="AK2102" s="179"/>
      <c r="AL2102" s="179"/>
      <c r="AM2102" s="179"/>
    </row>
    <row r="2103" spans="1:39"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79"/>
      <c r="AF2103" s="180"/>
      <c r="AG2103" s="179"/>
      <c r="AH2103" s="180"/>
      <c r="AI2103" s="180"/>
      <c r="AJ2103" s="180"/>
      <c r="AK2103" s="179"/>
      <c r="AL2103" s="179"/>
      <c r="AM2103" s="179"/>
    </row>
    <row r="2104" spans="1:39"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79"/>
      <c r="AF2104" s="180"/>
      <c r="AG2104" s="179"/>
      <c r="AH2104" s="180"/>
      <c r="AI2104" s="180"/>
      <c r="AJ2104" s="180"/>
      <c r="AK2104" s="179"/>
      <c r="AL2104" s="179"/>
      <c r="AM2104" s="179"/>
    </row>
    <row r="2105" spans="1:39"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79"/>
      <c r="AF2105" s="180"/>
      <c r="AG2105" s="179"/>
      <c r="AH2105" s="180"/>
      <c r="AI2105" s="180"/>
      <c r="AJ2105" s="180"/>
      <c r="AK2105" s="179"/>
      <c r="AL2105" s="179"/>
      <c r="AM2105" s="179"/>
    </row>
    <row r="2106" spans="1:39"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79"/>
      <c r="AF2106" s="180"/>
      <c r="AG2106" s="179"/>
      <c r="AH2106" s="180"/>
      <c r="AI2106" s="180"/>
      <c r="AJ2106" s="180"/>
      <c r="AK2106" s="179"/>
      <c r="AL2106" s="179"/>
      <c r="AM2106" s="179"/>
    </row>
    <row r="2107" spans="1:39"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179"/>
      <c r="AF2107" s="180"/>
      <c r="AG2107" s="179"/>
      <c r="AH2107" s="180"/>
      <c r="AI2107" s="180"/>
      <c r="AJ2107" s="180"/>
      <c r="AK2107" s="179"/>
      <c r="AL2107" s="179"/>
      <c r="AM2107" s="179"/>
    </row>
    <row r="2108" spans="1:39"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79"/>
      <c r="AF2108" s="180"/>
      <c r="AG2108" s="179"/>
      <c r="AH2108" s="180"/>
      <c r="AI2108" s="180"/>
      <c r="AJ2108" s="180"/>
      <c r="AK2108" s="179"/>
      <c r="AL2108" s="179"/>
      <c r="AM2108" s="179"/>
    </row>
    <row r="2109" spans="1:39"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9"/>
      <c r="AF2109" s="180"/>
      <c r="AG2109" s="179"/>
      <c r="AH2109" s="180"/>
      <c r="AI2109" s="180"/>
      <c r="AJ2109" s="180"/>
      <c r="AK2109" s="179"/>
      <c r="AL2109" s="179"/>
      <c r="AM2109" s="179"/>
    </row>
    <row r="2110" spans="1:39"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9"/>
      <c r="AF2110" s="180"/>
      <c r="AG2110" s="179"/>
      <c r="AH2110" s="180"/>
      <c r="AI2110" s="180"/>
      <c r="AJ2110" s="180"/>
      <c r="AK2110" s="179"/>
      <c r="AL2110" s="179"/>
      <c r="AM2110" s="179"/>
    </row>
    <row r="2111" spans="1:39"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9"/>
      <c r="AF2111" s="180"/>
      <c r="AG2111" s="179"/>
      <c r="AH2111" s="180"/>
      <c r="AI2111" s="180"/>
      <c r="AJ2111" s="180"/>
      <c r="AK2111" s="179"/>
      <c r="AL2111" s="179"/>
      <c r="AM2111" s="179"/>
    </row>
    <row r="2112" spans="1:39"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9"/>
      <c r="AF2112" s="180"/>
      <c r="AG2112" s="179"/>
      <c r="AH2112" s="180"/>
      <c r="AI2112" s="180"/>
      <c r="AJ2112" s="180"/>
      <c r="AK2112" s="179"/>
      <c r="AL2112" s="179"/>
      <c r="AM2112" s="179"/>
    </row>
    <row r="2113" spans="1:39"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79"/>
      <c r="AF2113" s="180"/>
      <c r="AG2113" s="179"/>
      <c r="AH2113" s="180"/>
      <c r="AI2113" s="180"/>
      <c r="AJ2113" s="180"/>
      <c r="AK2113" s="179"/>
      <c r="AL2113" s="179"/>
      <c r="AM2113" s="179"/>
    </row>
    <row r="2114" spans="1:39"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79"/>
      <c r="AF2114" s="180"/>
      <c r="AG2114" s="179"/>
      <c r="AH2114" s="180"/>
      <c r="AI2114" s="180"/>
      <c r="AJ2114" s="180"/>
      <c r="AK2114" s="179"/>
      <c r="AL2114" s="179"/>
      <c r="AM2114" s="179"/>
    </row>
    <row r="2115" spans="1:39"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79"/>
      <c r="AF2115" s="180"/>
      <c r="AG2115" s="179"/>
      <c r="AH2115" s="180"/>
      <c r="AI2115" s="180"/>
      <c r="AJ2115" s="180"/>
      <c r="AK2115" s="179"/>
      <c r="AL2115" s="179"/>
      <c r="AM2115" s="179"/>
    </row>
    <row r="2116" spans="1:39"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79"/>
      <c r="AF2116" s="180"/>
      <c r="AG2116" s="179"/>
      <c r="AH2116" s="180"/>
      <c r="AI2116" s="180"/>
      <c r="AJ2116" s="180"/>
      <c r="AK2116" s="179"/>
      <c r="AL2116" s="179"/>
      <c r="AM2116" s="179"/>
    </row>
    <row r="2117" spans="1:39"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79"/>
      <c r="AF2117" s="180"/>
      <c r="AG2117" s="179"/>
      <c r="AH2117" s="180"/>
      <c r="AI2117" s="180"/>
      <c r="AJ2117" s="180"/>
      <c r="AK2117" s="179"/>
      <c r="AL2117" s="179"/>
      <c r="AM2117" s="179"/>
    </row>
    <row r="2118" spans="1:39"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79"/>
      <c r="AF2118" s="180"/>
      <c r="AG2118" s="179"/>
      <c r="AH2118" s="180"/>
      <c r="AI2118" s="180"/>
      <c r="AJ2118" s="180"/>
      <c r="AK2118" s="179"/>
      <c r="AL2118" s="179"/>
      <c r="AM2118" s="179"/>
    </row>
    <row r="2119" spans="1:39"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9"/>
      <c r="AF2119" s="180"/>
      <c r="AG2119" s="179"/>
      <c r="AH2119" s="180"/>
      <c r="AI2119" s="180"/>
      <c r="AJ2119" s="180"/>
      <c r="AK2119" s="179"/>
      <c r="AL2119" s="179"/>
      <c r="AM2119" s="179"/>
    </row>
    <row r="2120" spans="1:39"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9"/>
      <c r="AF2120" s="180"/>
      <c r="AG2120" s="179"/>
      <c r="AH2120" s="180"/>
      <c r="AI2120" s="180"/>
      <c r="AJ2120" s="180"/>
      <c r="AK2120" s="179"/>
      <c r="AL2120" s="179"/>
      <c r="AM2120" s="179"/>
    </row>
    <row r="2121" spans="1:39"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9"/>
      <c r="AF2121" s="180"/>
      <c r="AG2121" s="179"/>
      <c r="AH2121" s="180"/>
      <c r="AI2121" s="180"/>
      <c r="AJ2121" s="180"/>
      <c r="AK2121" s="179"/>
      <c r="AL2121" s="179"/>
      <c r="AM2121" s="179"/>
    </row>
    <row r="2122" spans="1:39"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9"/>
      <c r="AF2122" s="180"/>
      <c r="AG2122" s="179"/>
      <c r="AH2122" s="180"/>
      <c r="AI2122" s="180"/>
      <c r="AJ2122" s="180"/>
      <c r="AK2122" s="179"/>
      <c r="AL2122" s="179"/>
      <c r="AM2122" s="179"/>
    </row>
    <row r="2123" spans="1:39"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179"/>
      <c r="AF2123" s="180"/>
      <c r="AG2123" s="179"/>
      <c r="AH2123" s="180"/>
      <c r="AI2123" s="180"/>
      <c r="AJ2123" s="180"/>
      <c r="AK2123" s="179"/>
      <c r="AL2123" s="179"/>
      <c r="AM2123" s="179"/>
    </row>
    <row r="2124" spans="1:39"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9"/>
      <c r="AF2124" s="180"/>
      <c r="AG2124" s="179"/>
      <c r="AH2124" s="180"/>
      <c r="AI2124" s="180"/>
      <c r="AJ2124" s="180"/>
      <c r="AK2124" s="179"/>
      <c r="AL2124" s="179"/>
      <c r="AM2124" s="179"/>
    </row>
    <row r="2125" spans="1:39"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9"/>
      <c r="AF2125" s="180"/>
      <c r="AG2125" s="179"/>
      <c r="AH2125" s="180"/>
      <c r="AI2125" s="180"/>
      <c r="AJ2125" s="180"/>
      <c r="AK2125" s="179"/>
      <c r="AL2125" s="179"/>
      <c r="AM2125" s="179"/>
    </row>
    <row r="2126" spans="1:39"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79"/>
      <c r="AF2126" s="180"/>
      <c r="AG2126" s="179"/>
      <c r="AH2126" s="180"/>
      <c r="AI2126" s="180"/>
      <c r="AJ2126" s="180"/>
      <c r="AK2126" s="179"/>
      <c r="AL2126" s="179"/>
      <c r="AM2126" s="179"/>
    </row>
    <row r="2127" spans="1:39"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9"/>
      <c r="AF2127" s="180"/>
      <c r="AG2127" s="179"/>
      <c r="AH2127" s="180"/>
      <c r="AI2127" s="180"/>
      <c r="AJ2127" s="180"/>
      <c r="AK2127" s="179"/>
      <c r="AL2127" s="179"/>
      <c r="AM2127" s="179"/>
    </row>
    <row r="2128" spans="1:39"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79"/>
      <c r="AF2128" s="180"/>
      <c r="AG2128" s="179"/>
      <c r="AH2128" s="180"/>
      <c r="AI2128" s="180"/>
      <c r="AJ2128" s="180"/>
      <c r="AK2128" s="179"/>
      <c r="AL2128" s="179"/>
      <c r="AM2128" s="179"/>
    </row>
    <row r="2129" spans="1:39"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9"/>
      <c r="AF2129" s="180"/>
      <c r="AG2129" s="179"/>
      <c r="AH2129" s="180"/>
      <c r="AI2129" s="180"/>
      <c r="AJ2129" s="180"/>
      <c r="AK2129" s="179"/>
      <c r="AL2129" s="179"/>
      <c r="AM2129" s="179"/>
    </row>
    <row r="2130" spans="1:39"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9"/>
      <c r="AF2130" s="180"/>
      <c r="AG2130" s="179"/>
      <c r="AH2130" s="180"/>
      <c r="AI2130" s="180"/>
      <c r="AJ2130" s="180"/>
      <c r="AK2130" s="179"/>
      <c r="AL2130" s="179"/>
      <c r="AM2130" s="179"/>
    </row>
    <row r="2131" spans="1:39"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9"/>
      <c r="AF2131" s="180"/>
      <c r="AG2131" s="179"/>
      <c r="AH2131" s="180"/>
      <c r="AI2131" s="180"/>
      <c r="AJ2131" s="180"/>
      <c r="AK2131" s="179"/>
      <c r="AL2131" s="179"/>
      <c r="AM2131" s="179"/>
    </row>
    <row r="2132" spans="1:39"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79"/>
      <c r="AF2132" s="180"/>
      <c r="AG2132" s="179"/>
      <c r="AH2132" s="180"/>
      <c r="AI2132" s="180"/>
      <c r="AJ2132" s="180"/>
      <c r="AK2132" s="179"/>
      <c r="AL2132" s="179"/>
      <c r="AM2132" s="179"/>
    </row>
    <row r="2133" spans="1:39"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79"/>
      <c r="AF2133" s="180"/>
      <c r="AG2133" s="179"/>
      <c r="AH2133" s="180"/>
      <c r="AI2133" s="180"/>
      <c r="AJ2133" s="180"/>
      <c r="AK2133" s="179"/>
      <c r="AL2133" s="179"/>
      <c r="AM2133" s="179"/>
    </row>
    <row r="2134" spans="1:39"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79"/>
      <c r="AF2134" s="180"/>
      <c r="AG2134" s="179"/>
      <c r="AH2134" s="180"/>
      <c r="AI2134" s="180"/>
      <c r="AJ2134" s="180"/>
      <c r="AK2134" s="179"/>
      <c r="AL2134" s="179"/>
      <c r="AM2134" s="179"/>
    </row>
    <row r="2135" spans="1:39"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79"/>
      <c r="AF2135" s="180"/>
      <c r="AG2135" s="179"/>
      <c r="AH2135" s="180"/>
      <c r="AI2135" s="180"/>
      <c r="AJ2135" s="180"/>
      <c r="AK2135" s="179"/>
      <c r="AL2135" s="179"/>
      <c r="AM2135" s="179"/>
    </row>
    <row r="2136" spans="1:39"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79"/>
      <c r="AF2136" s="180"/>
      <c r="AG2136" s="179"/>
      <c r="AH2136" s="180"/>
      <c r="AI2136" s="180"/>
      <c r="AJ2136" s="180"/>
      <c r="AK2136" s="179"/>
      <c r="AL2136" s="179"/>
      <c r="AM2136" s="179"/>
    </row>
    <row r="2137" spans="1:39"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79"/>
      <c r="AF2137" s="180"/>
      <c r="AG2137" s="179"/>
      <c r="AH2137" s="180"/>
      <c r="AI2137" s="180"/>
      <c r="AJ2137" s="180"/>
      <c r="AK2137" s="179"/>
      <c r="AL2137" s="179"/>
      <c r="AM2137" s="179"/>
    </row>
    <row r="2138" spans="1:39"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79"/>
      <c r="AF2138" s="180"/>
      <c r="AG2138" s="179"/>
      <c r="AH2138" s="180"/>
      <c r="AI2138" s="180"/>
      <c r="AJ2138" s="180"/>
      <c r="AK2138" s="179"/>
      <c r="AL2138" s="179"/>
      <c r="AM2138" s="179"/>
    </row>
    <row r="2139" spans="1:39"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9"/>
      <c r="AF2139" s="180"/>
      <c r="AG2139" s="179"/>
      <c r="AH2139" s="180"/>
      <c r="AI2139" s="180"/>
      <c r="AJ2139" s="180"/>
      <c r="AK2139" s="179"/>
      <c r="AL2139" s="179"/>
      <c r="AM2139" s="179"/>
    </row>
    <row r="2140" spans="1:39"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9"/>
      <c r="AF2140" s="180"/>
      <c r="AG2140" s="179"/>
      <c r="AH2140" s="180"/>
      <c r="AI2140" s="180"/>
      <c r="AJ2140" s="180"/>
      <c r="AK2140" s="179"/>
      <c r="AL2140" s="179"/>
      <c r="AM2140" s="179"/>
    </row>
    <row r="2141" spans="1:39"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9"/>
      <c r="AF2141" s="180"/>
      <c r="AG2141" s="179"/>
      <c r="AH2141" s="180"/>
      <c r="AI2141" s="180"/>
      <c r="AJ2141" s="180"/>
      <c r="AK2141" s="179"/>
      <c r="AL2141" s="179"/>
      <c r="AM2141" s="179"/>
    </row>
    <row r="2142" spans="1:39"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9"/>
      <c r="AF2142" s="180"/>
      <c r="AG2142" s="179"/>
      <c r="AH2142" s="180"/>
      <c r="AI2142" s="180"/>
      <c r="AJ2142" s="180"/>
      <c r="AK2142" s="179"/>
      <c r="AL2142" s="179"/>
      <c r="AM2142" s="179"/>
    </row>
    <row r="2143" spans="1:39"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9"/>
      <c r="AF2143" s="180"/>
      <c r="AG2143" s="179"/>
      <c r="AH2143" s="180"/>
      <c r="AI2143" s="180"/>
      <c r="AJ2143" s="180"/>
      <c r="AK2143" s="179"/>
      <c r="AL2143" s="179"/>
      <c r="AM2143" s="179"/>
    </row>
    <row r="2144" spans="1:39"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9"/>
      <c r="AF2144" s="180"/>
      <c r="AG2144" s="179"/>
      <c r="AH2144" s="180"/>
      <c r="AI2144" s="180"/>
      <c r="AJ2144" s="180"/>
      <c r="AK2144" s="179"/>
      <c r="AL2144" s="179"/>
      <c r="AM2144" s="179"/>
    </row>
    <row r="2145" spans="1:39"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79"/>
      <c r="AF2145" s="180"/>
      <c r="AG2145" s="179"/>
      <c r="AH2145" s="180"/>
      <c r="AI2145" s="180"/>
      <c r="AJ2145" s="180"/>
      <c r="AK2145" s="179"/>
      <c r="AL2145" s="179"/>
      <c r="AM2145" s="179"/>
    </row>
    <row r="2146" spans="1:39"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79"/>
      <c r="AF2146" s="180"/>
      <c r="AG2146" s="179"/>
      <c r="AH2146" s="180"/>
      <c r="AI2146" s="180"/>
      <c r="AJ2146" s="180"/>
      <c r="AK2146" s="179"/>
      <c r="AL2146" s="179"/>
      <c r="AM2146" s="179"/>
    </row>
    <row r="2147" spans="1:39"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79"/>
      <c r="AF2147" s="180"/>
      <c r="AG2147" s="179"/>
      <c r="AH2147" s="180"/>
      <c r="AI2147" s="180"/>
      <c r="AJ2147" s="180"/>
      <c r="AK2147" s="179"/>
      <c r="AL2147" s="179"/>
      <c r="AM2147" s="179"/>
    </row>
    <row r="2148" spans="1:39"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79"/>
      <c r="AF2148" s="180"/>
      <c r="AG2148" s="179"/>
      <c r="AH2148" s="180"/>
      <c r="AI2148" s="180"/>
      <c r="AJ2148" s="180"/>
      <c r="AK2148" s="179"/>
      <c r="AL2148" s="179"/>
      <c r="AM2148" s="179"/>
    </row>
    <row r="2149" spans="1:39"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79"/>
      <c r="AF2149" s="180"/>
      <c r="AG2149" s="179"/>
      <c r="AH2149" s="180"/>
      <c r="AI2149" s="180"/>
      <c r="AJ2149" s="180"/>
      <c r="AK2149" s="179"/>
      <c r="AL2149" s="179"/>
      <c r="AM2149" s="179"/>
    </row>
    <row r="2150" spans="1:39"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79"/>
      <c r="AF2150" s="180"/>
      <c r="AG2150" s="179"/>
      <c r="AH2150" s="180"/>
      <c r="AI2150" s="180"/>
      <c r="AJ2150" s="180"/>
      <c r="AK2150" s="179"/>
      <c r="AL2150" s="179"/>
      <c r="AM2150" s="179"/>
    </row>
    <row r="2151" spans="1:39"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79"/>
      <c r="AF2151" s="180"/>
      <c r="AG2151" s="179"/>
      <c r="AH2151" s="180"/>
      <c r="AI2151" s="180"/>
      <c r="AJ2151" s="180"/>
      <c r="AK2151" s="179"/>
      <c r="AL2151" s="179"/>
      <c r="AM2151" s="179"/>
    </row>
    <row r="2152" spans="1:39"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9"/>
      <c r="AF2152" s="180"/>
      <c r="AG2152" s="179"/>
      <c r="AH2152" s="180"/>
      <c r="AI2152" s="180"/>
      <c r="AJ2152" s="180"/>
      <c r="AK2152" s="179"/>
      <c r="AL2152" s="179"/>
      <c r="AM2152" s="179"/>
    </row>
    <row r="2153" spans="1:39"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9"/>
      <c r="AF2153" s="180"/>
      <c r="AG2153" s="179"/>
      <c r="AH2153" s="180"/>
      <c r="AI2153" s="180"/>
      <c r="AJ2153" s="180"/>
      <c r="AK2153" s="179"/>
      <c r="AL2153" s="179"/>
      <c r="AM2153" s="179"/>
    </row>
    <row r="2154" spans="1:39"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9"/>
      <c r="AF2154" s="180"/>
      <c r="AG2154" s="179"/>
      <c r="AH2154" s="180"/>
      <c r="AI2154" s="180"/>
      <c r="AJ2154" s="180"/>
      <c r="AK2154" s="179"/>
      <c r="AL2154" s="179"/>
      <c r="AM2154" s="179"/>
    </row>
    <row r="2155" spans="1:39"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79"/>
      <c r="AF2155" s="180"/>
      <c r="AG2155" s="179"/>
      <c r="AH2155" s="180"/>
      <c r="AI2155" s="180"/>
      <c r="AJ2155" s="180"/>
      <c r="AK2155" s="179"/>
      <c r="AL2155" s="179"/>
      <c r="AM2155" s="179"/>
    </row>
    <row r="2156" spans="1:39"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179"/>
      <c r="AF2156" s="180"/>
      <c r="AG2156" s="179"/>
      <c r="AH2156" s="180"/>
      <c r="AI2156" s="180"/>
      <c r="AJ2156" s="180"/>
      <c r="AK2156" s="179"/>
      <c r="AL2156" s="179"/>
      <c r="AM2156" s="179"/>
    </row>
    <row r="2157" spans="1:39"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79"/>
      <c r="AF2157" s="180"/>
      <c r="AG2157" s="179"/>
      <c r="AH2157" s="180"/>
      <c r="AI2157" s="180"/>
      <c r="AJ2157" s="180"/>
      <c r="AK2157" s="179"/>
      <c r="AL2157" s="179"/>
      <c r="AM2157" s="179"/>
    </row>
    <row r="2158" spans="1:39"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79"/>
      <c r="AF2158" s="180"/>
      <c r="AG2158" s="179"/>
      <c r="AH2158" s="180"/>
      <c r="AI2158" s="180"/>
      <c r="AJ2158" s="180"/>
      <c r="AK2158" s="179"/>
      <c r="AL2158" s="179"/>
      <c r="AM2158" s="179"/>
    </row>
    <row r="2159" spans="1:39"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79"/>
      <c r="AF2159" s="180"/>
      <c r="AG2159" s="179"/>
      <c r="AH2159" s="180"/>
      <c r="AI2159" s="180"/>
      <c r="AJ2159" s="180"/>
      <c r="AK2159" s="179"/>
      <c r="AL2159" s="179"/>
      <c r="AM2159" s="179"/>
    </row>
    <row r="2160" spans="1:39"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79"/>
      <c r="AF2160" s="180"/>
      <c r="AG2160" s="179"/>
      <c r="AH2160" s="180"/>
      <c r="AI2160" s="180"/>
      <c r="AJ2160" s="180"/>
      <c r="AK2160" s="179"/>
      <c r="AL2160" s="179"/>
      <c r="AM2160" s="179"/>
    </row>
    <row r="2161" spans="1:39"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79"/>
      <c r="AF2161" s="180"/>
      <c r="AG2161" s="179"/>
      <c r="AH2161" s="180"/>
      <c r="AI2161" s="180"/>
      <c r="AJ2161" s="180"/>
      <c r="AK2161" s="179"/>
      <c r="AL2161" s="179"/>
      <c r="AM2161" s="179"/>
    </row>
    <row r="2162" spans="1:39"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9"/>
      <c r="AF2162" s="180"/>
      <c r="AG2162" s="179"/>
      <c r="AH2162" s="180"/>
      <c r="AI2162" s="180"/>
      <c r="AJ2162" s="180"/>
      <c r="AK2162" s="179"/>
      <c r="AL2162" s="179"/>
      <c r="AM2162" s="179"/>
    </row>
    <row r="2163" spans="1:39"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9"/>
      <c r="AF2163" s="180"/>
      <c r="AG2163" s="179"/>
      <c r="AH2163" s="180"/>
      <c r="AI2163" s="180"/>
      <c r="AJ2163" s="180"/>
      <c r="AK2163" s="179"/>
      <c r="AL2163" s="179"/>
      <c r="AM2163" s="179"/>
    </row>
    <row r="2164" spans="1:39"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9"/>
      <c r="AF2164" s="180"/>
      <c r="AG2164" s="179"/>
      <c r="AH2164" s="180"/>
      <c r="AI2164" s="180"/>
      <c r="AJ2164" s="180"/>
      <c r="AK2164" s="179"/>
      <c r="AL2164" s="179"/>
      <c r="AM2164" s="179"/>
    </row>
    <row r="2165" spans="1:39"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179"/>
      <c r="AF2165" s="180"/>
      <c r="AG2165" s="179"/>
      <c r="AH2165" s="180"/>
      <c r="AI2165" s="180"/>
      <c r="AJ2165" s="180"/>
      <c r="AK2165" s="179"/>
      <c r="AL2165" s="179"/>
      <c r="AM2165" s="179"/>
    </row>
    <row r="2166" spans="1:39"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79"/>
      <c r="AF2166" s="180"/>
      <c r="AG2166" s="179"/>
      <c r="AH2166" s="180"/>
      <c r="AI2166" s="180"/>
      <c r="AJ2166" s="180"/>
      <c r="AK2166" s="179"/>
      <c r="AL2166" s="179"/>
      <c r="AM2166" s="179"/>
    </row>
    <row r="2167" spans="1:39"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79"/>
      <c r="AF2167" s="180"/>
      <c r="AG2167" s="179"/>
      <c r="AH2167" s="180"/>
      <c r="AI2167" s="180"/>
      <c r="AJ2167" s="180"/>
      <c r="AK2167" s="179"/>
      <c r="AL2167" s="179"/>
      <c r="AM2167" s="179"/>
    </row>
    <row r="2168" spans="1:39"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79"/>
      <c r="AF2168" s="180"/>
      <c r="AG2168" s="179"/>
      <c r="AH2168" s="180"/>
      <c r="AI2168" s="180"/>
      <c r="AJ2168" s="180"/>
      <c r="AK2168" s="179"/>
      <c r="AL2168" s="179"/>
      <c r="AM2168" s="179"/>
    </row>
    <row r="2169" spans="1:39"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79"/>
      <c r="AF2169" s="180"/>
      <c r="AG2169" s="179"/>
      <c r="AH2169" s="180"/>
      <c r="AI2169" s="180"/>
      <c r="AJ2169" s="180"/>
      <c r="AK2169" s="179"/>
      <c r="AL2169" s="179"/>
      <c r="AM2169" s="179"/>
    </row>
    <row r="2170" spans="1:39"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79"/>
      <c r="AF2170" s="180"/>
      <c r="AG2170" s="179"/>
      <c r="AH2170" s="180"/>
      <c r="AI2170" s="180"/>
      <c r="AJ2170" s="180"/>
      <c r="AK2170" s="179"/>
      <c r="AL2170" s="179"/>
      <c r="AM2170" s="179"/>
    </row>
    <row r="2171" spans="1:39"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79"/>
      <c r="AF2171" s="180"/>
      <c r="AG2171" s="179"/>
      <c r="AH2171" s="180"/>
      <c r="AI2171" s="180"/>
      <c r="AJ2171" s="180"/>
      <c r="AK2171" s="179"/>
      <c r="AL2171" s="179"/>
      <c r="AM2171" s="179"/>
    </row>
    <row r="2172" spans="1:39"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9"/>
      <c r="AF2172" s="180"/>
      <c r="AG2172" s="179"/>
      <c r="AH2172" s="180"/>
      <c r="AI2172" s="180"/>
      <c r="AJ2172" s="180"/>
      <c r="AK2172" s="179"/>
      <c r="AL2172" s="179"/>
      <c r="AM2172" s="179"/>
    </row>
    <row r="2173" spans="1:39"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9"/>
      <c r="AF2173" s="180"/>
      <c r="AG2173" s="179"/>
      <c r="AH2173" s="180"/>
      <c r="AI2173" s="180"/>
      <c r="AJ2173" s="180"/>
      <c r="AK2173" s="179"/>
      <c r="AL2173" s="179"/>
      <c r="AM2173" s="179"/>
    </row>
    <row r="2174" spans="1:39"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9"/>
      <c r="AF2174" s="180"/>
      <c r="AG2174" s="179"/>
      <c r="AH2174" s="180"/>
      <c r="AI2174" s="180"/>
      <c r="AJ2174" s="180"/>
      <c r="AK2174" s="179"/>
      <c r="AL2174" s="179"/>
      <c r="AM2174" s="179"/>
    </row>
    <row r="2175" spans="1:39"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179"/>
      <c r="AF2175" s="180"/>
      <c r="AG2175" s="179"/>
      <c r="AH2175" s="180"/>
      <c r="AI2175" s="180"/>
      <c r="AJ2175" s="180"/>
      <c r="AK2175" s="179"/>
      <c r="AL2175" s="179"/>
      <c r="AM2175" s="179"/>
    </row>
    <row r="2176" spans="1:39"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79"/>
      <c r="AF2176" s="180"/>
      <c r="AG2176" s="179"/>
      <c r="AH2176" s="180"/>
      <c r="AI2176" s="180"/>
      <c r="AJ2176" s="180"/>
      <c r="AK2176" s="179"/>
      <c r="AL2176" s="179"/>
      <c r="AM2176" s="179"/>
    </row>
    <row r="2177" spans="1:39"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79"/>
      <c r="AF2177" s="180"/>
      <c r="AG2177" s="179"/>
      <c r="AH2177" s="180"/>
      <c r="AI2177" s="180"/>
      <c r="AJ2177" s="180"/>
      <c r="AK2177" s="179"/>
      <c r="AL2177" s="179"/>
      <c r="AM2177" s="179"/>
    </row>
    <row r="2178" spans="1:39"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79"/>
      <c r="AF2178" s="180"/>
      <c r="AG2178" s="179"/>
      <c r="AH2178" s="180"/>
      <c r="AI2178" s="180"/>
      <c r="AJ2178" s="180"/>
      <c r="AK2178" s="179"/>
      <c r="AL2178" s="179"/>
      <c r="AM2178" s="179"/>
    </row>
    <row r="2179" spans="1:39"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79"/>
      <c r="AF2179" s="180"/>
      <c r="AG2179" s="179"/>
      <c r="AH2179" s="180"/>
      <c r="AI2179" s="180"/>
      <c r="AJ2179" s="180"/>
      <c r="AK2179" s="179"/>
      <c r="AL2179" s="179"/>
      <c r="AM2179" s="179"/>
    </row>
    <row r="2180" spans="1:39"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79"/>
      <c r="AF2180" s="180"/>
      <c r="AG2180" s="179"/>
      <c r="AH2180" s="180"/>
      <c r="AI2180" s="180"/>
      <c r="AJ2180" s="180"/>
      <c r="AK2180" s="179"/>
      <c r="AL2180" s="179"/>
      <c r="AM2180" s="179"/>
    </row>
    <row r="2181" spans="1:39"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79"/>
      <c r="AF2181" s="180"/>
      <c r="AG2181" s="179"/>
      <c r="AH2181" s="180"/>
      <c r="AI2181" s="180"/>
      <c r="AJ2181" s="180"/>
      <c r="AK2181" s="179"/>
      <c r="AL2181" s="179"/>
      <c r="AM2181" s="179"/>
    </row>
    <row r="2182" spans="1:39"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9"/>
      <c r="AF2182" s="180"/>
      <c r="AG2182" s="179"/>
      <c r="AH2182" s="180"/>
      <c r="AI2182" s="180"/>
      <c r="AJ2182" s="180"/>
      <c r="AK2182" s="179"/>
      <c r="AL2182" s="179"/>
      <c r="AM2182" s="179"/>
    </row>
    <row r="2183" spans="1:39"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9"/>
      <c r="AF2183" s="180"/>
      <c r="AG2183" s="179"/>
      <c r="AH2183" s="180"/>
      <c r="AI2183" s="180"/>
      <c r="AJ2183" s="180"/>
      <c r="AK2183" s="179"/>
      <c r="AL2183" s="179"/>
      <c r="AM2183" s="179"/>
    </row>
    <row r="2184" spans="1:39"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9"/>
      <c r="AF2184" s="180"/>
      <c r="AG2184" s="179"/>
      <c r="AH2184" s="180"/>
      <c r="AI2184" s="180"/>
      <c r="AJ2184" s="180"/>
      <c r="AK2184" s="179"/>
      <c r="AL2184" s="179"/>
      <c r="AM2184" s="179"/>
    </row>
    <row r="2185" spans="1:39"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179"/>
      <c r="AF2185" s="180"/>
      <c r="AG2185" s="179"/>
      <c r="AH2185" s="180"/>
      <c r="AI2185" s="180"/>
      <c r="AJ2185" s="180"/>
      <c r="AK2185" s="179"/>
      <c r="AL2185" s="179"/>
      <c r="AM2185" s="179"/>
    </row>
    <row r="2186" spans="1:39"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79"/>
      <c r="AF2186" s="180"/>
      <c r="AG2186" s="179"/>
      <c r="AH2186" s="180"/>
      <c r="AI2186" s="180"/>
      <c r="AJ2186" s="180"/>
      <c r="AK2186" s="179"/>
      <c r="AL2186" s="179"/>
      <c r="AM2186" s="179"/>
    </row>
    <row r="2187" spans="1:39"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79"/>
      <c r="AF2187" s="180"/>
      <c r="AG2187" s="179"/>
      <c r="AH2187" s="180"/>
      <c r="AI2187" s="180"/>
      <c r="AJ2187" s="180"/>
      <c r="AK2187" s="179"/>
      <c r="AL2187" s="179"/>
      <c r="AM2187" s="179"/>
    </row>
    <row r="2188" spans="1:39"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79"/>
      <c r="AF2188" s="180"/>
      <c r="AG2188" s="179"/>
      <c r="AH2188" s="180"/>
      <c r="AI2188" s="180"/>
      <c r="AJ2188" s="180"/>
      <c r="AK2188" s="179"/>
      <c r="AL2188" s="179"/>
      <c r="AM2188" s="179"/>
    </row>
    <row r="2189" spans="1:39"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79"/>
      <c r="AF2189" s="180"/>
      <c r="AG2189" s="179"/>
      <c r="AH2189" s="180"/>
      <c r="AI2189" s="180"/>
      <c r="AJ2189" s="180"/>
      <c r="AK2189" s="179"/>
      <c r="AL2189" s="179"/>
      <c r="AM2189" s="179"/>
    </row>
    <row r="2190" spans="1:39"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79"/>
      <c r="AF2190" s="180"/>
      <c r="AG2190" s="179"/>
      <c r="AH2190" s="180"/>
      <c r="AI2190" s="180"/>
      <c r="AJ2190" s="180"/>
      <c r="AK2190" s="179"/>
      <c r="AL2190" s="179"/>
      <c r="AM2190" s="179"/>
    </row>
    <row r="2191" spans="1:39"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79"/>
      <c r="AF2191" s="180"/>
      <c r="AG2191" s="179"/>
      <c r="AH2191" s="180"/>
      <c r="AI2191" s="180"/>
      <c r="AJ2191" s="180"/>
      <c r="AK2191" s="179"/>
      <c r="AL2191" s="179"/>
      <c r="AM2191" s="179"/>
    </row>
    <row r="2192" spans="1:39"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9"/>
      <c r="AF2192" s="180"/>
      <c r="AG2192" s="179"/>
      <c r="AH2192" s="180"/>
      <c r="AI2192" s="180"/>
      <c r="AJ2192" s="180"/>
      <c r="AK2192" s="179"/>
      <c r="AL2192" s="179"/>
      <c r="AM2192" s="179"/>
    </row>
    <row r="2193" spans="1:39"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9"/>
      <c r="AF2193" s="180"/>
      <c r="AG2193" s="179"/>
      <c r="AH2193" s="180"/>
      <c r="AI2193" s="180"/>
      <c r="AJ2193" s="180"/>
      <c r="AK2193" s="179"/>
      <c r="AL2193" s="179"/>
      <c r="AM2193" s="179"/>
    </row>
    <row r="2194" spans="1:39"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9"/>
      <c r="AF2194" s="180"/>
      <c r="AG2194" s="179"/>
      <c r="AH2194" s="180"/>
      <c r="AI2194" s="180"/>
      <c r="AJ2194" s="180"/>
      <c r="AK2194" s="179"/>
      <c r="AL2194" s="179"/>
      <c r="AM2194" s="179"/>
    </row>
    <row r="2195" spans="1:39"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179"/>
      <c r="AF2195" s="180"/>
      <c r="AG2195" s="179"/>
      <c r="AH2195" s="180"/>
      <c r="AI2195" s="180"/>
      <c r="AJ2195" s="180"/>
      <c r="AK2195" s="179"/>
      <c r="AL2195" s="179"/>
      <c r="AM2195" s="179"/>
    </row>
    <row r="2196" spans="1:39"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79"/>
      <c r="AF2196" s="180"/>
      <c r="AG2196" s="179"/>
      <c r="AH2196" s="180"/>
      <c r="AI2196" s="180"/>
      <c r="AJ2196" s="180"/>
      <c r="AK2196" s="179"/>
      <c r="AL2196" s="179"/>
      <c r="AM2196" s="179"/>
    </row>
    <row r="2197" spans="1:39"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79"/>
      <c r="AF2197" s="180"/>
      <c r="AG2197" s="179"/>
      <c r="AH2197" s="180"/>
      <c r="AI2197" s="180"/>
      <c r="AJ2197" s="180"/>
      <c r="AK2197" s="179"/>
      <c r="AL2197" s="179"/>
      <c r="AM2197" s="179"/>
    </row>
    <row r="2198" spans="1:39"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79"/>
      <c r="AF2198" s="180"/>
      <c r="AG2198" s="179"/>
      <c r="AH2198" s="180"/>
      <c r="AI2198" s="180"/>
      <c r="AJ2198" s="180"/>
      <c r="AK2198" s="179"/>
      <c r="AL2198" s="179"/>
      <c r="AM2198" s="179"/>
    </row>
    <row r="2199" spans="1:39"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79"/>
      <c r="AF2199" s="180"/>
      <c r="AG2199" s="179"/>
      <c r="AH2199" s="180"/>
      <c r="AI2199" s="180"/>
      <c r="AJ2199" s="180"/>
      <c r="AK2199" s="179"/>
      <c r="AL2199" s="179"/>
      <c r="AM2199" s="179"/>
    </row>
    <row r="2200" spans="1:39"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79"/>
      <c r="AF2200" s="180"/>
      <c r="AG2200" s="179"/>
      <c r="AH2200" s="180"/>
      <c r="AI2200" s="180"/>
      <c r="AJ2200" s="180"/>
      <c r="AK2200" s="179"/>
      <c r="AL2200" s="179"/>
      <c r="AM2200" s="179"/>
    </row>
    <row r="2201" spans="1:39"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79"/>
      <c r="AF2201" s="180"/>
      <c r="AG2201" s="179"/>
      <c r="AH2201" s="180"/>
      <c r="AI2201" s="180"/>
      <c r="AJ2201" s="180"/>
      <c r="AK2201" s="179"/>
      <c r="AL2201" s="179"/>
      <c r="AM2201" s="179"/>
    </row>
    <row r="2202" spans="1:39"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9"/>
      <c r="AF2202" s="180"/>
      <c r="AG2202" s="179"/>
      <c r="AH2202" s="180"/>
      <c r="AI2202" s="180"/>
      <c r="AJ2202" s="180"/>
      <c r="AK2202" s="179"/>
      <c r="AL2202" s="179"/>
      <c r="AM2202" s="179"/>
    </row>
    <row r="2203" spans="1:39"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9"/>
      <c r="AF2203" s="180"/>
      <c r="AG2203" s="179"/>
      <c r="AH2203" s="180"/>
      <c r="AI2203" s="180"/>
      <c r="AJ2203" s="180"/>
      <c r="AK2203" s="179"/>
      <c r="AL2203" s="179"/>
      <c r="AM2203" s="179"/>
    </row>
    <row r="2204" spans="1:39"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9"/>
      <c r="AF2204" s="180"/>
      <c r="AG2204" s="179"/>
      <c r="AH2204" s="180"/>
      <c r="AI2204" s="180"/>
      <c r="AJ2204" s="180"/>
      <c r="AK2204" s="179"/>
      <c r="AL2204" s="179"/>
      <c r="AM2204" s="179"/>
    </row>
    <row r="2205" spans="1:39"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179"/>
      <c r="AF2205" s="180"/>
      <c r="AG2205" s="179"/>
      <c r="AH2205" s="180"/>
      <c r="AI2205" s="180"/>
      <c r="AJ2205" s="180"/>
      <c r="AK2205" s="179"/>
      <c r="AL2205" s="179"/>
      <c r="AM2205" s="179"/>
    </row>
    <row r="2206" spans="1:39"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79"/>
      <c r="AF2206" s="180"/>
      <c r="AG2206" s="179"/>
      <c r="AH2206" s="180"/>
      <c r="AI2206" s="180"/>
      <c r="AJ2206" s="180"/>
      <c r="AK2206" s="179"/>
      <c r="AL2206" s="179"/>
      <c r="AM2206" s="179"/>
    </row>
    <row r="2207" spans="1:39"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79"/>
      <c r="AF2207" s="180"/>
      <c r="AG2207" s="179"/>
      <c r="AH2207" s="180"/>
      <c r="AI2207" s="180"/>
      <c r="AJ2207" s="180"/>
      <c r="AK2207" s="179"/>
      <c r="AL2207" s="179"/>
      <c r="AM2207" s="179"/>
    </row>
    <row r="2208" spans="1:39"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79"/>
      <c r="AF2208" s="180"/>
      <c r="AG2208" s="179"/>
      <c r="AH2208" s="180"/>
      <c r="AI2208" s="180"/>
      <c r="AJ2208" s="180"/>
      <c r="AK2208" s="179"/>
      <c r="AL2208" s="179"/>
      <c r="AM2208" s="179"/>
    </row>
    <row r="2209" spans="1:39"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79"/>
      <c r="AF2209" s="180"/>
      <c r="AG2209" s="179"/>
      <c r="AH2209" s="180"/>
      <c r="AI2209" s="180"/>
      <c r="AJ2209" s="180"/>
      <c r="AK2209" s="179"/>
      <c r="AL2209" s="179"/>
      <c r="AM2209" s="179"/>
    </row>
    <row r="2210" spans="1:39"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79"/>
      <c r="AF2210" s="180"/>
      <c r="AG2210" s="179"/>
      <c r="AH2210" s="180"/>
      <c r="AI2210" s="180"/>
      <c r="AJ2210" s="180"/>
      <c r="AK2210" s="179"/>
      <c r="AL2210" s="179"/>
      <c r="AM2210" s="179"/>
    </row>
    <row r="2211" spans="1:39"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79"/>
      <c r="AF2211" s="180"/>
      <c r="AG2211" s="179"/>
      <c r="AH2211" s="180"/>
      <c r="AI2211" s="180"/>
      <c r="AJ2211" s="180"/>
      <c r="AK2211" s="179"/>
      <c r="AL2211" s="179"/>
      <c r="AM2211" s="179"/>
    </row>
    <row r="2212" spans="1:39"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9"/>
      <c r="AF2212" s="180"/>
      <c r="AG2212" s="179"/>
      <c r="AH2212" s="180"/>
      <c r="AI2212" s="180"/>
      <c r="AJ2212" s="180"/>
      <c r="AK2212" s="179"/>
      <c r="AL2212" s="179"/>
      <c r="AM2212" s="179"/>
    </row>
    <row r="2213" spans="1:39"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9"/>
      <c r="AF2213" s="180"/>
      <c r="AG2213" s="179"/>
      <c r="AH2213" s="180"/>
      <c r="AI2213" s="180"/>
      <c r="AJ2213" s="180"/>
      <c r="AK2213" s="179"/>
      <c r="AL2213" s="179"/>
      <c r="AM2213" s="179"/>
    </row>
    <row r="2214" spans="1:39"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9"/>
      <c r="AF2214" s="180"/>
      <c r="AG2214" s="179"/>
      <c r="AH2214" s="180"/>
      <c r="AI2214" s="180"/>
      <c r="AJ2214" s="180"/>
      <c r="AK2214" s="179"/>
      <c r="AL2214" s="179"/>
      <c r="AM2214" s="179"/>
    </row>
    <row r="2215" spans="1:39"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79"/>
      <c r="AF2215" s="180"/>
      <c r="AG2215" s="179"/>
      <c r="AH2215" s="180"/>
      <c r="AI2215" s="180"/>
      <c r="AJ2215" s="180"/>
      <c r="AK2215" s="179"/>
      <c r="AL2215" s="179"/>
      <c r="AM2215" s="179"/>
    </row>
    <row r="2216" spans="1:39"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79"/>
      <c r="AF2216" s="180"/>
      <c r="AG2216" s="179"/>
      <c r="AH2216" s="180"/>
      <c r="AI2216" s="180"/>
      <c r="AJ2216" s="180"/>
      <c r="AK2216" s="179"/>
      <c r="AL2216" s="179"/>
      <c r="AM2216" s="179"/>
    </row>
    <row r="2217" spans="1:39"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79"/>
      <c r="AF2217" s="180"/>
      <c r="AG2217" s="179"/>
      <c r="AH2217" s="180"/>
      <c r="AI2217" s="180"/>
      <c r="AJ2217" s="180"/>
      <c r="AK2217" s="179"/>
      <c r="AL2217" s="179"/>
      <c r="AM2217" s="179"/>
    </row>
    <row r="2218" spans="1:39"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79"/>
      <c r="AF2218" s="180"/>
      <c r="AG2218" s="179"/>
      <c r="AH2218" s="180"/>
      <c r="AI2218" s="180"/>
      <c r="AJ2218" s="180"/>
      <c r="AK2218" s="179"/>
      <c r="AL2218" s="179"/>
      <c r="AM2218" s="179"/>
    </row>
    <row r="2219" spans="1:39"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79"/>
      <c r="AF2219" s="180"/>
      <c r="AG2219" s="179"/>
      <c r="AH2219" s="180"/>
      <c r="AI2219" s="180"/>
      <c r="AJ2219" s="180"/>
      <c r="AK2219" s="179"/>
      <c r="AL2219" s="179"/>
      <c r="AM2219" s="179"/>
    </row>
    <row r="2220" spans="1:39"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79"/>
      <c r="AF2220" s="180"/>
      <c r="AG2220" s="179"/>
      <c r="AH2220" s="180"/>
      <c r="AI2220" s="180"/>
      <c r="AJ2220" s="180"/>
      <c r="AK2220" s="179"/>
      <c r="AL2220" s="179"/>
      <c r="AM2220" s="179"/>
    </row>
    <row r="2221" spans="1:39"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79"/>
      <c r="AF2221" s="180"/>
      <c r="AG2221" s="179"/>
      <c r="AH2221" s="180"/>
      <c r="AI2221" s="180"/>
      <c r="AJ2221" s="180"/>
      <c r="AK2221" s="179"/>
      <c r="AL2221" s="179"/>
      <c r="AM2221" s="179"/>
    </row>
    <row r="2222" spans="1:39"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9"/>
      <c r="AF2222" s="180"/>
      <c r="AG2222" s="179"/>
      <c r="AH2222" s="180"/>
      <c r="AI2222" s="180"/>
      <c r="AJ2222" s="180"/>
      <c r="AK2222" s="179"/>
      <c r="AL2222" s="179"/>
      <c r="AM2222" s="179"/>
    </row>
    <row r="2223" spans="1:39"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9"/>
      <c r="AF2223" s="180"/>
      <c r="AG2223" s="179"/>
      <c r="AH2223" s="180"/>
      <c r="AI2223" s="180"/>
      <c r="AJ2223" s="180"/>
      <c r="AK2223" s="179"/>
      <c r="AL2223" s="179"/>
      <c r="AM2223" s="179"/>
    </row>
    <row r="2224" spans="1:39"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9"/>
      <c r="AF2224" s="180"/>
      <c r="AG2224" s="179"/>
      <c r="AH2224" s="180"/>
      <c r="AI2224" s="180"/>
      <c r="AJ2224" s="180"/>
      <c r="AK2224" s="179"/>
      <c r="AL2224" s="179"/>
      <c r="AM2224" s="179"/>
    </row>
    <row r="2225" spans="1:39"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79"/>
      <c r="AF2225" s="180"/>
      <c r="AG2225" s="179"/>
      <c r="AH2225" s="180"/>
      <c r="AI2225" s="180"/>
      <c r="AJ2225" s="180"/>
      <c r="AK2225" s="179"/>
      <c r="AL2225" s="179"/>
      <c r="AM2225" s="179"/>
    </row>
    <row r="2226" spans="1:39"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79"/>
      <c r="AF2226" s="180"/>
      <c r="AG2226" s="179"/>
      <c r="AH2226" s="180"/>
      <c r="AI2226" s="180"/>
      <c r="AJ2226" s="180"/>
      <c r="AK2226" s="179"/>
      <c r="AL2226" s="179"/>
      <c r="AM2226" s="179"/>
    </row>
    <row r="2227" spans="1:39"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79"/>
      <c r="AF2227" s="180"/>
      <c r="AG2227" s="179"/>
      <c r="AH2227" s="180"/>
      <c r="AI2227" s="180"/>
      <c r="AJ2227" s="180"/>
      <c r="AK2227" s="179"/>
      <c r="AL2227" s="179"/>
      <c r="AM2227" s="179"/>
    </row>
    <row r="2228" spans="1:39"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79"/>
      <c r="AF2228" s="180"/>
      <c r="AG2228" s="179"/>
      <c r="AH2228" s="180"/>
      <c r="AI2228" s="180"/>
      <c r="AJ2228" s="180"/>
      <c r="AK2228" s="179"/>
      <c r="AL2228" s="179"/>
      <c r="AM2228" s="179"/>
    </row>
    <row r="2229" spans="1:39"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79"/>
      <c r="AF2229" s="180"/>
      <c r="AG2229" s="179"/>
      <c r="AH2229" s="180"/>
      <c r="AI2229" s="180"/>
      <c r="AJ2229" s="180"/>
      <c r="AK2229" s="179"/>
      <c r="AL2229" s="179"/>
      <c r="AM2229" s="179"/>
    </row>
    <row r="2230" spans="1:39"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79"/>
      <c r="AF2230" s="180"/>
      <c r="AG2230" s="179"/>
      <c r="AH2230" s="180"/>
      <c r="AI2230" s="180"/>
      <c r="AJ2230" s="180"/>
      <c r="AK2230" s="179"/>
      <c r="AL2230" s="179"/>
      <c r="AM2230" s="179"/>
    </row>
    <row r="2231" spans="1:39"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79"/>
      <c r="AF2231" s="180"/>
      <c r="AG2231" s="179"/>
      <c r="AH2231" s="180"/>
      <c r="AI2231" s="180"/>
      <c r="AJ2231" s="180"/>
      <c r="AK2231" s="179"/>
      <c r="AL2231" s="179"/>
      <c r="AM2231" s="179"/>
    </row>
    <row r="2232" spans="1:39"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9"/>
      <c r="AF2232" s="180"/>
      <c r="AG2232" s="179"/>
      <c r="AH2232" s="180"/>
      <c r="AI2232" s="180"/>
      <c r="AJ2232" s="180"/>
      <c r="AK2232" s="179"/>
      <c r="AL2232" s="179"/>
      <c r="AM2232" s="179"/>
    </row>
    <row r="2233" spans="1:39"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9"/>
      <c r="AF2233" s="180"/>
      <c r="AG2233" s="179"/>
      <c r="AH2233" s="180"/>
      <c r="AI2233" s="180"/>
      <c r="AJ2233" s="180"/>
      <c r="AK2233" s="179"/>
      <c r="AL2233" s="179"/>
      <c r="AM2233" s="179"/>
    </row>
    <row r="2234" spans="1:39"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9"/>
      <c r="AF2234" s="180"/>
      <c r="AG2234" s="179"/>
      <c r="AH2234" s="180"/>
      <c r="AI2234" s="180"/>
      <c r="AJ2234" s="180"/>
      <c r="AK2234" s="179"/>
      <c r="AL2234" s="179"/>
      <c r="AM2234" s="179"/>
    </row>
    <row r="2235" spans="1:39"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79"/>
      <c r="AF2235" s="180"/>
      <c r="AG2235" s="179"/>
      <c r="AH2235" s="180"/>
      <c r="AI2235" s="180"/>
      <c r="AJ2235" s="180"/>
      <c r="AK2235" s="179"/>
      <c r="AL2235" s="179"/>
      <c r="AM2235" s="179"/>
    </row>
    <row r="2236" spans="1:39"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79"/>
      <c r="AF2236" s="180"/>
      <c r="AG2236" s="179"/>
      <c r="AH2236" s="180"/>
      <c r="AI2236" s="180"/>
      <c r="AJ2236" s="180"/>
      <c r="AK2236" s="179"/>
      <c r="AL2236" s="179"/>
      <c r="AM2236" s="179"/>
    </row>
    <row r="2237" spans="1:39"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79"/>
      <c r="AF2237" s="180"/>
      <c r="AG2237" s="179"/>
      <c r="AH2237" s="180"/>
      <c r="AI2237" s="180"/>
      <c r="AJ2237" s="180"/>
      <c r="AK2237" s="179"/>
      <c r="AL2237" s="179"/>
      <c r="AM2237" s="179"/>
    </row>
    <row r="2238" spans="1:39"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79"/>
      <c r="AF2238" s="180"/>
      <c r="AG2238" s="179"/>
      <c r="AH2238" s="180"/>
      <c r="AI2238" s="180"/>
      <c r="AJ2238" s="180"/>
      <c r="AK2238" s="179"/>
      <c r="AL2238" s="179"/>
      <c r="AM2238" s="179"/>
    </row>
    <row r="2239" spans="1:39"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79"/>
      <c r="AF2239" s="180"/>
      <c r="AG2239" s="179"/>
      <c r="AH2239" s="180"/>
      <c r="AI2239" s="180"/>
      <c r="AJ2239" s="180"/>
      <c r="AK2239" s="179"/>
      <c r="AL2239" s="179"/>
      <c r="AM2239" s="179"/>
    </row>
    <row r="2240" spans="1:39"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79"/>
      <c r="AF2240" s="180"/>
      <c r="AG2240" s="179"/>
      <c r="AH2240" s="180"/>
      <c r="AI2240" s="180"/>
      <c r="AJ2240" s="180"/>
      <c r="AK2240" s="179"/>
      <c r="AL2240" s="179"/>
      <c r="AM2240" s="179"/>
    </row>
    <row r="2241" spans="1:39"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79"/>
      <c r="AF2241" s="180"/>
      <c r="AG2241" s="179"/>
      <c r="AH2241" s="180"/>
      <c r="AI2241" s="180"/>
      <c r="AJ2241" s="180"/>
      <c r="AK2241" s="179"/>
      <c r="AL2241" s="179"/>
      <c r="AM2241" s="179"/>
    </row>
    <row r="2242" spans="1:39"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9"/>
      <c r="AF2242" s="180"/>
      <c r="AG2242" s="179"/>
      <c r="AH2242" s="180"/>
      <c r="AI2242" s="180"/>
      <c r="AJ2242" s="180"/>
      <c r="AK2242" s="179"/>
      <c r="AL2242" s="179"/>
      <c r="AM2242" s="179"/>
    </row>
    <row r="2243" spans="1:39"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9"/>
      <c r="AF2243" s="180"/>
      <c r="AG2243" s="179"/>
      <c r="AH2243" s="180"/>
      <c r="AI2243" s="180"/>
      <c r="AJ2243" s="180"/>
      <c r="AK2243" s="179"/>
      <c r="AL2243" s="179"/>
      <c r="AM2243" s="179"/>
    </row>
    <row r="2244" spans="1:39"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9"/>
      <c r="AF2244" s="180"/>
      <c r="AG2244" s="179"/>
      <c r="AH2244" s="180"/>
      <c r="AI2244" s="180"/>
      <c r="AJ2244" s="180"/>
      <c r="AK2244" s="179"/>
      <c r="AL2244" s="179"/>
      <c r="AM2244" s="179"/>
    </row>
    <row r="2245" spans="1:39"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79"/>
      <c r="AF2245" s="180"/>
      <c r="AG2245" s="179"/>
      <c r="AH2245" s="180"/>
      <c r="AI2245" s="180"/>
      <c r="AJ2245" s="180"/>
      <c r="AK2245" s="179"/>
      <c r="AL2245" s="179"/>
      <c r="AM2245" s="179"/>
    </row>
    <row r="2246" spans="1:39"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79"/>
      <c r="AF2246" s="180"/>
      <c r="AG2246" s="179"/>
      <c r="AH2246" s="180"/>
      <c r="AI2246" s="180"/>
      <c r="AJ2246" s="180"/>
      <c r="AK2246" s="179"/>
      <c r="AL2246" s="179"/>
      <c r="AM2246" s="179"/>
    </row>
    <row r="2247" spans="1:39"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79"/>
      <c r="AF2247" s="180"/>
      <c r="AG2247" s="179"/>
      <c r="AH2247" s="180"/>
      <c r="AI2247" s="180"/>
      <c r="AJ2247" s="180"/>
      <c r="AK2247" s="179"/>
      <c r="AL2247" s="179"/>
      <c r="AM2247" s="179"/>
    </row>
    <row r="2248" spans="1:39"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79"/>
      <c r="AF2248" s="180"/>
      <c r="AG2248" s="179"/>
      <c r="AH2248" s="180"/>
      <c r="AI2248" s="180"/>
      <c r="AJ2248" s="180"/>
      <c r="AK2248" s="179"/>
      <c r="AL2248" s="179"/>
      <c r="AM2248" s="179"/>
    </row>
    <row r="2249" spans="1:39"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79"/>
      <c r="AF2249" s="180"/>
      <c r="AG2249" s="179"/>
      <c r="AH2249" s="180"/>
      <c r="AI2249" s="180"/>
      <c r="AJ2249" s="180"/>
      <c r="AK2249" s="179"/>
      <c r="AL2249" s="179"/>
      <c r="AM2249" s="179"/>
    </row>
    <row r="2250" spans="1:39"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79"/>
      <c r="AF2250" s="180"/>
      <c r="AG2250" s="179"/>
      <c r="AH2250" s="180"/>
      <c r="AI2250" s="180"/>
      <c r="AJ2250" s="180"/>
      <c r="AK2250" s="179"/>
      <c r="AL2250" s="179"/>
      <c r="AM2250" s="179"/>
    </row>
    <row r="2251" spans="1:39"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79"/>
      <c r="AF2251" s="180"/>
      <c r="AG2251" s="179"/>
      <c r="AH2251" s="180"/>
      <c r="AI2251" s="180"/>
      <c r="AJ2251" s="180"/>
      <c r="AK2251" s="179"/>
      <c r="AL2251" s="179"/>
      <c r="AM2251" s="179"/>
    </row>
    <row r="2252" spans="1:39"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9"/>
      <c r="AF2252" s="180"/>
      <c r="AG2252" s="179"/>
      <c r="AH2252" s="180"/>
      <c r="AI2252" s="180"/>
      <c r="AJ2252" s="180"/>
      <c r="AK2252" s="179"/>
      <c r="AL2252" s="179"/>
      <c r="AM2252" s="179"/>
    </row>
    <row r="2253" spans="1:39"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9"/>
      <c r="AF2253" s="180"/>
      <c r="AG2253" s="179"/>
      <c r="AH2253" s="180"/>
      <c r="AI2253" s="180"/>
      <c r="AJ2253" s="180"/>
      <c r="AK2253" s="179"/>
      <c r="AL2253" s="179"/>
      <c r="AM2253" s="179"/>
    </row>
    <row r="2254" spans="1:39"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9"/>
      <c r="AF2254" s="180"/>
      <c r="AG2254" s="179"/>
      <c r="AH2254" s="180"/>
      <c r="AI2254" s="180"/>
      <c r="AJ2254" s="180"/>
      <c r="AK2254" s="179"/>
      <c r="AL2254" s="179"/>
      <c r="AM2254" s="179"/>
    </row>
    <row r="2255" spans="1:39"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9"/>
      <c r="AF2255" s="180"/>
      <c r="AG2255" s="179"/>
      <c r="AH2255" s="180"/>
      <c r="AI2255" s="180"/>
      <c r="AJ2255" s="180"/>
      <c r="AK2255" s="179"/>
      <c r="AL2255" s="179"/>
      <c r="AM2255" s="179"/>
    </row>
    <row r="2256" spans="1:39"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9"/>
      <c r="AF2256" s="180"/>
      <c r="AG2256" s="179"/>
      <c r="AH2256" s="180"/>
      <c r="AI2256" s="180"/>
      <c r="AJ2256" s="180"/>
      <c r="AK2256" s="179"/>
      <c r="AL2256" s="179"/>
      <c r="AM2256" s="179"/>
    </row>
    <row r="2257" spans="1:39"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79"/>
      <c r="AF2257" s="180"/>
      <c r="AG2257" s="179"/>
      <c r="AH2257" s="180"/>
      <c r="AI2257" s="180"/>
      <c r="AJ2257" s="180"/>
      <c r="AK2257" s="179"/>
      <c r="AL2257" s="179"/>
      <c r="AM2257" s="179"/>
    </row>
    <row r="2258" spans="1:39"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79"/>
      <c r="AF2258" s="180"/>
      <c r="AG2258" s="179"/>
      <c r="AH2258" s="180"/>
      <c r="AI2258" s="180"/>
      <c r="AJ2258" s="180"/>
      <c r="AK2258" s="179"/>
      <c r="AL2258" s="179"/>
      <c r="AM2258" s="179"/>
    </row>
    <row r="2259" spans="1:39"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79"/>
      <c r="AF2259" s="180"/>
      <c r="AG2259" s="179"/>
      <c r="AH2259" s="180"/>
      <c r="AI2259" s="180"/>
      <c r="AJ2259" s="180"/>
      <c r="AK2259" s="179"/>
      <c r="AL2259" s="179"/>
      <c r="AM2259" s="179"/>
    </row>
    <row r="2260" spans="1:39"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79"/>
      <c r="AF2260" s="180"/>
      <c r="AG2260" s="179"/>
      <c r="AH2260" s="180"/>
      <c r="AI2260" s="180"/>
      <c r="AJ2260" s="180"/>
      <c r="AK2260" s="179"/>
      <c r="AL2260" s="179"/>
      <c r="AM2260" s="179"/>
    </row>
    <row r="2261" spans="1:39"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79"/>
      <c r="AF2261" s="180"/>
      <c r="AG2261" s="179"/>
      <c r="AH2261" s="180"/>
      <c r="AI2261" s="180"/>
      <c r="AJ2261" s="180"/>
      <c r="AK2261" s="179"/>
      <c r="AL2261" s="179"/>
      <c r="AM2261" s="179"/>
    </row>
    <row r="2262" spans="1:39"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79"/>
      <c r="AF2262" s="180"/>
      <c r="AG2262" s="179"/>
      <c r="AH2262" s="180"/>
      <c r="AI2262" s="180"/>
      <c r="AJ2262" s="180"/>
      <c r="AK2262" s="179"/>
      <c r="AL2262" s="179"/>
      <c r="AM2262" s="179"/>
    </row>
    <row r="2263" spans="1:39"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79"/>
      <c r="AF2263" s="180"/>
      <c r="AG2263" s="179"/>
      <c r="AH2263" s="180"/>
      <c r="AI2263" s="180"/>
      <c r="AJ2263" s="180"/>
      <c r="AK2263" s="179"/>
      <c r="AL2263" s="179"/>
      <c r="AM2263" s="179"/>
    </row>
    <row r="2264" spans="1:39" s="35" customFormat="1" ht="14.95"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9"/>
      <c r="AF2264" s="180"/>
      <c r="AG2264" s="179"/>
      <c r="AH2264" s="180"/>
      <c r="AI2264" s="180"/>
      <c r="AJ2264" s="180"/>
      <c r="AK2264" s="179"/>
      <c r="AL2264" s="179"/>
      <c r="AM2264" s="179"/>
    </row>
    <row r="2265" spans="1:39" s="35" customFormat="1" ht="18"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9"/>
      <c r="AF2265" s="180"/>
      <c r="AG2265" s="179"/>
      <c r="AH2265" s="180"/>
      <c r="AI2265" s="180"/>
      <c r="AJ2265" s="180"/>
      <c r="AK2265" s="179"/>
      <c r="AL2265" s="179"/>
      <c r="AM2265" s="179"/>
    </row>
    <row r="2266" spans="1:39" s="35" customFormat="1" ht="17.35000000000000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9"/>
      <c r="AF2266" s="180"/>
      <c r="AG2266" s="179"/>
      <c r="AH2266" s="180"/>
      <c r="AI2266" s="180"/>
      <c r="AJ2266" s="180"/>
      <c r="AK2266" s="179"/>
      <c r="AL2266" s="179"/>
      <c r="AM2266" s="179"/>
    </row>
    <row r="2267" spans="1:39" s="35" customFormat="1" ht="20.399999999999999"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79"/>
      <c r="AF2267" s="180"/>
      <c r="AG2267" s="179"/>
      <c r="AH2267" s="180"/>
      <c r="AI2267" s="180"/>
      <c r="AJ2267" s="180"/>
      <c r="AK2267" s="179"/>
      <c r="AL2267" s="179"/>
      <c r="AM2267" s="179"/>
    </row>
    <row r="2268" spans="1:39" s="35" customFormat="1" ht="20.399999999999999" customHeight="1" x14ac:dyDescent="0.2">
      <c r="A2268" s="39" t="s">
        <v>35</v>
      </c>
      <c r="B2268" s="33">
        <f t="shared" ref="B2268:Q2272" si="1148">B2278+B2288+B2298+B2308+B2318</f>
        <v>1939940352</v>
      </c>
      <c r="C2268" s="33">
        <f t="shared" si="1148"/>
        <v>0</v>
      </c>
      <c r="D2268" s="33">
        <f t="shared" si="1148"/>
        <v>1939940351.9999998</v>
      </c>
      <c r="E2268" s="33">
        <f t="shared" si="1148"/>
        <v>0</v>
      </c>
      <c r="F2268" s="33">
        <f t="shared" si="1148"/>
        <v>27875261.350000001</v>
      </c>
      <c r="G2268" s="33">
        <f t="shared" si="1148"/>
        <v>118387.67</v>
      </c>
      <c r="H2268" s="33">
        <f t="shared" si="1148"/>
        <v>0</v>
      </c>
      <c r="I2268" s="33">
        <f t="shared" si="1148"/>
        <v>0</v>
      </c>
      <c r="J2268" s="33">
        <f t="shared" si="1148"/>
        <v>910955.31</v>
      </c>
      <c r="K2268" s="33">
        <f t="shared" si="1148"/>
        <v>24685</v>
      </c>
      <c r="L2268" s="33">
        <f t="shared" si="1148"/>
        <v>0</v>
      </c>
      <c r="M2268" s="33">
        <f t="shared" si="1148"/>
        <v>4165310.44</v>
      </c>
      <c r="N2268" s="33">
        <f t="shared" si="1148"/>
        <v>0</v>
      </c>
      <c r="O2268" s="33">
        <f t="shared" si="1148"/>
        <v>0</v>
      </c>
      <c r="P2268" s="33">
        <f t="shared" si="1148"/>
        <v>0</v>
      </c>
      <c r="Q2268" s="33">
        <f t="shared" si="1148"/>
        <v>0</v>
      </c>
      <c r="R2268" s="33">
        <f t="shared" si="1146"/>
        <v>0</v>
      </c>
      <c r="S2268" s="33">
        <f t="shared" si="1146"/>
        <v>26964306.039999999</v>
      </c>
      <c r="T2268" s="33">
        <f t="shared" si="1146"/>
        <v>93702.67</v>
      </c>
      <c r="U2268" s="33">
        <f t="shared" si="1146"/>
        <v>0</v>
      </c>
      <c r="V2268" s="33">
        <f t="shared" si="1146"/>
        <v>0</v>
      </c>
      <c r="W2268" s="33">
        <f t="shared" si="1146"/>
        <v>0</v>
      </c>
      <c r="X2268" s="33">
        <f t="shared" si="1146"/>
        <v>0</v>
      </c>
      <c r="Y2268" s="33">
        <f t="shared" si="1146"/>
        <v>0</v>
      </c>
      <c r="Z2268" s="33">
        <f t="shared" si="1147"/>
        <v>31223319.150000002</v>
      </c>
      <c r="AA2268" s="33">
        <f>D2268-Z2268</f>
        <v>1908717032.8499997</v>
      </c>
      <c r="AB2268" s="41">
        <f>Z2268/D2268</f>
        <v>1.6094989270061848E-2</v>
      </c>
      <c r="AC2268" s="34"/>
      <c r="AE2268" s="179"/>
      <c r="AF2268" s="180"/>
      <c r="AG2268" s="179"/>
      <c r="AH2268" s="180"/>
      <c r="AI2268" s="180"/>
      <c r="AJ2268" s="180"/>
      <c r="AK2268" s="179"/>
      <c r="AL2268" s="179"/>
      <c r="AM2268" s="179"/>
    </row>
    <row r="2269" spans="1:39" s="35" customFormat="1" ht="20.399999999999999"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79"/>
      <c r="AF2269" s="180"/>
      <c r="AG2269" s="179"/>
      <c r="AH2269" s="180"/>
      <c r="AI2269" s="180"/>
      <c r="AJ2269" s="180"/>
      <c r="AK2269" s="179"/>
      <c r="AL2269" s="179"/>
      <c r="AM2269" s="179"/>
    </row>
    <row r="2270" spans="1:39" s="35" customFormat="1" ht="20.399999999999999"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0" t="e">
        <f>Z2270/D2270</f>
        <v>#DIV/0!</v>
      </c>
      <c r="AC2270" s="34"/>
      <c r="AE2270" s="179"/>
      <c r="AF2270" s="180"/>
      <c r="AG2270" s="179"/>
      <c r="AH2270" s="180"/>
      <c r="AI2270" s="180"/>
      <c r="AJ2270" s="180"/>
      <c r="AK2270" s="179"/>
      <c r="AL2270" s="179"/>
      <c r="AM2270" s="179"/>
    </row>
    <row r="2271" spans="1:39" s="35" customFormat="1" ht="18" hidden="1" customHeight="1" x14ac:dyDescent="0.25">
      <c r="A2271" s="42" t="s">
        <v>38</v>
      </c>
      <c r="B2271" s="43">
        <f t="shared" ref="B2271" si="1149">SUM(B2267:B2270)</f>
        <v>1939940352</v>
      </c>
      <c r="C2271" s="43">
        <f t="shared" ref="C2271:AA2271" si="1150">SUM(C2267:C2270)</f>
        <v>0</v>
      </c>
      <c r="D2271" s="43">
        <f t="shared" si="1150"/>
        <v>1939940351.9999998</v>
      </c>
      <c r="E2271" s="43">
        <f t="shared" si="1150"/>
        <v>0</v>
      </c>
      <c r="F2271" s="43">
        <f t="shared" si="1150"/>
        <v>27875261.350000001</v>
      </c>
      <c r="G2271" s="43">
        <f t="shared" si="1150"/>
        <v>118387.67</v>
      </c>
      <c r="H2271" s="43">
        <f t="shared" si="1150"/>
        <v>0</v>
      </c>
      <c r="I2271" s="43">
        <f t="shared" si="1150"/>
        <v>0</v>
      </c>
      <c r="J2271" s="43">
        <f t="shared" si="1150"/>
        <v>910955.31</v>
      </c>
      <c r="K2271" s="43">
        <f t="shared" si="1150"/>
        <v>24685</v>
      </c>
      <c r="L2271" s="43">
        <f t="shared" si="1150"/>
        <v>0</v>
      </c>
      <c r="M2271" s="43">
        <f t="shared" si="1150"/>
        <v>4165310.44</v>
      </c>
      <c r="N2271" s="43">
        <f t="shared" si="1150"/>
        <v>0</v>
      </c>
      <c r="O2271" s="43">
        <f t="shared" si="1150"/>
        <v>0</v>
      </c>
      <c r="P2271" s="43">
        <f t="shared" si="1150"/>
        <v>0</v>
      </c>
      <c r="Q2271" s="43">
        <f t="shared" si="1150"/>
        <v>0</v>
      </c>
      <c r="R2271" s="43">
        <f t="shared" si="1150"/>
        <v>0</v>
      </c>
      <c r="S2271" s="43">
        <f t="shared" si="1150"/>
        <v>26964306.039999999</v>
      </c>
      <c r="T2271" s="43">
        <f t="shared" si="1150"/>
        <v>93702.67</v>
      </c>
      <c r="U2271" s="43">
        <f t="shared" si="1150"/>
        <v>0</v>
      </c>
      <c r="V2271" s="43">
        <f t="shared" si="1150"/>
        <v>0</v>
      </c>
      <c r="W2271" s="43">
        <f t="shared" si="1150"/>
        <v>0</v>
      </c>
      <c r="X2271" s="43">
        <f t="shared" si="1150"/>
        <v>0</v>
      </c>
      <c r="Y2271" s="43">
        <f t="shared" si="1150"/>
        <v>0</v>
      </c>
      <c r="Z2271" s="43">
        <f t="shared" si="1150"/>
        <v>31223319.150000002</v>
      </c>
      <c r="AA2271" s="43">
        <f t="shared" si="1150"/>
        <v>1908717032.8499997</v>
      </c>
      <c r="AB2271" s="44">
        <f>Z2271/D2271</f>
        <v>1.6094989270061848E-2</v>
      </c>
      <c r="AC2271" s="34"/>
      <c r="AE2271" s="179"/>
      <c r="AF2271" s="180"/>
      <c r="AG2271" s="179"/>
      <c r="AH2271" s="180"/>
      <c r="AI2271" s="180"/>
      <c r="AJ2271" s="180"/>
      <c r="AK2271" s="179"/>
      <c r="AL2271" s="179"/>
      <c r="AM2271" s="179"/>
    </row>
    <row r="2272" spans="1:39"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79"/>
      <c r="AF2272" s="180"/>
      <c r="AG2272" s="179"/>
      <c r="AH2272" s="180"/>
      <c r="AI2272" s="180"/>
      <c r="AJ2272" s="180"/>
      <c r="AK2272" s="179"/>
      <c r="AL2272" s="179"/>
      <c r="AM2272" s="179"/>
    </row>
    <row r="2273" spans="1:39" s="35" customFormat="1" ht="26.35" customHeight="1" x14ac:dyDescent="0.25">
      <c r="A2273" s="42" t="s">
        <v>40</v>
      </c>
      <c r="B2273" s="43">
        <f t="shared" ref="B2273:AA2273" si="1152">B2272+B2271</f>
        <v>1939940352</v>
      </c>
      <c r="C2273" s="43">
        <f t="shared" si="1152"/>
        <v>0</v>
      </c>
      <c r="D2273" s="43">
        <f t="shared" si="1152"/>
        <v>1939940351.9999998</v>
      </c>
      <c r="E2273" s="43">
        <f t="shared" si="1152"/>
        <v>0</v>
      </c>
      <c r="F2273" s="43">
        <f t="shared" si="1152"/>
        <v>27875261.350000001</v>
      </c>
      <c r="G2273" s="43">
        <f t="shared" si="1152"/>
        <v>118387.67</v>
      </c>
      <c r="H2273" s="43">
        <f t="shared" si="1152"/>
        <v>0</v>
      </c>
      <c r="I2273" s="43">
        <f t="shared" si="1152"/>
        <v>0</v>
      </c>
      <c r="J2273" s="43">
        <f t="shared" si="1152"/>
        <v>910955.31</v>
      </c>
      <c r="K2273" s="43">
        <f t="shared" si="1152"/>
        <v>24685</v>
      </c>
      <c r="L2273" s="43">
        <f t="shared" si="1152"/>
        <v>0</v>
      </c>
      <c r="M2273" s="43">
        <f t="shared" si="1152"/>
        <v>4165310.44</v>
      </c>
      <c r="N2273" s="43">
        <f t="shared" si="1152"/>
        <v>0</v>
      </c>
      <c r="O2273" s="43">
        <f t="shared" si="1152"/>
        <v>0</v>
      </c>
      <c r="P2273" s="43">
        <f t="shared" si="1152"/>
        <v>0</v>
      </c>
      <c r="Q2273" s="43">
        <f t="shared" si="1152"/>
        <v>0</v>
      </c>
      <c r="R2273" s="43">
        <f t="shared" si="1152"/>
        <v>0</v>
      </c>
      <c r="S2273" s="43">
        <f t="shared" si="1152"/>
        <v>26964306.039999999</v>
      </c>
      <c r="T2273" s="43">
        <f t="shared" si="1152"/>
        <v>93702.67</v>
      </c>
      <c r="U2273" s="43">
        <f t="shared" si="1152"/>
        <v>0</v>
      </c>
      <c r="V2273" s="43">
        <f t="shared" si="1152"/>
        <v>0</v>
      </c>
      <c r="W2273" s="43">
        <f t="shared" si="1152"/>
        <v>0</v>
      </c>
      <c r="X2273" s="43">
        <f t="shared" si="1152"/>
        <v>0</v>
      </c>
      <c r="Y2273" s="43">
        <f t="shared" si="1152"/>
        <v>0</v>
      </c>
      <c r="Z2273" s="43">
        <f t="shared" si="1152"/>
        <v>31223319.150000002</v>
      </c>
      <c r="AA2273" s="43">
        <f t="shared" si="1152"/>
        <v>1908717032.8499997</v>
      </c>
      <c r="AB2273" s="44">
        <f>Z2273/D2273</f>
        <v>1.6094989270061848E-2</v>
      </c>
      <c r="AC2273" s="46"/>
      <c r="AE2273" s="179"/>
      <c r="AF2273" s="180"/>
      <c r="AG2273" s="179"/>
      <c r="AH2273" s="180"/>
      <c r="AI2273" s="180"/>
      <c r="AJ2273" s="180"/>
      <c r="AK2273" s="179"/>
      <c r="AL2273" s="179"/>
      <c r="AM2273" s="179"/>
    </row>
    <row r="2274" spans="1:39" s="35" customFormat="1" ht="27"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9"/>
      <c r="AF2274" s="180"/>
      <c r="AG2274" s="179"/>
      <c r="AH2274" s="180"/>
      <c r="AI2274" s="180"/>
      <c r="AJ2274" s="180"/>
      <c r="AK2274" s="179"/>
      <c r="AL2274" s="179"/>
      <c r="AM2274" s="179"/>
    </row>
    <row r="2275" spans="1:39" s="35" customFormat="1" ht="18" customHeight="1" x14ac:dyDescent="0.25">
      <c r="A2275" s="81" t="s">
        <v>225</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9"/>
      <c r="AF2275" s="180"/>
      <c r="AG2275" s="179"/>
      <c r="AH2275" s="180"/>
      <c r="AI2275" s="180"/>
      <c r="AJ2275" s="180"/>
      <c r="AK2275" s="179"/>
      <c r="AL2275" s="179"/>
      <c r="AM2275" s="179"/>
    </row>
    <row r="2276" spans="1:39" s="35" customFormat="1" ht="18.55" customHeight="1" x14ac:dyDescent="0.25">
      <c r="A2276" s="81" t="s">
        <v>226</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9"/>
      <c r="AF2276" s="180"/>
      <c r="AG2276" s="179"/>
      <c r="AH2276" s="180"/>
      <c r="AI2276" s="180"/>
      <c r="AJ2276" s="180"/>
      <c r="AK2276" s="179"/>
      <c r="AL2276" s="179"/>
      <c r="AM2276" s="179"/>
    </row>
    <row r="2277" spans="1:39" s="35" customFormat="1" ht="18.7"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179"/>
      <c r="AF2277" s="180"/>
      <c r="AG2277" s="179"/>
      <c r="AH2277" s="180"/>
      <c r="AI2277" s="180"/>
      <c r="AJ2277" s="180"/>
      <c r="AK2277" s="179"/>
      <c r="AL2277" s="179"/>
      <c r="AM2277" s="179"/>
    </row>
    <row r="2278" spans="1:39" s="35" customFormat="1" ht="18.7" customHeight="1" x14ac:dyDescent="0.2">
      <c r="A2278" s="39" t="s">
        <v>35</v>
      </c>
      <c r="B2278" s="33">
        <f>[1]consoCURRENT!E45116</f>
        <v>1939940352</v>
      </c>
      <c r="C2278" s="33">
        <f>[1]consoCURRENT!F45116</f>
        <v>0</v>
      </c>
      <c r="D2278" s="33">
        <f>[1]consoCURRENT!G45116</f>
        <v>1939940351.9999998</v>
      </c>
      <c r="E2278" s="33">
        <f>[1]consoCURRENT!H45116</f>
        <v>0</v>
      </c>
      <c r="F2278" s="33">
        <f>[1]consoCURRENT!I45116</f>
        <v>27875261.350000001</v>
      </c>
      <c r="G2278" s="33">
        <f>[1]consoCURRENT!J45116</f>
        <v>118387.67</v>
      </c>
      <c r="H2278" s="33">
        <f>[1]consoCURRENT!K45116</f>
        <v>0</v>
      </c>
      <c r="I2278" s="33">
        <f>[1]consoCURRENT!L45116</f>
        <v>0</v>
      </c>
      <c r="J2278" s="33">
        <f>[1]consoCURRENT!M45116</f>
        <v>910955.31</v>
      </c>
      <c r="K2278" s="33">
        <f>[1]consoCURRENT!N45116</f>
        <v>24685</v>
      </c>
      <c r="L2278" s="33">
        <f>[1]consoCURRENT!O45116</f>
        <v>0</v>
      </c>
      <c r="M2278" s="33">
        <f>[1]consoCURRENT!P45116</f>
        <v>4165310.44</v>
      </c>
      <c r="N2278" s="33">
        <f>[1]consoCURRENT!Q45116</f>
        <v>0</v>
      </c>
      <c r="O2278" s="33">
        <f>[1]consoCURRENT!R45116</f>
        <v>0</v>
      </c>
      <c r="P2278" s="33">
        <f>[1]consoCURRENT!S45116</f>
        <v>0</v>
      </c>
      <c r="Q2278" s="33">
        <f>[1]consoCURRENT!T45116</f>
        <v>0</v>
      </c>
      <c r="R2278" s="33">
        <f>[1]consoCURRENT!U45116</f>
        <v>0</v>
      </c>
      <c r="S2278" s="33">
        <f>[1]consoCURRENT!V45116</f>
        <v>26964306.039999999</v>
      </c>
      <c r="T2278" s="33">
        <f>[1]consoCURRENT!W45116</f>
        <v>93702.67</v>
      </c>
      <c r="U2278" s="33">
        <f>[1]consoCURRENT!X45116</f>
        <v>0</v>
      </c>
      <c r="V2278" s="33">
        <f>[1]consoCURRENT!Y45116</f>
        <v>0</v>
      </c>
      <c r="W2278" s="33">
        <f>[1]consoCURRENT!Z45116</f>
        <v>0</v>
      </c>
      <c r="X2278" s="33">
        <f>[1]consoCURRENT!AA45116</f>
        <v>0</v>
      </c>
      <c r="Y2278" s="33">
        <f>[1]consoCURRENT!AB45116</f>
        <v>0</v>
      </c>
      <c r="Z2278" s="33">
        <f>SUM(M2278:Y2278)</f>
        <v>31223319.150000002</v>
      </c>
      <c r="AA2278" s="33">
        <f>D2278-Z2278</f>
        <v>1908717032.8499997</v>
      </c>
      <c r="AB2278" s="41">
        <f>Z2278/D2278</f>
        <v>1.6094989270061848E-2</v>
      </c>
      <c r="AC2278" s="34"/>
      <c r="AE2278" s="179"/>
      <c r="AF2278" s="180"/>
      <c r="AG2278" s="179"/>
      <c r="AH2278" s="180"/>
      <c r="AI2278" s="180"/>
      <c r="AJ2278" s="180"/>
      <c r="AK2278" s="179"/>
      <c r="AL2278" s="179"/>
      <c r="AM2278" s="179"/>
    </row>
    <row r="2279" spans="1:39" s="35" customFormat="1" ht="18.7"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179"/>
      <c r="AF2279" s="180"/>
      <c r="AG2279" s="179"/>
      <c r="AH2279" s="180"/>
      <c r="AI2279" s="180"/>
      <c r="AJ2279" s="180"/>
      <c r="AK2279" s="179"/>
      <c r="AL2279" s="179"/>
      <c r="AM2279" s="179"/>
    </row>
    <row r="2280" spans="1:39" s="35" customFormat="1" ht="18.7"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0" t="e">
        <f>Z2280/D2280</f>
        <v>#DIV/0!</v>
      </c>
      <c r="AC2280" s="34"/>
      <c r="AE2280" s="179"/>
      <c r="AF2280" s="180"/>
      <c r="AG2280" s="179"/>
      <c r="AH2280" s="180"/>
      <c r="AI2280" s="180"/>
      <c r="AJ2280" s="180"/>
      <c r="AK2280" s="179"/>
      <c r="AL2280" s="179"/>
      <c r="AM2280" s="179"/>
    </row>
    <row r="2281" spans="1:39" s="35" customFormat="1" ht="18" hidden="1" customHeight="1" x14ac:dyDescent="0.25">
      <c r="A2281" s="42" t="s">
        <v>38</v>
      </c>
      <c r="B2281" s="43">
        <f t="shared" ref="B2281:AA2281" si="1154">SUM(B2277:B2280)</f>
        <v>1939940352</v>
      </c>
      <c r="C2281" s="43">
        <f t="shared" si="1154"/>
        <v>0</v>
      </c>
      <c r="D2281" s="43">
        <f t="shared" si="1154"/>
        <v>1939940351.9999998</v>
      </c>
      <c r="E2281" s="43">
        <f t="shared" si="1154"/>
        <v>0</v>
      </c>
      <c r="F2281" s="43">
        <f t="shared" si="1154"/>
        <v>27875261.350000001</v>
      </c>
      <c r="G2281" s="43">
        <f t="shared" si="1154"/>
        <v>118387.67</v>
      </c>
      <c r="H2281" s="43">
        <f t="shared" si="1154"/>
        <v>0</v>
      </c>
      <c r="I2281" s="43">
        <f t="shared" si="1154"/>
        <v>0</v>
      </c>
      <c r="J2281" s="43">
        <f t="shared" si="1154"/>
        <v>910955.31</v>
      </c>
      <c r="K2281" s="43">
        <f t="shared" si="1154"/>
        <v>24685</v>
      </c>
      <c r="L2281" s="43">
        <f t="shared" si="1154"/>
        <v>0</v>
      </c>
      <c r="M2281" s="43">
        <f t="shared" si="1154"/>
        <v>4165310.44</v>
      </c>
      <c r="N2281" s="43">
        <f t="shared" si="1154"/>
        <v>0</v>
      </c>
      <c r="O2281" s="43">
        <f t="shared" si="1154"/>
        <v>0</v>
      </c>
      <c r="P2281" s="43">
        <f t="shared" si="1154"/>
        <v>0</v>
      </c>
      <c r="Q2281" s="43">
        <f t="shared" si="1154"/>
        <v>0</v>
      </c>
      <c r="R2281" s="43">
        <f t="shared" si="1154"/>
        <v>0</v>
      </c>
      <c r="S2281" s="43">
        <f t="shared" si="1154"/>
        <v>26964306.039999999</v>
      </c>
      <c r="T2281" s="43">
        <f t="shared" si="1154"/>
        <v>93702.67</v>
      </c>
      <c r="U2281" s="43">
        <f t="shared" si="1154"/>
        <v>0</v>
      </c>
      <c r="V2281" s="43">
        <f t="shared" si="1154"/>
        <v>0</v>
      </c>
      <c r="W2281" s="43">
        <f t="shared" si="1154"/>
        <v>0</v>
      </c>
      <c r="X2281" s="43">
        <f t="shared" si="1154"/>
        <v>0</v>
      </c>
      <c r="Y2281" s="43">
        <f t="shared" si="1154"/>
        <v>0</v>
      </c>
      <c r="Z2281" s="43">
        <f t="shared" si="1154"/>
        <v>31223319.150000002</v>
      </c>
      <c r="AA2281" s="43">
        <f t="shared" si="1154"/>
        <v>1908717032.8499997</v>
      </c>
      <c r="AB2281" s="44">
        <f>Z2281/D2281</f>
        <v>1.6094989270061848E-2</v>
      </c>
      <c r="AC2281" s="34"/>
      <c r="AE2281" s="179"/>
      <c r="AF2281" s="180"/>
      <c r="AG2281" s="179"/>
      <c r="AH2281" s="180"/>
      <c r="AI2281" s="180"/>
      <c r="AJ2281" s="180"/>
      <c r="AK2281" s="179"/>
      <c r="AL2281" s="179"/>
      <c r="AM2281" s="179"/>
    </row>
    <row r="2282" spans="1:39"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179"/>
      <c r="AF2282" s="180"/>
      <c r="AG2282" s="179"/>
      <c r="AH2282" s="180"/>
      <c r="AI2282" s="180"/>
      <c r="AJ2282" s="180"/>
      <c r="AK2282" s="179"/>
      <c r="AL2282" s="179"/>
      <c r="AM2282" s="179"/>
    </row>
    <row r="2283" spans="1:39" s="35" customFormat="1" ht="27.7" customHeight="1" x14ac:dyDescent="0.25">
      <c r="A2283" s="42" t="s">
        <v>40</v>
      </c>
      <c r="B2283" s="43">
        <f t="shared" ref="B2283:AA2283" si="1156">B2282+B2281</f>
        <v>1939940352</v>
      </c>
      <c r="C2283" s="43">
        <f t="shared" si="1156"/>
        <v>0</v>
      </c>
      <c r="D2283" s="43">
        <f t="shared" si="1156"/>
        <v>1939940351.9999998</v>
      </c>
      <c r="E2283" s="43">
        <f t="shared" si="1156"/>
        <v>0</v>
      </c>
      <c r="F2283" s="43">
        <f t="shared" si="1156"/>
        <v>27875261.350000001</v>
      </c>
      <c r="G2283" s="43">
        <f t="shared" si="1156"/>
        <v>118387.67</v>
      </c>
      <c r="H2283" s="43">
        <f t="shared" si="1156"/>
        <v>0</v>
      </c>
      <c r="I2283" s="43">
        <f t="shared" si="1156"/>
        <v>0</v>
      </c>
      <c r="J2283" s="43">
        <f t="shared" si="1156"/>
        <v>910955.31</v>
      </c>
      <c r="K2283" s="43">
        <f t="shared" si="1156"/>
        <v>24685</v>
      </c>
      <c r="L2283" s="43">
        <f t="shared" si="1156"/>
        <v>0</v>
      </c>
      <c r="M2283" s="43">
        <f t="shared" si="1156"/>
        <v>4165310.44</v>
      </c>
      <c r="N2283" s="43">
        <f t="shared" si="1156"/>
        <v>0</v>
      </c>
      <c r="O2283" s="43">
        <f t="shared" si="1156"/>
        <v>0</v>
      </c>
      <c r="P2283" s="43">
        <f t="shared" si="1156"/>
        <v>0</v>
      </c>
      <c r="Q2283" s="43">
        <f t="shared" si="1156"/>
        <v>0</v>
      </c>
      <c r="R2283" s="43">
        <f t="shared" si="1156"/>
        <v>0</v>
      </c>
      <c r="S2283" s="43">
        <f t="shared" si="1156"/>
        <v>26964306.039999999</v>
      </c>
      <c r="T2283" s="43">
        <f t="shared" si="1156"/>
        <v>93702.67</v>
      </c>
      <c r="U2283" s="43">
        <f t="shared" si="1156"/>
        <v>0</v>
      </c>
      <c r="V2283" s="43">
        <f t="shared" si="1156"/>
        <v>0</v>
      </c>
      <c r="W2283" s="43">
        <f t="shared" si="1156"/>
        <v>0</v>
      </c>
      <c r="X2283" s="43">
        <f t="shared" si="1156"/>
        <v>0</v>
      </c>
      <c r="Y2283" s="43">
        <f t="shared" si="1156"/>
        <v>0</v>
      </c>
      <c r="Z2283" s="43">
        <f t="shared" si="1156"/>
        <v>31223319.150000002</v>
      </c>
      <c r="AA2283" s="43">
        <f t="shared" si="1156"/>
        <v>1908717032.8499997</v>
      </c>
      <c r="AB2283" s="44">
        <f>Z2283/D2283</f>
        <v>1.6094989270061848E-2</v>
      </c>
      <c r="AC2283" s="46"/>
      <c r="AE2283" s="179"/>
      <c r="AF2283" s="180"/>
      <c r="AG2283" s="179"/>
      <c r="AH2283" s="180"/>
      <c r="AI2283" s="180"/>
      <c r="AJ2283" s="180"/>
      <c r="AK2283" s="179"/>
      <c r="AL2283" s="179"/>
      <c r="AM2283" s="179"/>
    </row>
    <row r="2284" spans="1:39"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9"/>
      <c r="AF2284" s="180"/>
      <c r="AG2284" s="179"/>
      <c r="AH2284" s="180"/>
      <c r="AI2284" s="180"/>
      <c r="AJ2284" s="180"/>
      <c r="AK2284" s="179"/>
      <c r="AL2284" s="179"/>
      <c r="AM2284" s="179"/>
    </row>
    <row r="2285" spans="1:39" s="35" customFormat="1" ht="18" hidden="1"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9"/>
      <c r="AF2285" s="180"/>
      <c r="AG2285" s="179"/>
      <c r="AH2285" s="180"/>
      <c r="AI2285" s="180"/>
      <c r="AJ2285" s="180"/>
      <c r="AK2285" s="179"/>
      <c r="AL2285" s="179"/>
      <c r="AM2285" s="179"/>
    </row>
    <row r="2286" spans="1:39" s="35" customFormat="1" ht="14.95" hidden="1" customHeight="1" x14ac:dyDescent="0.25">
      <c r="A2286" s="61" t="s">
        <v>133</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9"/>
      <c r="AF2286" s="180"/>
      <c r="AG2286" s="179"/>
      <c r="AH2286" s="180"/>
      <c r="AI2286" s="180"/>
      <c r="AJ2286" s="180"/>
      <c r="AK2286" s="179"/>
      <c r="AL2286" s="179"/>
      <c r="AM2286" s="179"/>
    </row>
    <row r="2287" spans="1:39"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9"/>
      <c r="AF2287" s="180"/>
      <c r="AG2287" s="179"/>
      <c r="AH2287" s="180"/>
      <c r="AI2287" s="180"/>
      <c r="AJ2287" s="180"/>
      <c r="AK2287" s="179"/>
      <c r="AL2287" s="179"/>
      <c r="AM2287" s="179"/>
    </row>
    <row r="2288" spans="1:39"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179"/>
      <c r="AF2288" s="180"/>
      <c r="AG2288" s="179"/>
      <c r="AH2288" s="180"/>
      <c r="AI2288" s="180"/>
      <c r="AJ2288" s="180"/>
      <c r="AK2288" s="179"/>
      <c r="AL2288" s="179"/>
      <c r="AM2288" s="179"/>
    </row>
    <row r="2289" spans="1:39"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9"/>
      <c r="AF2289" s="180"/>
      <c r="AG2289" s="179"/>
      <c r="AH2289" s="180"/>
      <c r="AI2289" s="180"/>
      <c r="AJ2289" s="180"/>
      <c r="AK2289" s="179"/>
      <c r="AL2289" s="179"/>
      <c r="AM2289" s="179"/>
    </row>
    <row r="2290" spans="1:39"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9"/>
      <c r="AF2290" s="180"/>
      <c r="AG2290" s="179"/>
      <c r="AH2290" s="180"/>
      <c r="AI2290" s="180"/>
      <c r="AJ2290" s="180"/>
      <c r="AK2290" s="179"/>
      <c r="AL2290" s="179"/>
      <c r="AM2290" s="179"/>
    </row>
    <row r="2291" spans="1:39"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79"/>
      <c r="AF2291" s="180"/>
      <c r="AG2291" s="179"/>
      <c r="AH2291" s="180"/>
      <c r="AI2291" s="180"/>
      <c r="AJ2291" s="180"/>
      <c r="AK2291" s="179"/>
      <c r="AL2291" s="179"/>
      <c r="AM2291" s="179"/>
    </row>
    <row r="2292" spans="1:39"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9"/>
      <c r="AF2292" s="180"/>
      <c r="AG2292" s="179"/>
      <c r="AH2292" s="180"/>
      <c r="AI2292" s="180"/>
      <c r="AJ2292" s="180"/>
      <c r="AK2292" s="179"/>
      <c r="AL2292" s="179"/>
      <c r="AM2292" s="179"/>
    </row>
    <row r="2293" spans="1:39"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79"/>
      <c r="AF2293" s="180"/>
      <c r="AG2293" s="179"/>
      <c r="AH2293" s="180"/>
      <c r="AI2293" s="180"/>
      <c r="AJ2293" s="180"/>
      <c r="AK2293" s="179"/>
      <c r="AL2293" s="179"/>
      <c r="AM2293" s="179"/>
    </row>
    <row r="2294" spans="1:39"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9"/>
      <c r="AF2294" s="180"/>
      <c r="AG2294" s="179"/>
      <c r="AH2294" s="180"/>
      <c r="AI2294" s="180"/>
      <c r="AJ2294" s="180"/>
      <c r="AK2294" s="179"/>
      <c r="AL2294" s="179"/>
      <c r="AM2294" s="179"/>
    </row>
    <row r="2295" spans="1:39"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9"/>
      <c r="AF2295" s="180"/>
      <c r="AG2295" s="179"/>
      <c r="AH2295" s="180"/>
      <c r="AI2295" s="180"/>
      <c r="AJ2295" s="180"/>
      <c r="AK2295" s="179"/>
      <c r="AL2295" s="179"/>
      <c r="AM2295" s="179"/>
    </row>
    <row r="2296" spans="1:39" s="35" customFormat="1" ht="14.95" hidden="1" customHeight="1" x14ac:dyDescent="0.25">
      <c r="A2296" s="61" t="s">
        <v>133</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9"/>
      <c r="AF2296" s="180"/>
      <c r="AG2296" s="179"/>
      <c r="AH2296" s="180"/>
      <c r="AI2296" s="180"/>
      <c r="AJ2296" s="180"/>
      <c r="AK2296" s="179"/>
      <c r="AL2296" s="179"/>
      <c r="AM2296" s="179"/>
    </row>
    <row r="2297" spans="1:39"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9"/>
      <c r="AF2297" s="180"/>
      <c r="AG2297" s="179"/>
      <c r="AH2297" s="180"/>
      <c r="AI2297" s="180"/>
      <c r="AJ2297" s="180"/>
      <c r="AK2297" s="179"/>
      <c r="AL2297" s="179"/>
      <c r="AM2297" s="179"/>
    </row>
    <row r="2298" spans="1:39"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179"/>
      <c r="AF2298" s="180"/>
      <c r="AG2298" s="179"/>
      <c r="AH2298" s="180"/>
      <c r="AI2298" s="180"/>
      <c r="AJ2298" s="180"/>
      <c r="AK2298" s="179"/>
      <c r="AL2298" s="179"/>
      <c r="AM2298" s="179"/>
    </row>
    <row r="2299" spans="1:39"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9"/>
      <c r="AF2299" s="180"/>
      <c r="AG2299" s="179"/>
      <c r="AH2299" s="180"/>
      <c r="AI2299" s="180"/>
      <c r="AJ2299" s="180"/>
      <c r="AK2299" s="179"/>
      <c r="AL2299" s="179"/>
      <c r="AM2299" s="179"/>
    </row>
    <row r="2300" spans="1:39"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9"/>
      <c r="AF2300" s="180"/>
      <c r="AG2300" s="179"/>
      <c r="AH2300" s="180"/>
      <c r="AI2300" s="180"/>
      <c r="AJ2300" s="180"/>
      <c r="AK2300" s="179"/>
      <c r="AL2300" s="179"/>
      <c r="AM2300" s="179"/>
    </row>
    <row r="2301" spans="1:39"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79"/>
      <c r="AF2301" s="180"/>
      <c r="AG2301" s="179"/>
      <c r="AH2301" s="180"/>
      <c r="AI2301" s="180"/>
      <c r="AJ2301" s="180"/>
      <c r="AK2301" s="179"/>
      <c r="AL2301" s="179"/>
      <c r="AM2301" s="179"/>
    </row>
    <row r="2302" spans="1:39"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9"/>
      <c r="AF2302" s="180"/>
      <c r="AG2302" s="179"/>
      <c r="AH2302" s="180"/>
      <c r="AI2302" s="180"/>
      <c r="AJ2302" s="180"/>
      <c r="AK2302" s="179"/>
      <c r="AL2302" s="179"/>
      <c r="AM2302" s="179"/>
    </row>
    <row r="2303" spans="1:39"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79"/>
      <c r="AF2303" s="180"/>
      <c r="AG2303" s="179"/>
      <c r="AH2303" s="180"/>
      <c r="AI2303" s="180"/>
      <c r="AJ2303" s="180"/>
      <c r="AK2303" s="179"/>
      <c r="AL2303" s="179"/>
      <c r="AM2303" s="179"/>
    </row>
    <row r="2304" spans="1:39"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9"/>
      <c r="AF2304" s="180"/>
      <c r="AG2304" s="179"/>
      <c r="AH2304" s="180"/>
      <c r="AI2304" s="180"/>
      <c r="AJ2304" s="180"/>
      <c r="AK2304" s="179"/>
      <c r="AL2304" s="179"/>
      <c r="AM2304" s="179"/>
    </row>
    <row r="2305" spans="1:39"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9"/>
      <c r="AF2305" s="180"/>
      <c r="AG2305" s="179"/>
      <c r="AH2305" s="180"/>
      <c r="AI2305" s="180"/>
      <c r="AJ2305" s="180"/>
      <c r="AK2305" s="179"/>
      <c r="AL2305" s="179"/>
      <c r="AM2305" s="179"/>
    </row>
    <row r="2306" spans="1:39" s="35" customFormat="1" ht="14.95" hidden="1" customHeight="1" x14ac:dyDescent="0.25">
      <c r="A2306" s="61" t="s">
        <v>133</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9"/>
      <c r="AF2306" s="180"/>
      <c r="AG2306" s="179"/>
      <c r="AH2306" s="180"/>
      <c r="AI2306" s="180"/>
      <c r="AJ2306" s="180"/>
      <c r="AK2306" s="179"/>
      <c r="AL2306" s="179"/>
      <c r="AM2306" s="179"/>
    </row>
    <row r="2307" spans="1:39"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9"/>
      <c r="AF2307" s="180"/>
      <c r="AG2307" s="179"/>
      <c r="AH2307" s="180"/>
      <c r="AI2307" s="180"/>
      <c r="AJ2307" s="180"/>
      <c r="AK2307" s="179"/>
      <c r="AL2307" s="179"/>
      <c r="AM2307" s="179"/>
    </row>
    <row r="2308" spans="1:39"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179"/>
      <c r="AF2308" s="180"/>
      <c r="AG2308" s="179"/>
      <c r="AH2308" s="180"/>
      <c r="AI2308" s="180"/>
      <c r="AJ2308" s="180"/>
      <c r="AK2308" s="179"/>
      <c r="AL2308" s="179"/>
      <c r="AM2308" s="179"/>
    </row>
    <row r="2309" spans="1:39"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9"/>
      <c r="AF2309" s="180"/>
      <c r="AG2309" s="179"/>
      <c r="AH2309" s="180"/>
      <c r="AI2309" s="180"/>
      <c r="AJ2309" s="180"/>
      <c r="AK2309" s="179"/>
      <c r="AL2309" s="179"/>
      <c r="AM2309" s="179"/>
    </row>
    <row r="2310" spans="1:39"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9"/>
      <c r="AF2310" s="180"/>
      <c r="AG2310" s="179"/>
      <c r="AH2310" s="180"/>
      <c r="AI2310" s="180"/>
      <c r="AJ2310" s="180"/>
      <c r="AK2310" s="179"/>
      <c r="AL2310" s="179"/>
      <c r="AM2310" s="179"/>
    </row>
    <row r="2311" spans="1:39"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79"/>
      <c r="AF2311" s="180"/>
      <c r="AG2311" s="179"/>
      <c r="AH2311" s="180"/>
      <c r="AI2311" s="180"/>
      <c r="AJ2311" s="180"/>
      <c r="AK2311" s="179"/>
      <c r="AL2311" s="179"/>
      <c r="AM2311" s="179"/>
    </row>
    <row r="2312" spans="1:39"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9"/>
      <c r="AF2312" s="180"/>
      <c r="AG2312" s="179"/>
      <c r="AH2312" s="180"/>
      <c r="AI2312" s="180"/>
      <c r="AJ2312" s="180"/>
      <c r="AK2312" s="179"/>
      <c r="AL2312" s="179"/>
      <c r="AM2312" s="179"/>
    </row>
    <row r="2313" spans="1:39"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79"/>
      <c r="AF2313" s="180"/>
      <c r="AG2313" s="179"/>
      <c r="AH2313" s="180"/>
      <c r="AI2313" s="180"/>
      <c r="AJ2313" s="180"/>
      <c r="AK2313" s="179"/>
      <c r="AL2313" s="179"/>
      <c r="AM2313" s="179"/>
    </row>
    <row r="2314" spans="1:39"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9"/>
      <c r="AF2314" s="180"/>
      <c r="AG2314" s="179"/>
      <c r="AH2314" s="180"/>
      <c r="AI2314" s="180"/>
      <c r="AJ2314" s="180"/>
      <c r="AK2314" s="179"/>
      <c r="AL2314" s="179"/>
      <c r="AM2314" s="179"/>
    </row>
    <row r="2315" spans="1:39"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9"/>
      <c r="AF2315" s="180"/>
      <c r="AG2315" s="179"/>
      <c r="AH2315" s="180"/>
      <c r="AI2315" s="180"/>
      <c r="AJ2315" s="180"/>
      <c r="AK2315" s="179"/>
      <c r="AL2315" s="179"/>
      <c r="AM2315" s="179"/>
    </row>
    <row r="2316" spans="1:39" s="35" customFormat="1" ht="14.95" hidden="1" customHeight="1" x14ac:dyDescent="0.25">
      <c r="A2316" s="61" t="s">
        <v>133</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9"/>
      <c r="AF2316" s="180"/>
      <c r="AG2316" s="179"/>
      <c r="AH2316" s="180"/>
      <c r="AI2316" s="180"/>
      <c r="AJ2316" s="180"/>
      <c r="AK2316" s="179"/>
      <c r="AL2316" s="179"/>
      <c r="AM2316" s="179"/>
    </row>
    <row r="2317" spans="1:39"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9"/>
      <c r="AF2317" s="180"/>
      <c r="AG2317" s="179"/>
      <c r="AH2317" s="180"/>
      <c r="AI2317" s="180"/>
      <c r="AJ2317" s="180"/>
      <c r="AK2317" s="179"/>
      <c r="AL2317" s="179"/>
      <c r="AM2317" s="179"/>
    </row>
    <row r="2318" spans="1:39"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179"/>
      <c r="AF2318" s="180"/>
      <c r="AG2318" s="179"/>
      <c r="AH2318" s="180"/>
      <c r="AI2318" s="180"/>
      <c r="AJ2318" s="180"/>
      <c r="AK2318" s="179"/>
      <c r="AL2318" s="179"/>
      <c r="AM2318" s="179"/>
    </row>
    <row r="2319" spans="1:39"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9"/>
      <c r="AF2319" s="180"/>
      <c r="AG2319" s="179"/>
      <c r="AH2319" s="180"/>
      <c r="AI2319" s="180"/>
      <c r="AJ2319" s="180"/>
      <c r="AK2319" s="179"/>
      <c r="AL2319" s="179"/>
      <c r="AM2319" s="179"/>
    </row>
    <row r="2320" spans="1:39"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9"/>
      <c r="AF2320" s="180"/>
      <c r="AG2320" s="179"/>
      <c r="AH2320" s="180"/>
      <c r="AI2320" s="180"/>
      <c r="AJ2320" s="180"/>
      <c r="AK2320" s="179"/>
      <c r="AL2320" s="179"/>
      <c r="AM2320" s="179"/>
    </row>
    <row r="2321" spans="1:39"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79"/>
      <c r="AF2321" s="180"/>
      <c r="AG2321" s="179"/>
      <c r="AH2321" s="180"/>
      <c r="AI2321" s="180"/>
      <c r="AJ2321" s="180"/>
      <c r="AK2321" s="179"/>
      <c r="AL2321" s="179"/>
      <c r="AM2321" s="179"/>
    </row>
    <row r="2322" spans="1:39"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9"/>
      <c r="AF2322" s="180"/>
      <c r="AG2322" s="179"/>
      <c r="AH2322" s="180"/>
      <c r="AI2322" s="180"/>
      <c r="AJ2322" s="180"/>
      <c r="AK2322" s="179"/>
      <c r="AL2322" s="179"/>
      <c r="AM2322" s="179"/>
    </row>
    <row r="2323" spans="1:39"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79"/>
      <c r="AF2323" s="180"/>
      <c r="AG2323" s="179"/>
      <c r="AH2323" s="180"/>
      <c r="AI2323" s="180"/>
      <c r="AJ2323" s="180"/>
      <c r="AK2323" s="179"/>
      <c r="AL2323" s="179"/>
      <c r="AM2323" s="179"/>
    </row>
    <row r="2324" spans="1:39" s="35" customFormat="1" ht="18"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9"/>
      <c r="AF2324" s="180"/>
      <c r="AG2324" s="179"/>
      <c r="AH2324" s="180"/>
      <c r="AI2324" s="180"/>
      <c r="AJ2324" s="180"/>
      <c r="AK2324" s="179"/>
      <c r="AL2324" s="179"/>
      <c r="AM2324" s="179"/>
    </row>
    <row r="2325" spans="1:39" s="35" customFormat="1" ht="18"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9"/>
      <c r="AF2325" s="180"/>
      <c r="AG2325" s="179"/>
      <c r="AH2325" s="180"/>
      <c r="AI2325" s="180"/>
      <c r="AJ2325" s="180"/>
      <c r="AK2325" s="179"/>
      <c r="AL2325" s="179"/>
      <c r="AM2325" s="179"/>
    </row>
    <row r="2326" spans="1:39" s="35" customFormat="1" ht="21.6" customHeight="1" x14ac:dyDescent="0.25">
      <c r="A2326" s="32" t="s">
        <v>134</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9"/>
      <c r="AF2326" s="180"/>
      <c r="AG2326" s="179"/>
      <c r="AH2326" s="180"/>
      <c r="AI2326" s="180"/>
      <c r="AJ2326" s="180"/>
      <c r="AK2326" s="179"/>
      <c r="AL2326" s="179"/>
      <c r="AM2326" s="179"/>
    </row>
    <row r="2327" spans="1:39"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79"/>
      <c r="AF2327" s="180"/>
      <c r="AG2327" s="179"/>
      <c r="AH2327" s="180"/>
      <c r="AI2327" s="180"/>
      <c r="AJ2327" s="180"/>
      <c r="AK2327" s="179"/>
      <c r="AL2327" s="179"/>
      <c r="AM2327" s="179"/>
    </row>
    <row r="2328" spans="1:39" s="35" customFormat="1" ht="18.7" customHeight="1" x14ac:dyDescent="0.2">
      <c r="A2328" s="39" t="s">
        <v>35</v>
      </c>
      <c r="B2328" s="33">
        <f t="shared" si="1169"/>
        <v>919241012.75000024</v>
      </c>
      <c r="C2328" s="33">
        <f t="shared" si="1169"/>
        <v>-6.5483618527650833E-10</v>
      </c>
      <c r="D2328" s="33">
        <f t="shared" si="1169"/>
        <v>919241012.75000012</v>
      </c>
      <c r="E2328" s="33">
        <f t="shared" si="1169"/>
        <v>423780981.30000001</v>
      </c>
      <c r="F2328" s="33">
        <f t="shared" si="1169"/>
        <v>154157164.11000001</v>
      </c>
      <c r="G2328" s="33">
        <f t="shared" si="1169"/>
        <v>14280269.5</v>
      </c>
      <c r="H2328" s="33">
        <f t="shared" si="1169"/>
        <v>0</v>
      </c>
      <c r="I2328" s="33">
        <f t="shared" si="1169"/>
        <v>61622931.859999999</v>
      </c>
      <c r="J2328" s="33">
        <f t="shared" si="1169"/>
        <v>142811119.92000002</v>
      </c>
      <c r="K2328" s="33">
        <f t="shared" si="1169"/>
        <v>6314261.5</v>
      </c>
      <c r="L2328" s="33">
        <f t="shared" si="1169"/>
        <v>0</v>
      </c>
      <c r="M2328" s="33">
        <f t="shared" si="1169"/>
        <v>210748313.28</v>
      </c>
      <c r="N2328" s="33">
        <f t="shared" si="1169"/>
        <v>299658049.44</v>
      </c>
      <c r="O2328" s="33">
        <f t="shared" si="1169"/>
        <v>0</v>
      </c>
      <c r="P2328" s="33">
        <f t="shared" si="1169"/>
        <v>62500000</v>
      </c>
      <c r="Q2328" s="33">
        <f t="shared" si="1169"/>
        <v>0</v>
      </c>
      <c r="R2328" s="33">
        <f t="shared" si="1170"/>
        <v>12755</v>
      </c>
      <c r="S2328" s="33">
        <f t="shared" si="1170"/>
        <v>11333289.189999999</v>
      </c>
      <c r="T2328" s="33">
        <f t="shared" si="1170"/>
        <v>7966008</v>
      </c>
      <c r="U2328" s="33">
        <f t="shared" si="1170"/>
        <v>0</v>
      </c>
      <c r="V2328" s="33">
        <f t="shared" si="1170"/>
        <v>0</v>
      </c>
      <c r="W2328" s="33">
        <f t="shared" si="1170"/>
        <v>0</v>
      </c>
      <c r="X2328" s="33">
        <f t="shared" si="1170"/>
        <v>0</v>
      </c>
      <c r="Y2328" s="33">
        <f t="shared" si="1170"/>
        <v>0</v>
      </c>
      <c r="Z2328" s="33">
        <f t="shared" ref="Z2328:Z2330" si="1171">SUM(M2328:Y2328)</f>
        <v>592218414.91000009</v>
      </c>
      <c r="AA2328" s="33">
        <f>D2328-Z2328</f>
        <v>327022597.84000003</v>
      </c>
      <c r="AB2328" s="41">
        <f>Z2328/D2328</f>
        <v>0.64424716336178289</v>
      </c>
      <c r="AC2328" s="34"/>
      <c r="AE2328" s="179"/>
      <c r="AF2328" s="180"/>
      <c r="AG2328" s="179"/>
      <c r="AH2328" s="180"/>
      <c r="AI2328" s="180"/>
      <c r="AJ2328" s="180"/>
      <c r="AK2328" s="179"/>
      <c r="AL2328" s="179"/>
      <c r="AM2328" s="179"/>
    </row>
    <row r="2329" spans="1:39"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79"/>
      <c r="AF2329" s="180"/>
      <c r="AG2329" s="179"/>
      <c r="AH2329" s="180"/>
      <c r="AI2329" s="180"/>
      <c r="AJ2329" s="180"/>
      <c r="AK2329" s="179"/>
      <c r="AL2329" s="179"/>
      <c r="AM2329" s="179"/>
    </row>
    <row r="2330" spans="1:39"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179"/>
      <c r="AF2330" s="180"/>
      <c r="AG2330" s="179"/>
      <c r="AH2330" s="180"/>
      <c r="AI2330" s="180"/>
      <c r="AJ2330" s="180"/>
      <c r="AK2330" s="179"/>
      <c r="AL2330" s="179"/>
      <c r="AM2330" s="179"/>
    </row>
    <row r="2331" spans="1:39" s="35" customFormat="1" ht="18" hidden="1" customHeight="1" x14ac:dyDescent="0.25">
      <c r="A2331" s="42" t="s">
        <v>38</v>
      </c>
      <c r="B2331" s="43">
        <f t="shared" ref="B2331:C2331" si="1172">SUM(B2327:B2330)</f>
        <v>919241012.75000024</v>
      </c>
      <c r="C2331" s="43">
        <f t="shared" si="1172"/>
        <v>-6.5483618527650833E-10</v>
      </c>
      <c r="D2331" s="43">
        <f>SUM(D2327:D2330)</f>
        <v>919241012.75000012</v>
      </c>
      <c r="E2331" s="43">
        <f t="shared" ref="E2331:AA2331" si="1173">SUM(E2327:E2330)</f>
        <v>423780981.30000001</v>
      </c>
      <c r="F2331" s="43">
        <f t="shared" si="1173"/>
        <v>154157164.11000001</v>
      </c>
      <c r="G2331" s="43">
        <f t="shared" si="1173"/>
        <v>14280269.5</v>
      </c>
      <c r="H2331" s="43">
        <f t="shared" si="1173"/>
        <v>0</v>
      </c>
      <c r="I2331" s="43">
        <f t="shared" si="1173"/>
        <v>61622931.859999999</v>
      </c>
      <c r="J2331" s="43">
        <f t="shared" si="1173"/>
        <v>142811119.92000002</v>
      </c>
      <c r="K2331" s="43">
        <f t="shared" si="1173"/>
        <v>6314261.5</v>
      </c>
      <c r="L2331" s="43">
        <f t="shared" si="1173"/>
        <v>0</v>
      </c>
      <c r="M2331" s="43">
        <f t="shared" si="1173"/>
        <v>210748313.28</v>
      </c>
      <c r="N2331" s="43">
        <f t="shared" si="1173"/>
        <v>299658049.44</v>
      </c>
      <c r="O2331" s="43">
        <f t="shared" si="1173"/>
        <v>0</v>
      </c>
      <c r="P2331" s="43">
        <f t="shared" si="1173"/>
        <v>62500000</v>
      </c>
      <c r="Q2331" s="43">
        <f t="shared" si="1173"/>
        <v>0</v>
      </c>
      <c r="R2331" s="43">
        <f t="shared" si="1173"/>
        <v>12755</v>
      </c>
      <c r="S2331" s="43">
        <f t="shared" si="1173"/>
        <v>11333289.189999999</v>
      </c>
      <c r="T2331" s="43">
        <f t="shared" si="1173"/>
        <v>7966008</v>
      </c>
      <c r="U2331" s="43">
        <f t="shared" si="1173"/>
        <v>0</v>
      </c>
      <c r="V2331" s="43">
        <f t="shared" si="1173"/>
        <v>0</v>
      </c>
      <c r="W2331" s="43">
        <f t="shared" si="1173"/>
        <v>0</v>
      </c>
      <c r="X2331" s="43">
        <f t="shared" si="1173"/>
        <v>0</v>
      </c>
      <c r="Y2331" s="43">
        <f t="shared" si="1173"/>
        <v>0</v>
      </c>
      <c r="Z2331" s="43">
        <f t="shared" si="1173"/>
        <v>592218414.91000009</v>
      </c>
      <c r="AA2331" s="43">
        <f t="shared" si="1173"/>
        <v>327022597.84000003</v>
      </c>
      <c r="AB2331" s="44">
        <f>Z2331/D2331</f>
        <v>0.64424716336178289</v>
      </c>
      <c r="AC2331" s="34"/>
      <c r="AE2331" s="179"/>
      <c r="AF2331" s="180"/>
      <c r="AG2331" s="179"/>
      <c r="AH2331" s="180"/>
      <c r="AI2331" s="180"/>
      <c r="AJ2331" s="180"/>
      <c r="AK2331" s="179"/>
      <c r="AL2331" s="179"/>
      <c r="AM2331" s="179"/>
    </row>
    <row r="2332" spans="1:39"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79"/>
      <c r="AF2332" s="180"/>
      <c r="AG2332" s="179"/>
      <c r="AH2332" s="180"/>
      <c r="AI2332" s="180"/>
      <c r="AJ2332" s="180"/>
      <c r="AK2332" s="179"/>
      <c r="AL2332" s="179"/>
      <c r="AM2332" s="179"/>
    </row>
    <row r="2333" spans="1:39" s="35" customFormat="1" ht="34" customHeight="1" x14ac:dyDescent="0.25">
      <c r="A2333" s="42" t="s">
        <v>40</v>
      </c>
      <c r="B2333" s="43">
        <f t="shared" ref="B2333:C2333" si="1176">B2332+B2331</f>
        <v>919241012.75000024</v>
      </c>
      <c r="C2333" s="43">
        <f t="shared" si="1176"/>
        <v>-6.5483618527650833E-10</v>
      </c>
      <c r="D2333" s="43">
        <f>D2332+D2331</f>
        <v>919241012.75000012</v>
      </c>
      <c r="E2333" s="43">
        <f t="shared" ref="E2333:AA2333" si="1177">E2332+E2331</f>
        <v>423780981.30000001</v>
      </c>
      <c r="F2333" s="43">
        <f t="shared" si="1177"/>
        <v>154157164.11000001</v>
      </c>
      <c r="G2333" s="43">
        <f t="shared" si="1177"/>
        <v>14280269.5</v>
      </c>
      <c r="H2333" s="43">
        <f t="shared" si="1177"/>
        <v>0</v>
      </c>
      <c r="I2333" s="43">
        <f t="shared" si="1177"/>
        <v>61622931.859999999</v>
      </c>
      <c r="J2333" s="43">
        <f t="shared" si="1177"/>
        <v>142811119.92000002</v>
      </c>
      <c r="K2333" s="43">
        <f t="shared" si="1177"/>
        <v>6314261.5</v>
      </c>
      <c r="L2333" s="43">
        <f t="shared" si="1177"/>
        <v>0</v>
      </c>
      <c r="M2333" s="43">
        <f t="shared" si="1177"/>
        <v>210748313.28</v>
      </c>
      <c r="N2333" s="43">
        <f t="shared" si="1177"/>
        <v>299658049.44</v>
      </c>
      <c r="O2333" s="43">
        <f t="shared" si="1177"/>
        <v>0</v>
      </c>
      <c r="P2333" s="43">
        <f t="shared" si="1177"/>
        <v>62500000</v>
      </c>
      <c r="Q2333" s="43">
        <f t="shared" si="1177"/>
        <v>0</v>
      </c>
      <c r="R2333" s="43">
        <f t="shared" si="1177"/>
        <v>12755</v>
      </c>
      <c r="S2333" s="43">
        <f t="shared" si="1177"/>
        <v>11333289.189999999</v>
      </c>
      <c r="T2333" s="43">
        <f t="shared" si="1177"/>
        <v>7966008</v>
      </c>
      <c r="U2333" s="43">
        <f t="shared" si="1177"/>
        <v>0</v>
      </c>
      <c r="V2333" s="43">
        <f t="shared" si="1177"/>
        <v>0</v>
      </c>
      <c r="W2333" s="43">
        <f t="shared" si="1177"/>
        <v>0</v>
      </c>
      <c r="X2333" s="43">
        <f t="shared" si="1177"/>
        <v>0</v>
      </c>
      <c r="Y2333" s="43">
        <f t="shared" si="1177"/>
        <v>0</v>
      </c>
      <c r="Z2333" s="43">
        <f t="shared" si="1177"/>
        <v>592218414.91000009</v>
      </c>
      <c r="AA2333" s="43">
        <f t="shared" si="1177"/>
        <v>327022597.84000003</v>
      </c>
      <c r="AB2333" s="44">
        <f>Z2333/D2333</f>
        <v>0.64424716336178289</v>
      </c>
      <c r="AC2333" s="46"/>
      <c r="AE2333" s="179"/>
      <c r="AF2333" s="180"/>
      <c r="AG2333" s="179"/>
      <c r="AH2333" s="180"/>
      <c r="AI2333" s="180"/>
      <c r="AJ2333" s="180"/>
      <c r="AK2333" s="179"/>
      <c r="AL2333" s="179"/>
      <c r="AM2333" s="179"/>
    </row>
    <row r="2334" spans="1:39"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9"/>
      <c r="AF2334" s="180"/>
      <c r="AG2334" s="179"/>
      <c r="AH2334" s="180"/>
      <c r="AI2334" s="180"/>
      <c r="AJ2334" s="180"/>
      <c r="AK2334" s="179"/>
      <c r="AL2334" s="179"/>
      <c r="AM2334" s="179"/>
    </row>
    <row r="2335" spans="1:39" s="35" customFormat="1" ht="19.05" customHeight="1" x14ac:dyDescent="0.25">
      <c r="A2335" s="32" t="s">
        <v>135</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9"/>
      <c r="AF2335" s="180"/>
      <c r="AG2335" s="179"/>
      <c r="AH2335" s="180"/>
      <c r="AI2335" s="180"/>
      <c r="AJ2335" s="180"/>
      <c r="AK2335" s="179"/>
      <c r="AL2335" s="179"/>
      <c r="AM2335" s="179"/>
    </row>
    <row r="2336" spans="1:39"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9"/>
      <c r="AF2336" s="180"/>
      <c r="AG2336" s="179"/>
      <c r="AH2336" s="180"/>
      <c r="AI2336" s="180"/>
      <c r="AJ2336" s="180"/>
      <c r="AK2336" s="179"/>
      <c r="AL2336" s="179"/>
      <c r="AM2336" s="179"/>
    </row>
    <row r="2337" spans="1:39"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9"/>
      <c r="AF2337" s="180"/>
      <c r="AG2337" s="179"/>
      <c r="AH2337" s="180"/>
      <c r="AI2337" s="180"/>
      <c r="AJ2337" s="180"/>
      <c r="AK2337" s="179"/>
      <c r="AL2337" s="179"/>
      <c r="AM2337" s="179"/>
    </row>
    <row r="2338" spans="1:39" s="35" customFormat="1" ht="18.7" customHeight="1" x14ac:dyDescent="0.2">
      <c r="A2338" s="39" t="s">
        <v>35</v>
      </c>
      <c r="B2338" s="33">
        <f>[1]consoCURRENT!E46394</f>
        <v>21820097.870000046</v>
      </c>
      <c r="C2338" s="33">
        <f>[1]consoCURRENT!F46394</f>
        <v>-6.5483618527650833E-10</v>
      </c>
      <c r="D2338" s="33">
        <f>[1]consoCURRENT!G46394</f>
        <v>21820097.869999997</v>
      </c>
      <c r="E2338" s="33">
        <f>[1]consoCURRENT!H46394</f>
        <v>8618303.4299999997</v>
      </c>
      <c r="F2338" s="33">
        <f>[1]consoCURRENT!I46394</f>
        <v>12544066.27</v>
      </c>
      <c r="G2338" s="33">
        <f>[1]consoCURRENT!J46394</f>
        <v>308291.46999999997</v>
      </c>
      <c r="H2338" s="33">
        <f>[1]consoCURRENT!K46394</f>
        <v>0</v>
      </c>
      <c r="I2338" s="33">
        <f>[1]consoCURRENT!L46394</f>
        <v>8618303.4299999997</v>
      </c>
      <c r="J2338" s="33">
        <f>[1]consoCURRENT!M46394</f>
        <v>12012754.719999999</v>
      </c>
      <c r="K2338" s="33">
        <f>[1]consoCURRENT!N46394</f>
        <v>0</v>
      </c>
      <c r="L2338" s="33">
        <f>[1]consoCURRENT!O46394</f>
        <v>0</v>
      </c>
      <c r="M2338" s="33">
        <f>[1]consoCURRENT!P46394</f>
        <v>20631058.149999999</v>
      </c>
      <c r="N2338" s="33">
        <f>[1]consoCURRENT!Q46394</f>
        <v>0</v>
      </c>
      <c r="O2338" s="33">
        <f>[1]consoCURRENT!R46394</f>
        <v>0</v>
      </c>
      <c r="P2338" s="33">
        <f>[1]consoCURRENT!S46394</f>
        <v>0</v>
      </c>
      <c r="Q2338" s="33">
        <f>[1]consoCURRENT!T46394</f>
        <v>0</v>
      </c>
      <c r="R2338" s="33">
        <f>[1]consoCURRENT!U46394</f>
        <v>0</v>
      </c>
      <c r="S2338" s="33">
        <f>[1]consoCURRENT!V46394</f>
        <v>531311.55000000005</v>
      </c>
      <c r="T2338" s="33">
        <f>[1]consoCURRENT!W46394</f>
        <v>308291.46999999997</v>
      </c>
      <c r="U2338" s="33">
        <f>[1]consoCURRENT!X46394</f>
        <v>0</v>
      </c>
      <c r="V2338" s="33">
        <f>[1]consoCURRENT!Y46394</f>
        <v>0</v>
      </c>
      <c r="W2338" s="33">
        <f>[1]consoCURRENT!Z46394</f>
        <v>0</v>
      </c>
      <c r="X2338" s="33">
        <f>[1]consoCURRENT!AA46394</f>
        <v>0</v>
      </c>
      <c r="Y2338" s="33">
        <f>[1]consoCURRENT!AB46394</f>
        <v>0</v>
      </c>
      <c r="Z2338" s="33">
        <f>SUM(M2338:Y2338)</f>
        <v>21470661.169999998</v>
      </c>
      <c r="AA2338" s="33">
        <f>D2338-Z2338</f>
        <v>349436.69999999925</v>
      </c>
      <c r="AB2338" s="41">
        <f>Z2338/D2338</f>
        <v>0.98398555762298245</v>
      </c>
      <c r="AC2338" s="34"/>
      <c r="AE2338" s="179"/>
      <c r="AF2338" s="180"/>
      <c r="AG2338" s="179"/>
      <c r="AH2338" s="180"/>
      <c r="AI2338" s="180"/>
      <c r="AJ2338" s="180"/>
      <c r="AK2338" s="179"/>
      <c r="AL2338" s="179"/>
      <c r="AM2338" s="179"/>
    </row>
    <row r="2339" spans="1:39"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79"/>
      <c r="AF2339" s="180"/>
      <c r="AG2339" s="179"/>
      <c r="AH2339" s="180"/>
      <c r="AI2339" s="180"/>
      <c r="AJ2339" s="180"/>
      <c r="AK2339" s="179"/>
      <c r="AL2339" s="179"/>
      <c r="AM2339" s="179"/>
    </row>
    <row r="2340" spans="1:39"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179"/>
      <c r="AF2340" s="180"/>
      <c r="AG2340" s="179"/>
      <c r="AH2340" s="180"/>
      <c r="AI2340" s="180"/>
      <c r="AJ2340" s="180"/>
      <c r="AK2340" s="179"/>
      <c r="AL2340" s="179"/>
      <c r="AM2340" s="179"/>
    </row>
    <row r="2341" spans="1:39" s="35" customFormat="1" ht="18" hidden="1" customHeight="1" x14ac:dyDescent="0.25">
      <c r="A2341" s="42" t="s">
        <v>38</v>
      </c>
      <c r="B2341" s="43">
        <f t="shared" ref="B2341:C2341" si="1179">SUM(B2337:B2340)</f>
        <v>21820097.870000046</v>
      </c>
      <c r="C2341" s="43">
        <f t="shared" si="1179"/>
        <v>-6.5483618527650833E-10</v>
      </c>
      <c r="D2341" s="43">
        <f>SUM(D2337:D2340)</f>
        <v>21820097.869999997</v>
      </c>
      <c r="E2341" s="43">
        <f t="shared" ref="E2341:AA2341" si="1180">SUM(E2337:E2340)</f>
        <v>8618303.4299999997</v>
      </c>
      <c r="F2341" s="43">
        <f t="shared" si="1180"/>
        <v>12544066.27</v>
      </c>
      <c r="G2341" s="43">
        <f t="shared" si="1180"/>
        <v>308291.46999999997</v>
      </c>
      <c r="H2341" s="43">
        <f t="shared" si="1180"/>
        <v>0</v>
      </c>
      <c r="I2341" s="43">
        <f t="shared" si="1180"/>
        <v>8618303.4299999997</v>
      </c>
      <c r="J2341" s="43">
        <f t="shared" si="1180"/>
        <v>12012754.719999999</v>
      </c>
      <c r="K2341" s="43">
        <f t="shared" si="1180"/>
        <v>0</v>
      </c>
      <c r="L2341" s="43">
        <f t="shared" si="1180"/>
        <v>0</v>
      </c>
      <c r="M2341" s="43">
        <f t="shared" si="1180"/>
        <v>20631058.149999999</v>
      </c>
      <c r="N2341" s="43">
        <f t="shared" si="1180"/>
        <v>0</v>
      </c>
      <c r="O2341" s="43">
        <f t="shared" si="1180"/>
        <v>0</v>
      </c>
      <c r="P2341" s="43">
        <f t="shared" si="1180"/>
        <v>0</v>
      </c>
      <c r="Q2341" s="43">
        <f t="shared" si="1180"/>
        <v>0</v>
      </c>
      <c r="R2341" s="43">
        <f t="shared" si="1180"/>
        <v>0</v>
      </c>
      <c r="S2341" s="43">
        <f t="shared" si="1180"/>
        <v>531311.55000000005</v>
      </c>
      <c r="T2341" s="43">
        <f t="shared" si="1180"/>
        <v>308291.46999999997</v>
      </c>
      <c r="U2341" s="43">
        <f t="shared" si="1180"/>
        <v>0</v>
      </c>
      <c r="V2341" s="43">
        <f t="shared" si="1180"/>
        <v>0</v>
      </c>
      <c r="W2341" s="43">
        <f t="shared" si="1180"/>
        <v>0</v>
      </c>
      <c r="X2341" s="43">
        <f t="shared" si="1180"/>
        <v>0</v>
      </c>
      <c r="Y2341" s="43">
        <f t="shared" si="1180"/>
        <v>0</v>
      </c>
      <c r="Z2341" s="43">
        <f t="shared" si="1180"/>
        <v>21470661.169999998</v>
      </c>
      <c r="AA2341" s="43">
        <f t="shared" si="1180"/>
        <v>349436.69999999925</v>
      </c>
      <c r="AB2341" s="44">
        <f>Z2341/D2341</f>
        <v>0.98398555762298245</v>
      </c>
      <c r="AC2341" s="34"/>
      <c r="AE2341" s="179"/>
      <c r="AF2341" s="180"/>
      <c r="AG2341" s="179"/>
      <c r="AH2341" s="180"/>
      <c r="AI2341" s="180"/>
      <c r="AJ2341" s="180"/>
      <c r="AK2341" s="179"/>
      <c r="AL2341" s="179"/>
      <c r="AM2341" s="179"/>
    </row>
    <row r="2342" spans="1:39"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79"/>
      <c r="AF2342" s="180"/>
      <c r="AG2342" s="179"/>
      <c r="AH2342" s="180"/>
      <c r="AI2342" s="180"/>
      <c r="AJ2342" s="180"/>
      <c r="AK2342" s="179"/>
      <c r="AL2342" s="179"/>
      <c r="AM2342" s="179"/>
    </row>
    <row r="2343" spans="1:39" s="35" customFormat="1" ht="32.450000000000003" customHeight="1" x14ac:dyDescent="0.25">
      <c r="A2343" s="42" t="s">
        <v>40</v>
      </c>
      <c r="B2343" s="43">
        <f t="shared" ref="B2343:C2343" si="1182">B2342+B2341</f>
        <v>21820097.870000046</v>
      </c>
      <c r="C2343" s="43">
        <f t="shared" si="1182"/>
        <v>-6.5483618527650833E-10</v>
      </c>
      <c r="D2343" s="43">
        <f>D2342+D2341</f>
        <v>21820097.869999997</v>
      </c>
      <c r="E2343" s="43">
        <f t="shared" ref="E2343:AA2343" si="1183">E2342+E2341</f>
        <v>8618303.4299999997</v>
      </c>
      <c r="F2343" s="43">
        <f t="shared" si="1183"/>
        <v>12544066.27</v>
      </c>
      <c r="G2343" s="43">
        <f t="shared" si="1183"/>
        <v>308291.46999999997</v>
      </c>
      <c r="H2343" s="43">
        <f t="shared" si="1183"/>
        <v>0</v>
      </c>
      <c r="I2343" s="43">
        <f t="shared" si="1183"/>
        <v>8618303.4299999997</v>
      </c>
      <c r="J2343" s="43">
        <f t="shared" si="1183"/>
        <v>12012754.719999999</v>
      </c>
      <c r="K2343" s="43">
        <f t="shared" si="1183"/>
        <v>0</v>
      </c>
      <c r="L2343" s="43">
        <f t="shared" si="1183"/>
        <v>0</v>
      </c>
      <c r="M2343" s="43">
        <f t="shared" si="1183"/>
        <v>20631058.149999999</v>
      </c>
      <c r="N2343" s="43">
        <f t="shared" si="1183"/>
        <v>0</v>
      </c>
      <c r="O2343" s="43">
        <f t="shared" si="1183"/>
        <v>0</v>
      </c>
      <c r="P2343" s="43">
        <f t="shared" si="1183"/>
        <v>0</v>
      </c>
      <c r="Q2343" s="43">
        <f t="shared" si="1183"/>
        <v>0</v>
      </c>
      <c r="R2343" s="43">
        <f t="shared" si="1183"/>
        <v>0</v>
      </c>
      <c r="S2343" s="43">
        <f t="shared" si="1183"/>
        <v>531311.55000000005</v>
      </c>
      <c r="T2343" s="43">
        <f t="shared" si="1183"/>
        <v>308291.46999999997</v>
      </c>
      <c r="U2343" s="43">
        <f t="shared" si="1183"/>
        <v>0</v>
      </c>
      <c r="V2343" s="43">
        <f t="shared" si="1183"/>
        <v>0</v>
      </c>
      <c r="W2343" s="43">
        <f t="shared" si="1183"/>
        <v>0</v>
      </c>
      <c r="X2343" s="43">
        <f t="shared" si="1183"/>
        <v>0</v>
      </c>
      <c r="Y2343" s="43">
        <f t="shared" si="1183"/>
        <v>0</v>
      </c>
      <c r="Z2343" s="43">
        <f t="shared" si="1183"/>
        <v>21470661.169999998</v>
      </c>
      <c r="AA2343" s="43">
        <f t="shared" si="1183"/>
        <v>349436.69999999925</v>
      </c>
      <c r="AB2343" s="44">
        <f>Z2343/D2343</f>
        <v>0.98398555762298245</v>
      </c>
      <c r="AC2343" s="46"/>
      <c r="AE2343" s="179"/>
      <c r="AF2343" s="180"/>
      <c r="AG2343" s="179"/>
      <c r="AH2343" s="180"/>
      <c r="AI2343" s="180"/>
      <c r="AJ2343" s="180"/>
      <c r="AK2343" s="179"/>
      <c r="AL2343" s="179"/>
      <c r="AM2343" s="179"/>
    </row>
    <row r="2344" spans="1:39"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9"/>
      <c r="AF2344" s="180"/>
      <c r="AG2344" s="179"/>
      <c r="AH2344" s="180"/>
      <c r="AI2344" s="180"/>
      <c r="AJ2344" s="180"/>
      <c r="AK2344" s="179"/>
      <c r="AL2344" s="179"/>
      <c r="AM2344" s="179"/>
    </row>
    <row r="2345" spans="1:39" s="35" customFormat="1" ht="29.05" customHeight="1" x14ac:dyDescent="0.25">
      <c r="A2345" s="82" t="s">
        <v>136</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9"/>
      <c r="AF2345" s="180"/>
      <c r="AG2345" s="179"/>
      <c r="AH2345" s="180"/>
      <c r="AI2345" s="180"/>
      <c r="AJ2345" s="180"/>
      <c r="AK2345" s="179"/>
      <c r="AL2345" s="179"/>
      <c r="AM2345" s="179"/>
    </row>
    <row r="2346" spans="1:39" s="35" customFormat="1" ht="19.2" customHeight="1" x14ac:dyDescent="0.25">
      <c r="A2346" s="83"/>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9"/>
      <c r="AF2346" s="180"/>
      <c r="AG2346" s="179"/>
      <c r="AH2346" s="180"/>
      <c r="AI2346" s="180"/>
      <c r="AJ2346" s="180"/>
      <c r="AK2346" s="179"/>
      <c r="AL2346" s="179"/>
      <c r="AM2346" s="179"/>
    </row>
    <row r="2347" spans="1:39"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9"/>
      <c r="AF2347" s="180"/>
      <c r="AG2347" s="179"/>
      <c r="AH2347" s="180"/>
      <c r="AI2347" s="180"/>
      <c r="AJ2347" s="180"/>
      <c r="AK2347" s="179"/>
      <c r="AL2347" s="179"/>
      <c r="AM2347" s="179"/>
    </row>
    <row r="2348" spans="1:39" s="35" customFormat="1" ht="17" customHeight="1" x14ac:dyDescent="0.2">
      <c r="A2348" s="39" t="s">
        <v>35</v>
      </c>
      <c r="B2348" s="33">
        <f>[1]consoCURRENT!E46607</f>
        <v>8818905.6999999993</v>
      </c>
      <c r="C2348" s="33">
        <f>[1]consoCURRENT!F46607</f>
        <v>0</v>
      </c>
      <c r="D2348" s="33">
        <f>[1]consoCURRENT!G46607</f>
        <v>8818905.6999999993</v>
      </c>
      <c r="E2348" s="33">
        <f>[1]consoCURRENT!H46607</f>
        <v>3813330</v>
      </c>
      <c r="F2348" s="33">
        <f>[1]consoCURRENT!I46607</f>
        <v>4879810.0600000005</v>
      </c>
      <c r="G2348" s="33">
        <f>[1]consoCURRENT!J46607</f>
        <v>42492.53</v>
      </c>
      <c r="H2348" s="33">
        <f>[1]consoCURRENT!K46607</f>
        <v>0</v>
      </c>
      <c r="I2348" s="33">
        <f>[1]consoCURRENT!L46607</f>
        <v>3813330</v>
      </c>
      <c r="J2348" s="33">
        <f>[1]consoCURRENT!M46607</f>
        <v>4868794.0600000005</v>
      </c>
      <c r="K2348" s="33">
        <f>[1]consoCURRENT!N46607</f>
        <v>0</v>
      </c>
      <c r="L2348" s="33">
        <f>[1]consoCURRENT!O46607</f>
        <v>0</v>
      </c>
      <c r="M2348" s="33">
        <f>[1]consoCURRENT!P46607</f>
        <v>8682124.0600000005</v>
      </c>
      <c r="N2348" s="33">
        <f>[1]consoCURRENT!Q46607</f>
        <v>0</v>
      </c>
      <c r="O2348" s="33">
        <f>[1]consoCURRENT!R46607</f>
        <v>0</v>
      </c>
      <c r="P2348" s="33">
        <f>[1]consoCURRENT!S46607</f>
        <v>0</v>
      </c>
      <c r="Q2348" s="33">
        <f>[1]consoCURRENT!T46607</f>
        <v>0</v>
      </c>
      <c r="R2348" s="33">
        <f>[1]consoCURRENT!U46607</f>
        <v>0</v>
      </c>
      <c r="S2348" s="33">
        <f>[1]consoCURRENT!V46607</f>
        <v>11016</v>
      </c>
      <c r="T2348" s="33">
        <f>[1]consoCURRENT!W46607</f>
        <v>42492.53</v>
      </c>
      <c r="U2348" s="33">
        <f>[1]consoCURRENT!X46607</f>
        <v>0</v>
      </c>
      <c r="V2348" s="33">
        <f>[1]consoCURRENT!Y46607</f>
        <v>0</v>
      </c>
      <c r="W2348" s="33">
        <f>[1]consoCURRENT!Z46607</f>
        <v>0</v>
      </c>
      <c r="X2348" s="33">
        <f>[1]consoCURRENT!AA46607</f>
        <v>0</v>
      </c>
      <c r="Y2348" s="33">
        <f>[1]consoCURRENT!AB46607</f>
        <v>0</v>
      </c>
      <c r="Z2348" s="33">
        <f t="shared" ref="Z2348:Z2350" si="1184">SUM(M2348:Y2348)</f>
        <v>8735632.5899999999</v>
      </c>
      <c r="AA2348" s="33">
        <f>D2348-Z2348</f>
        <v>83273.109999999404</v>
      </c>
      <c r="AB2348" s="41">
        <f>Z2348/D2348</f>
        <v>0.99055743276628982</v>
      </c>
      <c r="AC2348" s="34"/>
      <c r="AE2348" s="179"/>
      <c r="AF2348" s="180"/>
      <c r="AG2348" s="179"/>
      <c r="AH2348" s="180"/>
      <c r="AI2348" s="180"/>
      <c r="AJ2348" s="180"/>
      <c r="AK2348" s="179"/>
      <c r="AL2348" s="179"/>
      <c r="AM2348" s="179"/>
    </row>
    <row r="2349" spans="1:39"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79"/>
      <c r="AF2349" s="180"/>
      <c r="AG2349" s="179"/>
      <c r="AH2349" s="180"/>
      <c r="AI2349" s="180"/>
      <c r="AJ2349" s="180"/>
      <c r="AK2349" s="179"/>
      <c r="AL2349" s="179"/>
      <c r="AM2349" s="179"/>
    </row>
    <row r="2350" spans="1:39"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179"/>
      <c r="AF2350" s="180"/>
      <c r="AG2350" s="179"/>
      <c r="AH2350" s="180"/>
      <c r="AI2350" s="180"/>
      <c r="AJ2350" s="180"/>
      <c r="AK2350" s="179"/>
      <c r="AL2350" s="179"/>
      <c r="AM2350" s="179"/>
    </row>
    <row r="2351" spans="1:39"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3813330</v>
      </c>
      <c r="F2351" s="43">
        <f t="shared" si="1186"/>
        <v>4879810.0600000005</v>
      </c>
      <c r="G2351" s="43">
        <f t="shared" si="1186"/>
        <v>42492.53</v>
      </c>
      <c r="H2351" s="43">
        <f t="shared" si="1186"/>
        <v>0</v>
      </c>
      <c r="I2351" s="43">
        <f t="shared" si="1186"/>
        <v>3813330</v>
      </c>
      <c r="J2351" s="43">
        <f t="shared" si="1186"/>
        <v>4868794.0600000005</v>
      </c>
      <c r="K2351" s="43">
        <f t="shared" si="1186"/>
        <v>0</v>
      </c>
      <c r="L2351" s="43">
        <f t="shared" si="1186"/>
        <v>0</v>
      </c>
      <c r="M2351" s="43">
        <f t="shared" si="1186"/>
        <v>8682124.0600000005</v>
      </c>
      <c r="N2351" s="43">
        <f t="shared" si="1186"/>
        <v>0</v>
      </c>
      <c r="O2351" s="43">
        <f t="shared" si="1186"/>
        <v>0</v>
      </c>
      <c r="P2351" s="43">
        <f t="shared" si="1186"/>
        <v>0</v>
      </c>
      <c r="Q2351" s="43">
        <f t="shared" si="1186"/>
        <v>0</v>
      </c>
      <c r="R2351" s="43">
        <f t="shared" si="1186"/>
        <v>0</v>
      </c>
      <c r="S2351" s="43">
        <f t="shared" si="1186"/>
        <v>11016</v>
      </c>
      <c r="T2351" s="43">
        <f t="shared" si="1186"/>
        <v>42492.53</v>
      </c>
      <c r="U2351" s="43">
        <f t="shared" si="1186"/>
        <v>0</v>
      </c>
      <c r="V2351" s="43">
        <f t="shared" si="1186"/>
        <v>0</v>
      </c>
      <c r="W2351" s="43">
        <f t="shared" si="1186"/>
        <v>0</v>
      </c>
      <c r="X2351" s="43">
        <f t="shared" si="1186"/>
        <v>0</v>
      </c>
      <c r="Y2351" s="43">
        <f t="shared" si="1186"/>
        <v>0</v>
      </c>
      <c r="Z2351" s="43">
        <f t="shared" si="1186"/>
        <v>8735632.5899999999</v>
      </c>
      <c r="AA2351" s="43">
        <f t="shared" si="1186"/>
        <v>83273.109999999404</v>
      </c>
      <c r="AB2351" s="44">
        <f>Z2351/D2351</f>
        <v>0.99055743276628982</v>
      </c>
      <c r="AC2351" s="34"/>
      <c r="AE2351" s="179"/>
      <c r="AF2351" s="180"/>
      <c r="AG2351" s="179"/>
      <c r="AH2351" s="180"/>
      <c r="AI2351" s="180"/>
      <c r="AJ2351" s="180"/>
      <c r="AK2351" s="179"/>
      <c r="AL2351" s="179"/>
      <c r="AM2351" s="179"/>
    </row>
    <row r="2352" spans="1:39"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79"/>
      <c r="AF2352" s="180"/>
      <c r="AG2352" s="179"/>
      <c r="AH2352" s="180"/>
      <c r="AI2352" s="180"/>
      <c r="AJ2352" s="180"/>
      <c r="AK2352" s="179"/>
      <c r="AL2352" s="179"/>
      <c r="AM2352" s="179"/>
    </row>
    <row r="2353" spans="1:39" s="35" customFormat="1" ht="31.6" customHeight="1" x14ac:dyDescent="0.25">
      <c r="A2353" s="42" t="s">
        <v>40</v>
      </c>
      <c r="B2353" s="43">
        <f t="shared" ref="B2353:C2353" si="1188">B2352+B2351</f>
        <v>8818905.6999999993</v>
      </c>
      <c r="C2353" s="43">
        <f t="shared" si="1188"/>
        <v>0</v>
      </c>
      <c r="D2353" s="43">
        <f>D2352+D2351</f>
        <v>8818905.6999999993</v>
      </c>
      <c r="E2353" s="43">
        <f t="shared" ref="E2353:AA2353" si="1189">E2352+E2351</f>
        <v>3813330</v>
      </c>
      <c r="F2353" s="43">
        <f t="shared" si="1189"/>
        <v>4879810.0600000005</v>
      </c>
      <c r="G2353" s="43">
        <f t="shared" si="1189"/>
        <v>42492.53</v>
      </c>
      <c r="H2353" s="43">
        <f t="shared" si="1189"/>
        <v>0</v>
      </c>
      <c r="I2353" s="43">
        <f t="shared" si="1189"/>
        <v>3813330</v>
      </c>
      <c r="J2353" s="43">
        <f t="shared" si="1189"/>
        <v>4868794.0600000005</v>
      </c>
      <c r="K2353" s="43">
        <f t="shared" si="1189"/>
        <v>0</v>
      </c>
      <c r="L2353" s="43">
        <f t="shared" si="1189"/>
        <v>0</v>
      </c>
      <c r="M2353" s="43">
        <f t="shared" si="1189"/>
        <v>8682124.0600000005</v>
      </c>
      <c r="N2353" s="43">
        <f t="shared" si="1189"/>
        <v>0</v>
      </c>
      <c r="O2353" s="43">
        <f t="shared" si="1189"/>
        <v>0</v>
      </c>
      <c r="P2353" s="43">
        <f t="shared" si="1189"/>
        <v>0</v>
      </c>
      <c r="Q2353" s="43">
        <f t="shared" si="1189"/>
        <v>0</v>
      </c>
      <c r="R2353" s="43">
        <f t="shared" si="1189"/>
        <v>0</v>
      </c>
      <c r="S2353" s="43">
        <f t="shared" si="1189"/>
        <v>11016</v>
      </c>
      <c r="T2353" s="43">
        <f t="shared" si="1189"/>
        <v>42492.53</v>
      </c>
      <c r="U2353" s="43">
        <f t="shared" si="1189"/>
        <v>0</v>
      </c>
      <c r="V2353" s="43">
        <f t="shared" si="1189"/>
        <v>0</v>
      </c>
      <c r="W2353" s="43">
        <f t="shared" si="1189"/>
        <v>0</v>
      </c>
      <c r="X2353" s="43">
        <f t="shared" si="1189"/>
        <v>0</v>
      </c>
      <c r="Y2353" s="43">
        <f t="shared" si="1189"/>
        <v>0</v>
      </c>
      <c r="Z2353" s="43">
        <f t="shared" si="1189"/>
        <v>8735632.5899999999</v>
      </c>
      <c r="AA2353" s="43">
        <f t="shared" si="1189"/>
        <v>83273.109999999404</v>
      </c>
      <c r="AB2353" s="44">
        <f>Z2353/D2353</f>
        <v>0.99055743276628982</v>
      </c>
      <c r="AC2353" s="46"/>
      <c r="AE2353" s="179"/>
      <c r="AF2353" s="180"/>
      <c r="AG2353" s="179"/>
      <c r="AH2353" s="180"/>
      <c r="AI2353" s="180"/>
      <c r="AJ2353" s="180"/>
      <c r="AK2353" s="179"/>
      <c r="AL2353" s="179"/>
      <c r="AM2353" s="179"/>
    </row>
    <row r="2354" spans="1:39"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9"/>
      <c r="AF2354" s="180"/>
      <c r="AG2354" s="179"/>
      <c r="AH2354" s="180"/>
      <c r="AI2354" s="180"/>
      <c r="AJ2354" s="180"/>
      <c r="AK2354" s="179"/>
      <c r="AL2354" s="179"/>
      <c r="AM2354" s="179"/>
    </row>
    <row r="2355" spans="1:39" s="35" customFormat="1" ht="14.95" customHeight="1" x14ac:dyDescent="0.25">
      <c r="A2355" s="32" t="s">
        <v>137</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9"/>
      <c r="AF2355" s="180"/>
      <c r="AG2355" s="179"/>
      <c r="AH2355" s="180"/>
      <c r="AI2355" s="180"/>
      <c r="AJ2355" s="180"/>
      <c r="AK2355" s="179"/>
      <c r="AL2355" s="179"/>
      <c r="AM2355" s="179"/>
    </row>
    <row r="2356" spans="1:39" s="35" customFormat="1" ht="14.95" customHeight="1" x14ac:dyDescent="0.25">
      <c r="A2356" s="32" t="s">
        <v>138</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9"/>
      <c r="AF2356" s="180"/>
      <c r="AG2356" s="179"/>
      <c r="AH2356" s="180"/>
      <c r="AI2356" s="180"/>
      <c r="AJ2356" s="180"/>
      <c r="AK2356" s="179"/>
      <c r="AL2356" s="179"/>
      <c r="AM2356" s="179"/>
    </row>
    <row r="2357" spans="1:39"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9"/>
      <c r="AF2357" s="180"/>
      <c r="AG2357" s="179"/>
      <c r="AH2357" s="180"/>
      <c r="AI2357" s="180"/>
      <c r="AJ2357" s="180"/>
      <c r="AK2357" s="179"/>
      <c r="AL2357" s="179"/>
      <c r="AM2357" s="179"/>
    </row>
    <row r="2358" spans="1:39" s="35" customFormat="1" ht="22.6" customHeight="1" x14ac:dyDescent="0.2">
      <c r="A2358" s="39" t="s">
        <v>35</v>
      </c>
      <c r="B2358" s="33">
        <f>[1]consoCURRENT!E46820</f>
        <v>352244484.70000005</v>
      </c>
      <c r="C2358" s="33">
        <f>[1]consoCURRENT!F46820</f>
        <v>0</v>
      </c>
      <c r="D2358" s="33">
        <f>[1]consoCURRENT!G46820</f>
        <v>352244484.70000005</v>
      </c>
      <c r="E2358" s="33">
        <f>[1]consoCURRENT!H46820</f>
        <v>7469069.8899999997</v>
      </c>
      <c r="F2358" s="33">
        <f>[1]consoCURRENT!I46820</f>
        <v>28028315.809999999</v>
      </c>
      <c r="G2358" s="33">
        <f>[1]consoCURRENT!J46820</f>
        <v>9450</v>
      </c>
      <c r="H2358" s="33">
        <f>[1]consoCURRENT!K46820</f>
        <v>0</v>
      </c>
      <c r="I2358" s="33">
        <f>[1]consoCURRENT!L46820</f>
        <v>7469069.8899999997</v>
      </c>
      <c r="J2358" s="33">
        <f>[1]consoCURRENT!M46820</f>
        <v>28010880.809999999</v>
      </c>
      <c r="K2358" s="33">
        <f>[1]consoCURRENT!N46820</f>
        <v>0</v>
      </c>
      <c r="L2358" s="33">
        <f>[1]consoCURRENT!O46820</f>
        <v>0</v>
      </c>
      <c r="M2358" s="33">
        <f>[1]consoCURRENT!P46820</f>
        <v>35479950.700000003</v>
      </c>
      <c r="N2358" s="33">
        <f>[1]consoCURRENT!Q46820</f>
        <v>0</v>
      </c>
      <c r="O2358" s="33">
        <f>[1]consoCURRENT!R46820</f>
        <v>0</v>
      </c>
      <c r="P2358" s="33">
        <f>[1]consoCURRENT!S46820</f>
        <v>0</v>
      </c>
      <c r="Q2358" s="33">
        <f>[1]consoCURRENT!T46820</f>
        <v>0</v>
      </c>
      <c r="R2358" s="33">
        <f>[1]consoCURRENT!U46820</f>
        <v>12755</v>
      </c>
      <c r="S2358" s="33">
        <f>[1]consoCURRENT!V46820</f>
        <v>4680</v>
      </c>
      <c r="T2358" s="33">
        <f>[1]consoCURRENT!W46820</f>
        <v>9450</v>
      </c>
      <c r="U2358" s="33">
        <f>[1]consoCURRENT!X46820</f>
        <v>0</v>
      </c>
      <c r="V2358" s="33">
        <f>[1]consoCURRENT!Y46820</f>
        <v>0</v>
      </c>
      <c r="W2358" s="33">
        <f>[1]consoCURRENT!Z46820</f>
        <v>0</v>
      </c>
      <c r="X2358" s="33">
        <f>[1]consoCURRENT!AA46820</f>
        <v>0</v>
      </c>
      <c r="Y2358" s="33">
        <f>[1]consoCURRENT!AB46820</f>
        <v>0</v>
      </c>
      <c r="Z2358" s="33">
        <f t="shared" ref="Z2358:Z2360" si="1190">SUM(M2358:Y2358)</f>
        <v>35506835.700000003</v>
      </c>
      <c r="AA2358" s="33">
        <f>D2358-Z2358</f>
        <v>316737649.00000006</v>
      </c>
      <c r="AB2358" s="41">
        <f>Z2358/D2358</f>
        <v>0.10080167963521275</v>
      </c>
      <c r="AC2358" s="34"/>
      <c r="AE2358" s="179"/>
      <c r="AF2358" s="180"/>
      <c r="AG2358" s="179"/>
      <c r="AH2358" s="180"/>
      <c r="AI2358" s="180"/>
      <c r="AJ2358" s="180"/>
      <c r="AK2358" s="179"/>
      <c r="AL2358" s="179"/>
      <c r="AM2358" s="179"/>
    </row>
    <row r="2359" spans="1:39"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79"/>
      <c r="AF2359" s="180"/>
      <c r="AG2359" s="179"/>
      <c r="AH2359" s="180"/>
      <c r="AI2359" s="180"/>
      <c r="AJ2359" s="180"/>
      <c r="AK2359" s="179"/>
      <c r="AL2359" s="179"/>
      <c r="AM2359" s="179"/>
    </row>
    <row r="2360" spans="1:39"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179"/>
      <c r="AF2360" s="180"/>
      <c r="AG2360" s="179"/>
      <c r="AH2360" s="180"/>
      <c r="AI2360" s="180"/>
      <c r="AJ2360" s="180"/>
      <c r="AK2360" s="179"/>
      <c r="AL2360" s="179"/>
      <c r="AM2360" s="179"/>
    </row>
    <row r="2361" spans="1:39" s="35" customFormat="1" ht="18" hidden="1" customHeight="1" x14ac:dyDescent="0.25">
      <c r="A2361" s="42" t="s">
        <v>38</v>
      </c>
      <c r="B2361" s="43">
        <f t="shared" ref="B2361:C2361" si="1191">SUM(B2357:B2360)</f>
        <v>352244484.70000005</v>
      </c>
      <c r="C2361" s="43">
        <f t="shared" si="1191"/>
        <v>0</v>
      </c>
      <c r="D2361" s="43">
        <f>SUM(D2357:D2360)</f>
        <v>352244484.70000005</v>
      </c>
      <c r="E2361" s="43">
        <f t="shared" ref="E2361:AA2361" si="1192">SUM(E2357:E2360)</f>
        <v>7469069.8899999997</v>
      </c>
      <c r="F2361" s="43">
        <f t="shared" si="1192"/>
        <v>28028315.809999999</v>
      </c>
      <c r="G2361" s="43">
        <f t="shared" si="1192"/>
        <v>9450</v>
      </c>
      <c r="H2361" s="43">
        <f t="shared" si="1192"/>
        <v>0</v>
      </c>
      <c r="I2361" s="43">
        <f t="shared" si="1192"/>
        <v>7469069.8899999997</v>
      </c>
      <c r="J2361" s="43">
        <f t="shared" si="1192"/>
        <v>28010880.809999999</v>
      </c>
      <c r="K2361" s="43">
        <f t="shared" si="1192"/>
        <v>0</v>
      </c>
      <c r="L2361" s="43">
        <f t="shared" si="1192"/>
        <v>0</v>
      </c>
      <c r="M2361" s="43">
        <f t="shared" si="1192"/>
        <v>35479950.700000003</v>
      </c>
      <c r="N2361" s="43">
        <f t="shared" si="1192"/>
        <v>0</v>
      </c>
      <c r="O2361" s="43">
        <f t="shared" si="1192"/>
        <v>0</v>
      </c>
      <c r="P2361" s="43">
        <f t="shared" si="1192"/>
        <v>0</v>
      </c>
      <c r="Q2361" s="43">
        <f t="shared" si="1192"/>
        <v>0</v>
      </c>
      <c r="R2361" s="43">
        <f t="shared" si="1192"/>
        <v>12755</v>
      </c>
      <c r="S2361" s="43">
        <f t="shared" si="1192"/>
        <v>4680</v>
      </c>
      <c r="T2361" s="43">
        <f t="shared" si="1192"/>
        <v>9450</v>
      </c>
      <c r="U2361" s="43">
        <f t="shared" si="1192"/>
        <v>0</v>
      </c>
      <c r="V2361" s="43">
        <f t="shared" si="1192"/>
        <v>0</v>
      </c>
      <c r="W2361" s="43">
        <f t="shared" si="1192"/>
        <v>0</v>
      </c>
      <c r="X2361" s="43">
        <f t="shared" si="1192"/>
        <v>0</v>
      </c>
      <c r="Y2361" s="43">
        <f t="shared" si="1192"/>
        <v>0</v>
      </c>
      <c r="Z2361" s="43">
        <f t="shared" si="1192"/>
        <v>35506835.700000003</v>
      </c>
      <c r="AA2361" s="43">
        <f t="shared" si="1192"/>
        <v>316737649.00000006</v>
      </c>
      <c r="AB2361" s="44">
        <f>Z2361/D2361</f>
        <v>0.10080167963521275</v>
      </c>
      <c r="AC2361" s="34"/>
      <c r="AE2361" s="179"/>
      <c r="AF2361" s="180"/>
      <c r="AG2361" s="179"/>
      <c r="AH2361" s="180"/>
      <c r="AI2361" s="180"/>
      <c r="AJ2361" s="180"/>
      <c r="AK2361" s="179"/>
      <c r="AL2361" s="179"/>
      <c r="AM2361" s="179"/>
    </row>
    <row r="2362" spans="1:39"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79"/>
      <c r="AF2362" s="180"/>
      <c r="AG2362" s="179"/>
      <c r="AH2362" s="180"/>
      <c r="AI2362" s="180"/>
      <c r="AJ2362" s="180"/>
      <c r="AK2362" s="179"/>
      <c r="AL2362" s="179"/>
      <c r="AM2362" s="179"/>
    </row>
    <row r="2363" spans="1:39" s="35" customFormat="1" ht="26.35" customHeight="1" x14ac:dyDescent="0.25">
      <c r="A2363" s="42" t="s">
        <v>40</v>
      </c>
      <c r="B2363" s="43">
        <f t="shared" ref="B2363:C2363" si="1194">B2362+B2361</f>
        <v>352244484.70000005</v>
      </c>
      <c r="C2363" s="43">
        <f t="shared" si="1194"/>
        <v>0</v>
      </c>
      <c r="D2363" s="43">
        <f>D2362+D2361</f>
        <v>352244484.70000005</v>
      </c>
      <c r="E2363" s="43">
        <f t="shared" ref="E2363:AA2363" si="1195">E2362+E2361</f>
        <v>7469069.8899999997</v>
      </c>
      <c r="F2363" s="43">
        <f t="shared" si="1195"/>
        <v>28028315.809999999</v>
      </c>
      <c r="G2363" s="43">
        <f t="shared" si="1195"/>
        <v>9450</v>
      </c>
      <c r="H2363" s="43">
        <f t="shared" si="1195"/>
        <v>0</v>
      </c>
      <c r="I2363" s="43">
        <f t="shared" si="1195"/>
        <v>7469069.8899999997</v>
      </c>
      <c r="J2363" s="43">
        <f t="shared" si="1195"/>
        <v>28010880.809999999</v>
      </c>
      <c r="K2363" s="43">
        <f t="shared" si="1195"/>
        <v>0</v>
      </c>
      <c r="L2363" s="43">
        <f t="shared" si="1195"/>
        <v>0</v>
      </c>
      <c r="M2363" s="43">
        <f t="shared" si="1195"/>
        <v>35479950.700000003</v>
      </c>
      <c r="N2363" s="43">
        <f t="shared" si="1195"/>
        <v>0</v>
      </c>
      <c r="O2363" s="43">
        <f t="shared" si="1195"/>
        <v>0</v>
      </c>
      <c r="P2363" s="43">
        <f t="shared" si="1195"/>
        <v>0</v>
      </c>
      <c r="Q2363" s="43">
        <f t="shared" si="1195"/>
        <v>0</v>
      </c>
      <c r="R2363" s="43">
        <f t="shared" si="1195"/>
        <v>12755</v>
      </c>
      <c r="S2363" s="43">
        <f t="shared" si="1195"/>
        <v>4680</v>
      </c>
      <c r="T2363" s="43">
        <f t="shared" si="1195"/>
        <v>9450</v>
      </c>
      <c r="U2363" s="43">
        <f t="shared" si="1195"/>
        <v>0</v>
      </c>
      <c r="V2363" s="43">
        <f t="shared" si="1195"/>
        <v>0</v>
      </c>
      <c r="W2363" s="43">
        <f t="shared" si="1195"/>
        <v>0</v>
      </c>
      <c r="X2363" s="43">
        <f t="shared" si="1195"/>
        <v>0</v>
      </c>
      <c r="Y2363" s="43">
        <f t="shared" si="1195"/>
        <v>0</v>
      </c>
      <c r="Z2363" s="43">
        <f t="shared" si="1195"/>
        <v>35506835.700000003</v>
      </c>
      <c r="AA2363" s="43">
        <f t="shared" si="1195"/>
        <v>316737649.00000006</v>
      </c>
      <c r="AB2363" s="44">
        <f>Z2363/D2363</f>
        <v>0.10080167963521275</v>
      </c>
      <c r="AC2363" s="46"/>
      <c r="AE2363" s="179"/>
      <c r="AF2363" s="180"/>
      <c r="AG2363" s="179"/>
      <c r="AH2363" s="180"/>
      <c r="AI2363" s="180"/>
      <c r="AJ2363" s="180"/>
      <c r="AK2363" s="179"/>
      <c r="AL2363" s="179"/>
      <c r="AM2363" s="179"/>
    </row>
    <row r="2364" spans="1:39"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9"/>
      <c r="AF2364" s="180"/>
      <c r="AG2364" s="179"/>
      <c r="AH2364" s="180"/>
      <c r="AI2364" s="180"/>
      <c r="AJ2364" s="180"/>
      <c r="AK2364" s="179"/>
      <c r="AL2364" s="179"/>
      <c r="AM2364" s="179"/>
    </row>
    <row r="2365" spans="1:39" s="35" customFormat="1" ht="14.95" customHeight="1" x14ac:dyDescent="0.25">
      <c r="A2365" s="32" t="s">
        <v>139</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9"/>
      <c r="AF2365" s="180"/>
      <c r="AG2365" s="179"/>
      <c r="AH2365" s="180"/>
      <c r="AI2365" s="180"/>
      <c r="AJ2365" s="180"/>
      <c r="AK2365" s="179"/>
      <c r="AL2365" s="179"/>
      <c r="AM2365" s="179"/>
    </row>
    <row r="2366" spans="1:39"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9"/>
      <c r="AF2366" s="180"/>
      <c r="AG2366" s="179"/>
      <c r="AH2366" s="180"/>
      <c r="AI2366" s="180"/>
      <c r="AJ2366" s="180"/>
      <c r="AK2366" s="179"/>
      <c r="AL2366" s="179"/>
      <c r="AM2366" s="179"/>
    </row>
    <row r="2367" spans="1:39"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9"/>
      <c r="AF2367" s="180"/>
      <c r="AG2367" s="179"/>
      <c r="AH2367" s="180"/>
      <c r="AI2367" s="180"/>
      <c r="AJ2367" s="180"/>
      <c r="AK2367" s="179"/>
      <c r="AL2367" s="179"/>
      <c r="AM2367" s="179"/>
    </row>
    <row r="2368" spans="1:39" s="35" customFormat="1" ht="18" customHeight="1" x14ac:dyDescent="0.2">
      <c r="A2368" s="39" t="s">
        <v>35</v>
      </c>
      <c r="B2368" s="33">
        <f>[1]consoCURRENT!E47033</f>
        <v>35824949.410000071</v>
      </c>
      <c r="C2368" s="33">
        <f>[1]consoCURRENT!F47033</f>
        <v>0</v>
      </c>
      <c r="D2368" s="33">
        <f>[1]consoCURRENT!G47033</f>
        <v>35824949.410000071</v>
      </c>
      <c r="E2368" s="33">
        <f>[1]consoCURRENT!H47033</f>
        <v>8422844.2800000012</v>
      </c>
      <c r="F2368" s="33">
        <f>[1]consoCURRENT!I47033</f>
        <v>6440905.3799999999</v>
      </c>
      <c r="G2368" s="33">
        <f>[1]consoCURRENT!J47033</f>
        <v>12205318</v>
      </c>
      <c r="H2368" s="33">
        <f>[1]consoCURRENT!K47033</f>
        <v>0</v>
      </c>
      <c r="I2368" s="33">
        <f>[1]consoCURRENT!L47033</f>
        <v>8422844.2800000012</v>
      </c>
      <c r="J2368" s="33">
        <f>[1]consoCURRENT!M47033</f>
        <v>5442576.7400000002</v>
      </c>
      <c r="K2368" s="33">
        <f>[1]consoCURRENT!N47033</f>
        <v>4599544</v>
      </c>
      <c r="L2368" s="33">
        <f>[1]consoCURRENT!O47033</f>
        <v>0</v>
      </c>
      <c r="M2368" s="33">
        <f>[1]consoCURRENT!P47033</f>
        <v>18464965.019999996</v>
      </c>
      <c r="N2368" s="33">
        <f>[1]consoCURRENT!Q47033</f>
        <v>0</v>
      </c>
      <c r="O2368" s="33">
        <f>[1]consoCURRENT!R47033</f>
        <v>0</v>
      </c>
      <c r="P2368" s="33">
        <f>[1]consoCURRENT!S47033</f>
        <v>0</v>
      </c>
      <c r="Q2368" s="33">
        <f>[1]consoCURRENT!T47033</f>
        <v>0</v>
      </c>
      <c r="R2368" s="33">
        <f>[1]consoCURRENT!U47033</f>
        <v>0</v>
      </c>
      <c r="S2368" s="33">
        <f>[1]consoCURRENT!V47033</f>
        <v>998328.64</v>
      </c>
      <c r="T2368" s="33">
        <f>[1]consoCURRENT!W47033</f>
        <v>7605774</v>
      </c>
      <c r="U2368" s="33">
        <f>[1]consoCURRENT!X47033</f>
        <v>0</v>
      </c>
      <c r="V2368" s="33">
        <f>[1]consoCURRENT!Y47033</f>
        <v>0</v>
      </c>
      <c r="W2368" s="33">
        <f>[1]consoCURRENT!Z47033</f>
        <v>0</v>
      </c>
      <c r="X2368" s="33">
        <f>[1]consoCURRENT!AA47033</f>
        <v>0</v>
      </c>
      <c r="Y2368" s="33">
        <f>[1]consoCURRENT!AB47033</f>
        <v>0</v>
      </c>
      <c r="Z2368" s="33">
        <f>SUM(M2368:Y2368)</f>
        <v>27069067.659999996</v>
      </c>
      <c r="AA2368" s="33">
        <f>D2368-Z2368</f>
        <v>8755881.7500000745</v>
      </c>
      <c r="AB2368" s="41">
        <f>Z2368/D2368</f>
        <v>0.75559262764636359</v>
      </c>
      <c r="AC2368" s="34"/>
      <c r="AE2368" s="179"/>
      <c r="AF2368" s="180"/>
      <c r="AG2368" s="179"/>
      <c r="AH2368" s="180"/>
      <c r="AI2368" s="180"/>
      <c r="AJ2368" s="180"/>
      <c r="AK2368" s="179"/>
      <c r="AL2368" s="179"/>
      <c r="AM2368" s="179"/>
    </row>
    <row r="2369" spans="1:39"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79"/>
      <c r="AF2369" s="180"/>
      <c r="AG2369" s="179"/>
      <c r="AH2369" s="180"/>
      <c r="AI2369" s="180"/>
      <c r="AJ2369" s="180"/>
      <c r="AK2369" s="179"/>
      <c r="AL2369" s="179"/>
      <c r="AM2369" s="179"/>
    </row>
    <row r="2370" spans="1:39"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179"/>
      <c r="AF2370" s="180"/>
      <c r="AG2370" s="179"/>
      <c r="AH2370" s="180"/>
      <c r="AI2370" s="180"/>
      <c r="AJ2370" s="180"/>
      <c r="AK2370" s="179"/>
      <c r="AL2370" s="179"/>
      <c r="AM2370" s="179"/>
    </row>
    <row r="2371" spans="1:39"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8422844.2800000012</v>
      </c>
      <c r="F2371" s="43">
        <f t="shared" si="1198"/>
        <v>6440905.3799999999</v>
      </c>
      <c r="G2371" s="43">
        <f t="shared" si="1198"/>
        <v>12205318</v>
      </c>
      <c r="H2371" s="43">
        <f t="shared" si="1198"/>
        <v>0</v>
      </c>
      <c r="I2371" s="43">
        <f t="shared" si="1198"/>
        <v>8422844.2800000012</v>
      </c>
      <c r="J2371" s="43">
        <f t="shared" si="1198"/>
        <v>5442576.7400000002</v>
      </c>
      <c r="K2371" s="43">
        <f t="shared" si="1198"/>
        <v>4599544</v>
      </c>
      <c r="L2371" s="43">
        <f t="shared" si="1198"/>
        <v>0</v>
      </c>
      <c r="M2371" s="43">
        <f t="shared" si="1198"/>
        <v>18464965.019999996</v>
      </c>
      <c r="N2371" s="43">
        <f t="shared" si="1198"/>
        <v>0</v>
      </c>
      <c r="O2371" s="43">
        <f t="shared" si="1198"/>
        <v>0</v>
      </c>
      <c r="P2371" s="43">
        <f t="shared" si="1198"/>
        <v>0</v>
      </c>
      <c r="Q2371" s="43">
        <f t="shared" si="1198"/>
        <v>0</v>
      </c>
      <c r="R2371" s="43">
        <f t="shared" si="1198"/>
        <v>0</v>
      </c>
      <c r="S2371" s="43">
        <f t="shared" si="1198"/>
        <v>998328.64</v>
      </c>
      <c r="T2371" s="43">
        <f t="shared" si="1198"/>
        <v>7605774</v>
      </c>
      <c r="U2371" s="43">
        <f t="shared" si="1198"/>
        <v>0</v>
      </c>
      <c r="V2371" s="43">
        <f t="shared" si="1198"/>
        <v>0</v>
      </c>
      <c r="W2371" s="43">
        <f t="shared" si="1198"/>
        <v>0</v>
      </c>
      <c r="X2371" s="43">
        <f t="shared" si="1198"/>
        <v>0</v>
      </c>
      <c r="Y2371" s="43">
        <f t="shared" si="1198"/>
        <v>0</v>
      </c>
      <c r="Z2371" s="43">
        <f t="shared" si="1198"/>
        <v>27069067.659999996</v>
      </c>
      <c r="AA2371" s="43">
        <f t="shared" si="1198"/>
        <v>8755881.7500000745</v>
      </c>
      <c r="AB2371" s="44">
        <f>Z2371/D2371</f>
        <v>0.75559262764636359</v>
      </c>
      <c r="AC2371" s="34"/>
      <c r="AE2371" s="179"/>
      <c r="AF2371" s="180"/>
      <c r="AG2371" s="179"/>
      <c r="AH2371" s="180"/>
      <c r="AI2371" s="180"/>
      <c r="AJ2371" s="180"/>
      <c r="AK2371" s="179"/>
      <c r="AL2371" s="179"/>
      <c r="AM2371" s="179"/>
    </row>
    <row r="2372" spans="1:39"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79"/>
      <c r="AF2372" s="180"/>
      <c r="AG2372" s="179"/>
      <c r="AH2372" s="180"/>
      <c r="AI2372" s="180"/>
      <c r="AJ2372" s="180"/>
      <c r="AK2372" s="179"/>
      <c r="AL2372" s="179"/>
      <c r="AM2372" s="179"/>
    </row>
    <row r="2373" spans="1:39"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8422844.2800000012</v>
      </c>
      <c r="F2373" s="43">
        <f t="shared" si="1201"/>
        <v>6440905.3799999999</v>
      </c>
      <c r="G2373" s="43">
        <f t="shared" si="1201"/>
        <v>12205318</v>
      </c>
      <c r="H2373" s="43">
        <f t="shared" si="1201"/>
        <v>0</v>
      </c>
      <c r="I2373" s="43">
        <f t="shared" si="1201"/>
        <v>8422844.2800000012</v>
      </c>
      <c r="J2373" s="43">
        <f t="shared" si="1201"/>
        <v>5442576.7400000002</v>
      </c>
      <c r="K2373" s="43">
        <f t="shared" si="1201"/>
        <v>4599544</v>
      </c>
      <c r="L2373" s="43">
        <f t="shared" si="1201"/>
        <v>0</v>
      </c>
      <c r="M2373" s="43">
        <f t="shared" si="1201"/>
        <v>18464965.019999996</v>
      </c>
      <c r="N2373" s="43">
        <f t="shared" si="1201"/>
        <v>0</v>
      </c>
      <c r="O2373" s="43">
        <f t="shared" si="1201"/>
        <v>0</v>
      </c>
      <c r="P2373" s="43">
        <f t="shared" si="1201"/>
        <v>0</v>
      </c>
      <c r="Q2373" s="43">
        <f t="shared" si="1201"/>
        <v>0</v>
      </c>
      <c r="R2373" s="43">
        <f t="shared" si="1201"/>
        <v>0</v>
      </c>
      <c r="S2373" s="43">
        <f t="shared" si="1201"/>
        <v>998328.64</v>
      </c>
      <c r="T2373" s="43">
        <f t="shared" si="1201"/>
        <v>7605774</v>
      </c>
      <c r="U2373" s="43">
        <f t="shared" si="1201"/>
        <v>0</v>
      </c>
      <c r="V2373" s="43">
        <f t="shared" si="1201"/>
        <v>0</v>
      </c>
      <c r="W2373" s="43">
        <f t="shared" si="1201"/>
        <v>0</v>
      </c>
      <c r="X2373" s="43">
        <f t="shared" si="1201"/>
        <v>0</v>
      </c>
      <c r="Y2373" s="43">
        <f t="shared" si="1201"/>
        <v>0</v>
      </c>
      <c r="Z2373" s="43">
        <f t="shared" si="1201"/>
        <v>27069067.659999996</v>
      </c>
      <c r="AA2373" s="43">
        <f t="shared" si="1201"/>
        <v>8755881.7500000745</v>
      </c>
      <c r="AB2373" s="44">
        <f>Z2373/D2373</f>
        <v>0.75559262764636359</v>
      </c>
      <c r="AC2373" s="46"/>
      <c r="AE2373" s="179"/>
      <c r="AF2373" s="180"/>
      <c r="AG2373" s="179"/>
      <c r="AH2373" s="180"/>
      <c r="AI2373" s="180"/>
      <c r="AJ2373" s="180"/>
      <c r="AK2373" s="179"/>
      <c r="AL2373" s="179"/>
      <c r="AM2373" s="179"/>
    </row>
    <row r="2374" spans="1:39" s="35" customFormat="1" ht="19.55" customHeight="1" x14ac:dyDescent="0.25">
      <c r="A2374" s="37"/>
      <c r="B2374" s="84"/>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9"/>
      <c r="AF2374" s="180"/>
      <c r="AG2374" s="179"/>
      <c r="AH2374" s="180"/>
      <c r="AI2374" s="180"/>
      <c r="AJ2374" s="180"/>
      <c r="AK2374" s="179"/>
      <c r="AL2374" s="179"/>
      <c r="AM2374" s="179"/>
    </row>
    <row r="2375" spans="1:39" s="35" customFormat="1" ht="14.95" customHeight="1" x14ac:dyDescent="0.25">
      <c r="A2375" s="32" t="s">
        <v>140</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9"/>
      <c r="AF2375" s="180"/>
      <c r="AG2375" s="179"/>
      <c r="AH2375" s="180"/>
      <c r="AI2375" s="180"/>
      <c r="AJ2375" s="180"/>
      <c r="AK2375" s="179"/>
      <c r="AL2375" s="179"/>
      <c r="AM2375" s="179"/>
    </row>
    <row r="2376" spans="1:39"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9"/>
      <c r="AF2376" s="180"/>
      <c r="AG2376" s="179"/>
      <c r="AH2376" s="180"/>
      <c r="AI2376" s="180"/>
      <c r="AJ2376" s="180"/>
      <c r="AK2376" s="179"/>
      <c r="AL2376" s="179"/>
      <c r="AM2376" s="179"/>
    </row>
    <row r="2377" spans="1:39"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9"/>
      <c r="AF2377" s="180"/>
      <c r="AG2377" s="179"/>
      <c r="AH2377" s="180"/>
      <c r="AI2377" s="180"/>
      <c r="AJ2377" s="180"/>
      <c r="AK2377" s="179"/>
      <c r="AL2377" s="179"/>
      <c r="AM2377" s="179"/>
    </row>
    <row r="2378" spans="1:39" s="35" customFormat="1" ht="18" customHeight="1" x14ac:dyDescent="0.2">
      <c r="A2378" s="39" t="s">
        <v>35</v>
      </c>
      <c r="B2378" s="33">
        <f>[1]consoCURRENT!E47246</f>
        <v>500532575.06999999</v>
      </c>
      <c r="C2378" s="33">
        <f>[1]consoCURRENT!F47246</f>
        <v>0</v>
      </c>
      <c r="D2378" s="33">
        <f>[1]consoCURRENT!G47246</f>
        <v>500532575.06999999</v>
      </c>
      <c r="E2378" s="33">
        <f>[1]consoCURRENT!H47246</f>
        <v>395457433.69999999</v>
      </c>
      <c r="F2378" s="33">
        <f>[1]consoCURRENT!I47246</f>
        <v>102264066.59</v>
      </c>
      <c r="G2378" s="33">
        <f>[1]consoCURRENT!J47246</f>
        <v>1714717.5</v>
      </c>
      <c r="H2378" s="33">
        <f>[1]consoCURRENT!K47246</f>
        <v>0</v>
      </c>
      <c r="I2378" s="33">
        <f>[1]consoCURRENT!L47246</f>
        <v>33299384.259999998</v>
      </c>
      <c r="J2378" s="33">
        <f>[1]consoCURRENT!M47246</f>
        <v>92476113.590000004</v>
      </c>
      <c r="K2378" s="33">
        <f>[1]consoCURRENT!N47246</f>
        <v>1714717.5</v>
      </c>
      <c r="L2378" s="33">
        <f>[1]consoCURRENT!O47246</f>
        <v>0</v>
      </c>
      <c r="M2378" s="33">
        <f>[1]consoCURRENT!P47246</f>
        <v>127490215.34999999</v>
      </c>
      <c r="N2378" s="33">
        <f>[1]consoCURRENT!Q47246</f>
        <v>299658049.44</v>
      </c>
      <c r="O2378" s="33">
        <f>[1]consoCURRENT!R47246</f>
        <v>0</v>
      </c>
      <c r="P2378" s="33">
        <f>[1]consoCURRENT!S47246</f>
        <v>62500000</v>
      </c>
      <c r="Q2378" s="33">
        <f>[1]consoCURRENT!T47246</f>
        <v>0</v>
      </c>
      <c r="R2378" s="33">
        <f>[1]consoCURRENT!U47246</f>
        <v>0</v>
      </c>
      <c r="S2378" s="33">
        <f>[1]consoCURRENT!V47246</f>
        <v>9787953</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2">SUM(M2378:Y2378)</f>
        <v>499436217.78999996</v>
      </c>
      <c r="AA2378" s="33">
        <f>D2378-Z2378</f>
        <v>1096357.280000031</v>
      </c>
      <c r="AB2378" s="41">
        <f>Z2378/D2378</f>
        <v>0.9978096185251345</v>
      </c>
      <c r="AC2378" s="34"/>
      <c r="AE2378" s="179"/>
      <c r="AF2378" s="180"/>
      <c r="AG2378" s="179"/>
      <c r="AH2378" s="180"/>
      <c r="AI2378" s="180"/>
      <c r="AJ2378" s="180"/>
      <c r="AK2378" s="179"/>
      <c r="AL2378" s="179"/>
      <c r="AM2378" s="179"/>
    </row>
    <row r="2379" spans="1:39"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79"/>
      <c r="AF2379" s="180"/>
      <c r="AG2379" s="179"/>
      <c r="AH2379" s="180"/>
      <c r="AI2379" s="180"/>
      <c r="AJ2379" s="180"/>
      <c r="AK2379" s="179"/>
      <c r="AL2379" s="179"/>
      <c r="AM2379" s="179"/>
    </row>
    <row r="2380" spans="1:39"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79"/>
      <c r="AF2380" s="180"/>
      <c r="AG2380" s="179"/>
      <c r="AH2380" s="180"/>
      <c r="AI2380" s="180"/>
      <c r="AJ2380" s="180"/>
      <c r="AK2380" s="179"/>
      <c r="AL2380" s="179"/>
      <c r="AM2380" s="179"/>
    </row>
    <row r="2381" spans="1:39"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395457433.69999999</v>
      </c>
      <c r="F2381" s="43">
        <f t="shared" si="1204"/>
        <v>102264066.59</v>
      </c>
      <c r="G2381" s="43">
        <f t="shared" si="1204"/>
        <v>1714717.5</v>
      </c>
      <c r="H2381" s="43">
        <f t="shared" si="1204"/>
        <v>0</v>
      </c>
      <c r="I2381" s="43">
        <f t="shared" si="1204"/>
        <v>33299384.259999998</v>
      </c>
      <c r="J2381" s="43">
        <f t="shared" si="1204"/>
        <v>92476113.590000004</v>
      </c>
      <c r="K2381" s="43">
        <f t="shared" si="1204"/>
        <v>1714717.5</v>
      </c>
      <c r="L2381" s="43">
        <f t="shared" si="1204"/>
        <v>0</v>
      </c>
      <c r="M2381" s="43">
        <f t="shared" si="1204"/>
        <v>127490215.34999999</v>
      </c>
      <c r="N2381" s="43">
        <f t="shared" si="1204"/>
        <v>299658049.44</v>
      </c>
      <c r="O2381" s="43">
        <f t="shared" si="1204"/>
        <v>0</v>
      </c>
      <c r="P2381" s="43">
        <f t="shared" si="1204"/>
        <v>62500000</v>
      </c>
      <c r="Q2381" s="43">
        <f t="shared" si="1204"/>
        <v>0</v>
      </c>
      <c r="R2381" s="43">
        <f t="shared" si="1204"/>
        <v>0</v>
      </c>
      <c r="S2381" s="43">
        <f t="shared" si="1204"/>
        <v>9787953</v>
      </c>
      <c r="T2381" s="43">
        <f t="shared" si="1204"/>
        <v>0</v>
      </c>
      <c r="U2381" s="43">
        <f t="shared" si="1204"/>
        <v>0</v>
      </c>
      <c r="V2381" s="43">
        <f t="shared" si="1204"/>
        <v>0</v>
      </c>
      <c r="W2381" s="43">
        <f t="shared" si="1204"/>
        <v>0</v>
      </c>
      <c r="X2381" s="43">
        <f t="shared" si="1204"/>
        <v>0</v>
      </c>
      <c r="Y2381" s="43">
        <f t="shared" si="1204"/>
        <v>0</v>
      </c>
      <c r="Z2381" s="43">
        <f t="shared" si="1204"/>
        <v>499436217.78999996</v>
      </c>
      <c r="AA2381" s="43">
        <f t="shared" si="1204"/>
        <v>1096357.280000031</v>
      </c>
      <c r="AB2381" s="44">
        <f>Z2381/D2381</f>
        <v>0.9978096185251345</v>
      </c>
      <c r="AC2381" s="34"/>
      <c r="AE2381" s="179"/>
      <c r="AF2381" s="180"/>
      <c r="AG2381" s="179"/>
      <c r="AH2381" s="180"/>
      <c r="AI2381" s="180"/>
      <c r="AJ2381" s="180"/>
      <c r="AK2381" s="179"/>
      <c r="AL2381" s="179"/>
      <c r="AM2381" s="179"/>
    </row>
    <row r="2382" spans="1:39"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79"/>
      <c r="AF2382" s="180"/>
      <c r="AG2382" s="179"/>
      <c r="AH2382" s="180"/>
      <c r="AI2382" s="180"/>
      <c r="AJ2382" s="180"/>
      <c r="AK2382" s="179"/>
      <c r="AL2382" s="179"/>
      <c r="AM2382" s="179"/>
    </row>
    <row r="2383" spans="1:39"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395457433.69999999</v>
      </c>
      <c r="F2383" s="43">
        <f t="shared" si="1207"/>
        <v>102264066.59</v>
      </c>
      <c r="G2383" s="43">
        <f t="shared" si="1207"/>
        <v>1714717.5</v>
      </c>
      <c r="H2383" s="43">
        <f t="shared" si="1207"/>
        <v>0</v>
      </c>
      <c r="I2383" s="43">
        <f t="shared" si="1207"/>
        <v>33299384.259999998</v>
      </c>
      <c r="J2383" s="43">
        <f t="shared" si="1207"/>
        <v>92476113.590000004</v>
      </c>
      <c r="K2383" s="43">
        <f t="shared" si="1207"/>
        <v>1714717.5</v>
      </c>
      <c r="L2383" s="43">
        <f t="shared" si="1207"/>
        <v>0</v>
      </c>
      <c r="M2383" s="43">
        <f t="shared" si="1207"/>
        <v>127490215.34999999</v>
      </c>
      <c r="N2383" s="43">
        <f t="shared" si="1207"/>
        <v>299658049.44</v>
      </c>
      <c r="O2383" s="43">
        <f t="shared" si="1207"/>
        <v>0</v>
      </c>
      <c r="P2383" s="43">
        <f t="shared" si="1207"/>
        <v>62500000</v>
      </c>
      <c r="Q2383" s="43">
        <f t="shared" si="1207"/>
        <v>0</v>
      </c>
      <c r="R2383" s="43">
        <f t="shared" si="1207"/>
        <v>0</v>
      </c>
      <c r="S2383" s="43">
        <f t="shared" si="1207"/>
        <v>9787953</v>
      </c>
      <c r="T2383" s="43">
        <f t="shared" si="1207"/>
        <v>0</v>
      </c>
      <c r="U2383" s="43">
        <f t="shared" si="1207"/>
        <v>0</v>
      </c>
      <c r="V2383" s="43">
        <f t="shared" si="1207"/>
        <v>0</v>
      </c>
      <c r="W2383" s="43">
        <f t="shared" si="1207"/>
        <v>0</v>
      </c>
      <c r="X2383" s="43">
        <f t="shared" si="1207"/>
        <v>0</v>
      </c>
      <c r="Y2383" s="43">
        <f t="shared" si="1207"/>
        <v>0</v>
      </c>
      <c r="Z2383" s="43">
        <f t="shared" si="1207"/>
        <v>499436217.78999996</v>
      </c>
      <c r="AA2383" s="43">
        <f t="shared" si="1207"/>
        <v>1096357.280000031</v>
      </c>
      <c r="AB2383" s="44">
        <f>Z2383/D2383</f>
        <v>0.9978096185251345</v>
      </c>
      <c r="AC2383" s="46"/>
      <c r="AE2383" s="179"/>
      <c r="AF2383" s="180"/>
      <c r="AG2383" s="179"/>
      <c r="AH2383" s="180"/>
      <c r="AI2383" s="180"/>
      <c r="AJ2383" s="180"/>
      <c r="AK2383" s="179"/>
      <c r="AL2383" s="179"/>
      <c r="AM2383" s="179"/>
    </row>
    <row r="2384" spans="1:39"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9"/>
      <c r="AF2384" s="180"/>
      <c r="AG2384" s="179"/>
      <c r="AH2384" s="180"/>
      <c r="AI2384" s="180"/>
      <c r="AJ2384" s="180"/>
      <c r="AK2384" s="179"/>
      <c r="AL2384" s="179"/>
      <c r="AM2384" s="179"/>
    </row>
    <row r="2385" spans="1:39"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9"/>
      <c r="AF2385" s="180"/>
      <c r="AG2385" s="179"/>
      <c r="AH2385" s="180"/>
      <c r="AI2385" s="180"/>
      <c r="AJ2385" s="180"/>
      <c r="AK2385" s="179"/>
      <c r="AL2385" s="179"/>
      <c r="AM2385" s="179"/>
    </row>
    <row r="2386" spans="1:39"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9"/>
      <c r="AF2386" s="180"/>
      <c r="AG2386" s="179"/>
      <c r="AH2386" s="180"/>
      <c r="AI2386" s="180"/>
      <c r="AJ2386" s="180"/>
      <c r="AK2386" s="179"/>
      <c r="AL2386" s="179"/>
      <c r="AM2386" s="179"/>
    </row>
    <row r="2387" spans="1:39"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9"/>
      <c r="AF2387" s="180"/>
      <c r="AG2387" s="179"/>
      <c r="AH2387" s="180"/>
      <c r="AI2387" s="180"/>
      <c r="AJ2387" s="180"/>
      <c r="AK2387" s="179"/>
      <c r="AL2387" s="179"/>
      <c r="AM2387" s="179"/>
    </row>
    <row r="2388" spans="1:39"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79"/>
      <c r="AF2388" s="180"/>
      <c r="AG2388" s="179"/>
      <c r="AH2388" s="180"/>
      <c r="AI2388" s="180"/>
      <c r="AJ2388" s="180"/>
      <c r="AK2388" s="179"/>
      <c r="AL2388" s="179"/>
      <c r="AM2388" s="179"/>
    </row>
    <row r="2389" spans="1:39"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79"/>
      <c r="AF2389" s="180"/>
      <c r="AG2389" s="179"/>
      <c r="AH2389" s="180"/>
      <c r="AI2389" s="180"/>
      <c r="AJ2389" s="180"/>
      <c r="AK2389" s="179"/>
      <c r="AL2389" s="179"/>
      <c r="AM2389" s="179"/>
    </row>
    <row r="2390" spans="1:39"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79"/>
      <c r="AF2390" s="180"/>
      <c r="AG2390" s="179"/>
      <c r="AH2390" s="180"/>
      <c r="AI2390" s="180"/>
      <c r="AJ2390" s="180"/>
      <c r="AK2390" s="179"/>
      <c r="AL2390" s="179"/>
      <c r="AM2390" s="179"/>
    </row>
    <row r="2391" spans="1:39"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79"/>
      <c r="AF2391" s="180"/>
      <c r="AG2391" s="179"/>
      <c r="AH2391" s="180"/>
      <c r="AI2391" s="180"/>
      <c r="AJ2391" s="180"/>
      <c r="AK2391" s="179"/>
      <c r="AL2391" s="179"/>
      <c r="AM2391" s="179"/>
    </row>
    <row r="2392" spans="1:39"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79"/>
      <c r="AF2392" s="180"/>
      <c r="AG2392" s="179"/>
      <c r="AH2392" s="180"/>
      <c r="AI2392" s="180"/>
      <c r="AJ2392" s="180"/>
      <c r="AK2392" s="179"/>
      <c r="AL2392" s="179"/>
      <c r="AM2392" s="179"/>
    </row>
    <row r="2393" spans="1:39"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79"/>
      <c r="AF2393" s="180"/>
      <c r="AG2393" s="179"/>
      <c r="AH2393" s="180"/>
      <c r="AI2393" s="180"/>
      <c r="AJ2393" s="180"/>
      <c r="AK2393" s="179"/>
      <c r="AL2393" s="179"/>
      <c r="AM2393" s="179"/>
    </row>
    <row r="2394" spans="1:39"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9"/>
      <c r="AF2394" s="180"/>
      <c r="AG2394" s="179"/>
      <c r="AH2394" s="180"/>
      <c r="AI2394" s="180"/>
      <c r="AJ2394" s="180"/>
      <c r="AK2394" s="179"/>
      <c r="AL2394" s="179"/>
      <c r="AM2394" s="179"/>
    </row>
    <row r="2395" spans="1:39"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9"/>
      <c r="AF2395" s="180"/>
      <c r="AG2395" s="179"/>
      <c r="AH2395" s="180"/>
      <c r="AI2395" s="180"/>
      <c r="AJ2395" s="180"/>
      <c r="AK2395" s="179"/>
      <c r="AL2395" s="179"/>
      <c r="AM2395" s="179"/>
    </row>
    <row r="2396" spans="1:39" s="35" customFormat="1" ht="14.95" hidden="1" customHeight="1" x14ac:dyDescent="0.25">
      <c r="A2396" s="32" t="s">
        <v>141</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9"/>
      <c r="AF2396" s="180"/>
      <c r="AG2396" s="179"/>
      <c r="AH2396" s="180"/>
      <c r="AI2396" s="180"/>
      <c r="AJ2396" s="180"/>
      <c r="AK2396" s="179"/>
      <c r="AL2396" s="179"/>
      <c r="AM2396" s="179"/>
    </row>
    <row r="2397" spans="1:39"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79"/>
      <c r="AF2397" s="180"/>
      <c r="AG2397" s="179"/>
      <c r="AH2397" s="180"/>
      <c r="AI2397" s="180"/>
      <c r="AJ2397" s="180"/>
      <c r="AK2397" s="179"/>
      <c r="AL2397" s="179"/>
      <c r="AM2397" s="179"/>
    </row>
    <row r="2398" spans="1:39"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179"/>
      <c r="AF2398" s="180"/>
      <c r="AG2398" s="179"/>
      <c r="AH2398" s="180"/>
      <c r="AI2398" s="180"/>
      <c r="AJ2398" s="180"/>
      <c r="AK2398" s="179"/>
      <c r="AL2398" s="179"/>
      <c r="AM2398" s="179"/>
    </row>
    <row r="2399" spans="1:39"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79"/>
      <c r="AF2399" s="180"/>
      <c r="AG2399" s="179"/>
      <c r="AH2399" s="180"/>
      <c r="AI2399" s="180"/>
      <c r="AJ2399" s="180"/>
      <c r="AK2399" s="179"/>
      <c r="AL2399" s="179"/>
      <c r="AM2399" s="179"/>
    </row>
    <row r="2400" spans="1:39"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79"/>
      <c r="AF2400" s="180"/>
      <c r="AG2400" s="179"/>
      <c r="AH2400" s="180"/>
      <c r="AI2400" s="180"/>
      <c r="AJ2400" s="180"/>
      <c r="AK2400" s="179"/>
      <c r="AL2400" s="179"/>
      <c r="AM2400" s="179"/>
    </row>
    <row r="2401" spans="1:39"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79"/>
      <c r="AF2401" s="180"/>
      <c r="AG2401" s="179"/>
      <c r="AH2401" s="180"/>
      <c r="AI2401" s="180"/>
      <c r="AJ2401" s="180"/>
      <c r="AK2401" s="179"/>
      <c r="AL2401" s="179"/>
      <c r="AM2401" s="179"/>
    </row>
    <row r="2402" spans="1:39"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79"/>
      <c r="AF2402" s="180"/>
      <c r="AG2402" s="179"/>
      <c r="AH2402" s="180"/>
      <c r="AI2402" s="180"/>
      <c r="AJ2402" s="180"/>
      <c r="AK2402" s="179"/>
      <c r="AL2402" s="179"/>
      <c r="AM2402" s="179"/>
    </row>
    <row r="2403" spans="1:39"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79"/>
      <c r="AF2403" s="180"/>
      <c r="AG2403" s="179"/>
      <c r="AH2403" s="180"/>
      <c r="AI2403" s="180"/>
      <c r="AJ2403" s="180"/>
      <c r="AK2403" s="179"/>
      <c r="AL2403" s="179"/>
      <c r="AM2403" s="179"/>
    </row>
    <row r="2404" spans="1:39"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9"/>
      <c r="AF2404" s="180"/>
      <c r="AG2404" s="179"/>
      <c r="AH2404" s="180"/>
      <c r="AI2404" s="180"/>
      <c r="AJ2404" s="180"/>
      <c r="AK2404" s="179"/>
      <c r="AL2404" s="179"/>
      <c r="AM2404" s="179"/>
    </row>
    <row r="2405" spans="1:39"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9"/>
      <c r="AF2405" s="180"/>
      <c r="AG2405" s="179"/>
      <c r="AH2405" s="180"/>
      <c r="AI2405" s="180"/>
      <c r="AJ2405" s="180"/>
      <c r="AK2405" s="179"/>
      <c r="AL2405" s="179"/>
      <c r="AM2405" s="179"/>
    </row>
    <row r="2406" spans="1:39" s="35" customFormat="1" ht="14.95" hidden="1" customHeight="1" x14ac:dyDescent="0.25">
      <c r="A2406" s="32" t="s">
        <v>141</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9"/>
      <c r="AF2406" s="180"/>
      <c r="AG2406" s="179"/>
      <c r="AH2406" s="180"/>
      <c r="AI2406" s="180"/>
      <c r="AJ2406" s="180"/>
      <c r="AK2406" s="179"/>
      <c r="AL2406" s="179"/>
      <c r="AM2406" s="179"/>
    </row>
    <row r="2407" spans="1:39"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79"/>
      <c r="AF2407" s="180"/>
      <c r="AG2407" s="179"/>
      <c r="AH2407" s="180"/>
      <c r="AI2407" s="180"/>
      <c r="AJ2407" s="180"/>
      <c r="AK2407" s="179"/>
      <c r="AL2407" s="179"/>
      <c r="AM2407" s="179"/>
    </row>
    <row r="2408" spans="1:39"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79"/>
      <c r="AF2408" s="180"/>
      <c r="AG2408" s="179"/>
      <c r="AH2408" s="180"/>
      <c r="AI2408" s="180"/>
      <c r="AJ2408" s="180"/>
      <c r="AK2408" s="179"/>
      <c r="AL2408" s="179"/>
      <c r="AM2408" s="179"/>
    </row>
    <row r="2409" spans="1:39"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79"/>
      <c r="AF2409" s="180"/>
      <c r="AG2409" s="179"/>
      <c r="AH2409" s="180"/>
      <c r="AI2409" s="180"/>
      <c r="AJ2409" s="180"/>
      <c r="AK2409" s="179"/>
      <c r="AL2409" s="179"/>
      <c r="AM2409" s="179"/>
    </row>
    <row r="2410" spans="1:39"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79"/>
      <c r="AF2410" s="180"/>
      <c r="AG2410" s="179"/>
      <c r="AH2410" s="180"/>
      <c r="AI2410" s="180"/>
      <c r="AJ2410" s="180"/>
      <c r="AK2410" s="179"/>
      <c r="AL2410" s="179"/>
      <c r="AM2410" s="179"/>
    </row>
    <row r="2411" spans="1:39"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79"/>
      <c r="AF2411" s="180"/>
      <c r="AG2411" s="179"/>
      <c r="AH2411" s="180"/>
      <c r="AI2411" s="180"/>
      <c r="AJ2411" s="180"/>
      <c r="AK2411" s="179"/>
      <c r="AL2411" s="179"/>
      <c r="AM2411" s="179"/>
    </row>
    <row r="2412" spans="1:39"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79"/>
      <c r="AF2412" s="180"/>
      <c r="AG2412" s="179"/>
      <c r="AH2412" s="180"/>
      <c r="AI2412" s="180"/>
      <c r="AJ2412" s="180"/>
      <c r="AK2412" s="179"/>
      <c r="AL2412" s="179"/>
      <c r="AM2412" s="179"/>
    </row>
    <row r="2413" spans="1:39"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79"/>
      <c r="AF2413" s="180"/>
      <c r="AG2413" s="179"/>
      <c r="AH2413" s="180"/>
      <c r="AI2413" s="180"/>
      <c r="AJ2413" s="180"/>
      <c r="AK2413" s="179"/>
      <c r="AL2413" s="179"/>
      <c r="AM2413" s="179"/>
    </row>
    <row r="2414" spans="1:39"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9"/>
      <c r="AF2414" s="180"/>
      <c r="AG2414" s="179"/>
      <c r="AH2414" s="180"/>
      <c r="AI2414" s="180"/>
      <c r="AJ2414" s="180"/>
      <c r="AK2414" s="179"/>
      <c r="AL2414" s="179"/>
      <c r="AM2414" s="179"/>
    </row>
    <row r="2415" spans="1:39"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9"/>
      <c r="AF2415" s="180"/>
      <c r="AG2415" s="179"/>
      <c r="AH2415" s="180"/>
      <c r="AI2415" s="180"/>
      <c r="AJ2415" s="180"/>
      <c r="AK2415" s="179"/>
      <c r="AL2415" s="179"/>
      <c r="AM2415" s="179"/>
    </row>
    <row r="2416" spans="1:39" s="35" customFormat="1" ht="14.95" hidden="1" customHeight="1" x14ac:dyDescent="0.25">
      <c r="A2416" s="32" t="s">
        <v>141</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9"/>
      <c r="AF2416" s="180"/>
      <c r="AG2416" s="179"/>
      <c r="AH2416" s="180"/>
      <c r="AI2416" s="180"/>
      <c r="AJ2416" s="180"/>
      <c r="AK2416" s="179"/>
      <c r="AL2416" s="179"/>
      <c r="AM2416" s="179"/>
    </row>
    <row r="2417" spans="1:39"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79"/>
      <c r="AF2417" s="180"/>
      <c r="AG2417" s="179"/>
      <c r="AH2417" s="180"/>
      <c r="AI2417" s="180"/>
      <c r="AJ2417" s="180"/>
      <c r="AK2417" s="179"/>
      <c r="AL2417" s="179"/>
      <c r="AM2417" s="179"/>
    </row>
    <row r="2418" spans="1:39"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79"/>
      <c r="AF2418" s="180"/>
      <c r="AG2418" s="179"/>
      <c r="AH2418" s="180"/>
      <c r="AI2418" s="180"/>
      <c r="AJ2418" s="180"/>
      <c r="AK2418" s="179"/>
      <c r="AL2418" s="179"/>
      <c r="AM2418" s="179"/>
    </row>
    <row r="2419" spans="1:39"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79"/>
      <c r="AF2419" s="180"/>
      <c r="AG2419" s="179"/>
      <c r="AH2419" s="180"/>
      <c r="AI2419" s="180"/>
      <c r="AJ2419" s="180"/>
      <c r="AK2419" s="179"/>
      <c r="AL2419" s="179"/>
      <c r="AM2419" s="179"/>
    </row>
    <row r="2420" spans="1:39"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79"/>
      <c r="AF2420" s="180"/>
      <c r="AG2420" s="179"/>
      <c r="AH2420" s="180"/>
      <c r="AI2420" s="180"/>
      <c r="AJ2420" s="180"/>
      <c r="AK2420" s="179"/>
      <c r="AL2420" s="179"/>
      <c r="AM2420" s="179"/>
    </row>
    <row r="2421" spans="1:39"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79"/>
      <c r="AF2421" s="180"/>
      <c r="AG2421" s="179"/>
      <c r="AH2421" s="180"/>
      <c r="AI2421" s="180"/>
      <c r="AJ2421" s="180"/>
      <c r="AK2421" s="179"/>
      <c r="AL2421" s="179"/>
      <c r="AM2421" s="179"/>
    </row>
    <row r="2422" spans="1:39"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79"/>
      <c r="AF2422" s="180"/>
      <c r="AG2422" s="179"/>
      <c r="AH2422" s="180"/>
      <c r="AI2422" s="180"/>
      <c r="AJ2422" s="180"/>
      <c r="AK2422" s="179"/>
      <c r="AL2422" s="179"/>
      <c r="AM2422" s="179"/>
    </row>
    <row r="2423" spans="1:39"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79"/>
      <c r="AF2423" s="180"/>
      <c r="AG2423" s="179"/>
      <c r="AH2423" s="180"/>
      <c r="AI2423" s="180"/>
      <c r="AJ2423" s="180"/>
      <c r="AK2423" s="179"/>
      <c r="AL2423" s="179"/>
      <c r="AM2423" s="179"/>
    </row>
    <row r="2424" spans="1:39"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9"/>
      <c r="AF2424" s="180"/>
      <c r="AG2424" s="179"/>
      <c r="AH2424" s="180"/>
      <c r="AI2424" s="180"/>
      <c r="AJ2424" s="180"/>
      <c r="AK2424" s="179"/>
      <c r="AL2424" s="179"/>
      <c r="AM2424" s="179"/>
    </row>
    <row r="2425" spans="1:39"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9"/>
      <c r="AF2425" s="180"/>
      <c r="AG2425" s="179"/>
      <c r="AH2425" s="180"/>
      <c r="AI2425" s="180"/>
      <c r="AJ2425" s="180"/>
      <c r="AK2425" s="179"/>
      <c r="AL2425" s="179"/>
      <c r="AM2425" s="179"/>
    </row>
    <row r="2426" spans="1:39" s="35" customFormat="1" ht="14.95" hidden="1" customHeight="1" x14ac:dyDescent="0.25">
      <c r="A2426" s="32" t="s">
        <v>141</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9"/>
      <c r="AF2426" s="180"/>
      <c r="AG2426" s="179"/>
      <c r="AH2426" s="180"/>
      <c r="AI2426" s="180"/>
      <c r="AJ2426" s="180"/>
      <c r="AK2426" s="179"/>
      <c r="AL2426" s="179"/>
      <c r="AM2426" s="179"/>
    </row>
    <row r="2427" spans="1:39"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79"/>
      <c r="AF2427" s="180"/>
      <c r="AG2427" s="179"/>
      <c r="AH2427" s="180"/>
      <c r="AI2427" s="180"/>
      <c r="AJ2427" s="180"/>
      <c r="AK2427" s="179"/>
      <c r="AL2427" s="179"/>
      <c r="AM2427" s="179"/>
    </row>
    <row r="2428" spans="1:39"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79"/>
      <c r="AF2428" s="180"/>
      <c r="AG2428" s="179"/>
      <c r="AH2428" s="180"/>
      <c r="AI2428" s="180"/>
      <c r="AJ2428" s="180"/>
      <c r="AK2428" s="179"/>
      <c r="AL2428" s="179"/>
      <c r="AM2428" s="179"/>
    </row>
    <row r="2429" spans="1:39"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79"/>
      <c r="AF2429" s="180"/>
      <c r="AG2429" s="179"/>
      <c r="AH2429" s="180"/>
      <c r="AI2429" s="180"/>
      <c r="AJ2429" s="180"/>
      <c r="AK2429" s="179"/>
      <c r="AL2429" s="179"/>
      <c r="AM2429" s="179"/>
    </row>
    <row r="2430" spans="1:39"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79"/>
      <c r="AF2430" s="180"/>
      <c r="AG2430" s="179"/>
      <c r="AH2430" s="180"/>
      <c r="AI2430" s="180"/>
      <c r="AJ2430" s="180"/>
      <c r="AK2430" s="179"/>
      <c r="AL2430" s="179"/>
      <c r="AM2430" s="179"/>
    </row>
    <row r="2431" spans="1:39"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79"/>
      <c r="AF2431" s="180"/>
      <c r="AG2431" s="179"/>
      <c r="AH2431" s="180"/>
      <c r="AI2431" s="180"/>
      <c r="AJ2431" s="180"/>
      <c r="AK2431" s="179"/>
      <c r="AL2431" s="179"/>
      <c r="AM2431" s="179"/>
    </row>
    <row r="2432" spans="1:39"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79"/>
      <c r="AF2432" s="180"/>
      <c r="AG2432" s="179"/>
      <c r="AH2432" s="180"/>
      <c r="AI2432" s="180"/>
      <c r="AJ2432" s="180"/>
      <c r="AK2432" s="179"/>
      <c r="AL2432" s="179"/>
      <c r="AM2432" s="179"/>
    </row>
    <row r="2433" spans="1:39"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79"/>
      <c r="AF2433" s="180"/>
      <c r="AG2433" s="179"/>
      <c r="AH2433" s="180"/>
      <c r="AI2433" s="180"/>
      <c r="AJ2433" s="180"/>
      <c r="AK2433" s="179"/>
      <c r="AL2433" s="179"/>
      <c r="AM2433" s="179"/>
    </row>
    <row r="2434" spans="1:39"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9"/>
      <c r="AF2434" s="180"/>
      <c r="AG2434" s="179"/>
      <c r="AH2434" s="180"/>
      <c r="AI2434" s="180"/>
      <c r="AJ2434" s="180"/>
      <c r="AK2434" s="179"/>
      <c r="AL2434" s="179"/>
      <c r="AM2434" s="179"/>
    </row>
    <row r="2435" spans="1:39"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9"/>
      <c r="AF2435" s="180"/>
      <c r="AG2435" s="179"/>
      <c r="AH2435" s="180"/>
      <c r="AI2435" s="180"/>
      <c r="AJ2435" s="180"/>
      <c r="AK2435" s="179"/>
      <c r="AL2435" s="179"/>
      <c r="AM2435" s="179"/>
    </row>
    <row r="2436" spans="1:39" s="35" customFormat="1" ht="14.95" hidden="1" customHeight="1" x14ac:dyDescent="0.25">
      <c r="A2436" s="32" t="s">
        <v>141</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9"/>
      <c r="AF2436" s="180"/>
      <c r="AG2436" s="179"/>
      <c r="AH2436" s="180"/>
      <c r="AI2436" s="180"/>
      <c r="AJ2436" s="180"/>
      <c r="AK2436" s="179"/>
      <c r="AL2436" s="179"/>
      <c r="AM2436" s="179"/>
    </row>
    <row r="2437" spans="1:39"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79"/>
      <c r="AF2437" s="180"/>
      <c r="AG2437" s="179"/>
      <c r="AH2437" s="180"/>
      <c r="AI2437" s="180"/>
      <c r="AJ2437" s="180"/>
      <c r="AK2437" s="179"/>
      <c r="AL2437" s="179"/>
      <c r="AM2437" s="179"/>
    </row>
    <row r="2438" spans="1:39"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79"/>
      <c r="AF2438" s="180"/>
      <c r="AG2438" s="179"/>
      <c r="AH2438" s="180"/>
      <c r="AI2438" s="180"/>
      <c r="AJ2438" s="180"/>
      <c r="AK2438" s="179"/>
      <c r="AL2438" s="179"/>
      <c r="AM2438" s="179"/>
    </row>
    <row r="2439" spans="1:39"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79"/>
      <c r="AF2439" s="180"/>
      <c r="AG2439" s="179"/>
      <c r="AH2439" s="180"/>
      <c r="AI2439" s="180"/>
      <c r="AJ2439" s="180"/>
      <c r="AK2439" s="179"/>
      <c r="AL2439" s="179"/>
      <c r="AM2439" s="179"/>
    </row>
    <row r="2440" spans="1:39"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79"/>
      <c r="AF2440" s="180"/>
      <c r="AG2440" s="179"/>
      <c r="AH2440" s="180"/>
      <c r="AI2440" s="180"/>
      <c r="AJ2440" s="180"/>
      <c r="AK2440" s="179"/>
      <c r="AL2440" s="179"/>
      <c r="AM2440" s="179"/>
    </row>
    <row r="2441" spans="1:39"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79"/>
      <c r="AF2441" s="180"/>
      <c r="AG2441" s="179"/>
      <c r="AH2441" s="180"/>
      <c r="AI2441" s="180"/>
      <c r="AJ2441" s="180"/>
      <c r="AK2441" s="179"/>
      <c r="AL2441" s="179"/>
      <c r="AM2441" s="179"/>
    </row>
    <row r="2442" spans="1:39"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79"/>
      <c r="AF2442" s="180"/>
      <c r="AG2442" s="179"/>
      <c r="AH2442" s="180"/>
      <c r="AI2442" s="180"/>
      <c r="AJ2442" s="180"/>
      <c r="AK2442" s="179"/>
      <c r="AL2442" s="179"/>
      <c r="AM2442" s="179"/>
    </row>
    <row r="2443" spans="1:39"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79"/>
      <c r="AF2443" s="180"/>
      <c r="AG2443" s="179"/>
      <c r="AH2443" s="180"/>
      <c r="AI2443" s="180"/>
      <c r="AJ2443" s="180"/>
      <c r="AK2443" s="179"/>
      <c r="AL2443" s="179"/>
      <c r="AM2443" s="179"/>
    </row>
    <row r="2444" spans="1:39"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9"/>
      <c r="AF2444" s="180"/>
      <c r="AG2444" s="179"/>
      <c r="AH2444" s="180"/>
      <c r="AI2444" s="180"/>
      <c r="AJ2444" s="180"/>
      <c r="AK2444" s="179"/>
      <c r="AL2444" s="179"/>
      <c r="AM2444" s="179"/>
    </row>
    <row r="2445" spans="1:39"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9"/>
      <c r="AF2445" s="180"/>
      <c r="AG2445" s="179"/>
      <c r="AH2445" s="180"/>
      <c r="AI2445" s="180"/>
      <c r="AJ2445" s="180"/>
      <c r="AK2445" s="179"/>
      <c r="AL2445" s="179"/>
      <c r="AM2445" s="179"/>
    </row>
    <row r="2446" spans="1:39" s="35" customFormat="1" ht="14.95" hidden="1" customHeight="1" x14ac:dyDescent="0.25">
      <c r="A2446" s="32" t="s">
        <v>141</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9"/>
      <c r="AF2446" s="180"/>
      <c r="AG2446" s="179"/>
      <c r="AH2446" s="180"/>
      <c r="AI2446" s="180"/>
      <c r="AJ2446" s="180"/>
      <c r="AK2446" s="179"/>
      <c r="AL2446" s="179"/>
      <c r="AM2446" s="179"/>
    </row>
    <row r="2447" spans="1:39"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79"/>
      <c r="AF2447" s="180"/>
      <c r="AG2447" s="179"/>
      <c r="AH2447" s="180"/>
      <c r="AI2447" s="180"/>
      <c r="AJ2447" s="180"/>
      <c r="AK2447" s="179"/>
      <c r="AL2447" s="179"/>
      <c r="AM2447" s="179"/>
    </row>
    <row r="2448" spans="1:39"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79"/>
      <c r="AF2448" s="180"/>
      <c r="AG2448" s="179"/>
      <c r="AH2448" s="180"/>
      <c r="AI2448" s="180"/>
      <c r="AJ2448" s="180"/>
      <c r="AK2448" s="179"/>
      <c r="AL2448" s="179"/>
      <c r="AM2448" s="179"/>
    </row>
    <row r="2449" spans="1:39"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79"/>
      <c r="AF2449" s="180"/>
      <c r="AG2449" s="179"/>
      <c r="AH2449" s="180"/>
      <c r="AI2449" s="180"/>
      <c r="AJ2449" s="180"/>
      <c r="AK2449" s="179"/>
      <c r="AL2449" s="179"/>
      <c r="AM2449" s="179"/>
    </row>
    <row r="2450" spans="1:39"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79"/>
      <c r="AF2450" s="180"/>
      <c r="AG2450" s="179"/>
      <c r="AH2450" s="180"/>
      <c r="AI2450" s="180"/>
      <c r="AJ2450" s="180"/>
      <c r="AK2450" s="179"/>
      <c r="AL2450" s="179"/>
      <c r="AM2450" s="179"/>
    </row>
    <row r="2451" spans="1:39"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79"/>
      <c r="AF2451" s="180"/>
      <c r="AG2451" s="179"/>
      <c r="AH2451" s="180"/>
      <c r="AI2451" s="180"/>
      <c r="AJ2451" s="180"/>
      <c r="AK2451" s="179"/>
      <c r="AL2451" s="179"/>
      <c r="AM2451" s="179"/>
    </row>
    <row r="2452" spans="1:39"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79"/>
      <c r="AF2452" s="180"/>
      <c r="AG2452" s="179"/>
      <c r="AH2452" s="180"/>
      <c r="AI2452" s="180"/>
      <c r="AJ2452" s="180"/>
      <c r="AK2452" s="179"/>
      <c r="AL2452" s="179"/>
      <c r="AM2452" s="179"/>
    </row>
    <row r="2453" spans="1:39"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79"/>
      <c r="AF2453" s="180"/>
      <c r="AG2453" s="179"/>
      <c r="AH2453" s="180"/>
      <c r="AI2453" s="180"/>
      <c r="AJ2453" s="180"/>
      <c r="AK2453" s="179"/>
      <c r="AL2453" s="179"/>
      <c r="AM2453" s="179"/>
    </row>
    <row r="2454" spans="1:39"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9"/>
      <c r="AF2454" s="180"/>
      <c r="AG2454" s="179"/>
      <c r="AH2454" s="180"/>
      <c r="AI2454" s="180"/>
      <c r="AJ2454" s="180"/>
      <c r="AK2454" s="179"/>
      <c r="AL2454" s="179"/>
      <c r="AM2454" s="179"/>
    </row>
    <row r="2455" spans="1:39"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9"/>
      <c r="AF2455" s="180"/>
      <c r="AG2455" s="179"/>
      <c r="AH2455" s="180"/>
      <c r="AI2455" s="180"/>
      <c r="AJ2455" s="180"/>
      <c r="AK2455" s="179"/>
      <c r="AL2455" s="179"/>
      <c r="AM2455" s="179"/>
    </row>
    <row r="2456" spans="1:39" s="35" customFormat="1" ht="14.95" hidden="1" customHeight="1" x14ac:dyDescent="0.25">
      <c r="A2456" s="32" t="s">
        <v>141</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9"/>
      <c r="AF2456" s="180"/>
      <c r="AG2456" s="179"/>
      <c r="AH2456" s="180"/>
      <c r="AI2456" s="180"/>
      <c r="AJ2456" s="180"/>
      <c r="AK2456" s="179"/>
      <c r="AL2456" s="179"/>
      <c r="AM2456" s="179"/>
    </row>
    <row r="2457" spans="1:39"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79"/>
      <c r="AF2457" s="180"/>
      <c r="AG2457" s="179"/>
      <c r="AH2457" s="180"/>
      <c r="AI2457" s="180"/>
      <c r="AJ2457" s="180"/>
      <c r="AK2457" s="179"/>
      <c r="AL2457" s="179"/>
      <c r="AM2457" s="179"/>
    </row>
    <row r="2458" spans="1:39"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79"/>
      <c r="AF2458" s="180"/>
      <c r="AG2458" s="179"/>
      <c r="AH2458" s="180"/>
      <c r="AI2458" s="180"/>
      <c r="AJ2458" s="180"/>
      <c r="AK2458" s="179"/>
      <c r="AL2458" s="179"/>
      <c r="AM2458" s="179"/>
    </row>
    <row r="2459" spans="1:39"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79"/>
      <c r="AF2459" s="180"/>
      <c r="AG2459" s="179"/>
      <c r="AH2459" s="180"/>
      <c r="AI2459" s="180"/>
      <c r="AJ2459" s="180"/>
      <c r="AK2459" s="179"/>
      <c r="AL2459" s="179"/>
      <c r="AM2459" s="179"/>
    </row>
    <row r="2460" spans="1:39"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79"/>
      <c r="AF2460" s="180"/>
      <c r="AG2460" s="179"/>
      <c r="AH2460" s="180"/>
      <c r="AI2460" s="180"/>
      <c r="AJ2460" s="180"/>
      <c r="AK2460" s="179"/>
      <c r="AL2460" s="179"/>
      <c r="AM2460" s="179"/>
    </row>
    <row r="2461" spans="1:39"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79"/>
      <c r="AF2461" s="180"/>
      <c r="AG2461" s="179"/>
      <c r="AH2461" s="180"/>
      <c r="AI2461" s="180"/>
      <c r="AJ2461" s="180"/>
      <c r="AK2461" s="179"/>
      <c r="AL2461" s="179"/>
      <c r="AM2461" s="179"/>
    </row>
    <row r="2462" spans="1:39"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79"/>
      <c r="AF2462" s="180"/>
      <c r="AG2462" s="179"/>
      <c r="AH2462" s="180"/>
      <c r="AI2462" s="180"/>
      <c r="AJ2462" s="180"/>
      <c r="AK2462" s="179"/>
      <c r="AL2462" s="179"/>
      <c r="AM2462" s="179"/>
    </row>
    <row r="2463" spans="1:39"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79"/>
      <c r="AF2463" s="180"/>
      <c r="AG2463" s="179"/>
      <c r="AH2463" s="180"/>
      <c r="AI2463" s="180"/>
      <c r="AJ2463" s="180"/>
      <c r="AK2463" s="179"/>
      <c r="AL2463" s="179"/>
      <c r="AM2463" s="179"/>
    </row>
    <row r="2464" spans="1:39"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9"/>
      <c r="AF2464" s="180"/>
      <c r="AG2464" s="179"/>
      <c r="AH2464" s="180"/>
      <c r="AI2464" s="180"/>
      <c r="AJ2464" s="180"/>
      <c r="AK2464" s="179"/>
      <c r="AL2464" s="179"/>
      <c r="AM2464" s="179"/>
    </row>
    <row r="2465" spans="1:39"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9"/>
      <c r="AF2465" s="180"/>
      <c r="AG2465" s="179"/>
      <c r="AH2465" s="180"/>
      <c r="AI2465" s="180"/>
      <c r="AJ2465" s="180"/>
      <c r="AK2465" s="179"/>
      <c r="AL2465" s="179"/>
      <c r="AM2465" s="179"/>
    </row>
    <row r="2466" spans="1:39" s="35" customFormat="1" ht="14.95" hidden="1" customHeight="1" x14ac:dyDescent="0.25">
      <c r="A2466" s="32" t="s">
        <v>141</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9"/>
      <c r="AF2466" s="180"/>
      <c r="AG2466" s="179"/>
      <c r="AH2466" s="180"/>
      <c r="AI2466" s="180"/>
      <c r="AJ2466" s="180"/>
      <c r="AK2466" s="179"/>
      <c r="AL2466" s="179"/>
      <c r="AM2466" s="179"/>
    </row>
    <row r="2467" spans="1:39"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79"/>
      <c r="AF2467" s="180"/>
      <c r="AG2467" s="179"/>
      <c r="AH2467" s="180"/>
      <c r="AI2467" s="180"/>
      <c r="AJ2467" s="180"/>
      <c r="AK2467" s="179"/>
      <c r="AL2467" s="179"/>
      <c r="AM2467" s="179"/>
    </row>
    <row r="2468" spans="1:39"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79"/>
      <c r="AF2468" s="180"/>
      <c r="AG2468" s="179"/>
      <c r="AH2468" s="180"/>
      <c r="AI2468" s="180"/>
      <c r="AJ2468" s="180"/>
      <c r="AK2468" s="179"/>
      <c r="AL2468" s="179"/>
      <c r="AM2468" s="179"/>
    </row>
    <row r="2469" spans="1:39"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79"/>
      <c r="AF2469" s="180"/>
      <c r="AG2469" s="179"/>
      <c r="AH2469" s="180"/>
      <c r="AI2469" s="180"/>
      <c r="AJ2469" s="180"/>
      <c r="AK2469" s="179"/>
      <c r="AL2469" s="179"/>
      <c r="AM2469" s="179"/>
    </row>
    <row r="2470" spans="1:39"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79"/>
      <c r="AF2470" s="180"/>
      <c r="AG2470" s="179"/>
      <c r="AH2470" s="180"/>
      <c r="AI2470" s="180"/>
      <c r="AJ2470" s="180"/>
      <c r="AK2470" s="179"/>
      <c r="AL2470" s="179"/>
      <c r="AM2470" s="179"/>
    </row>
    <row r="2471" spans="1:39"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79"/>
      <c r="AF2471" s="180"/>
      <c r="AG2471" s="179"/>
      <c r="AH2471" s="180"/>
      <c r="AI2471" s="180"/>
      <c r="AJ2471" s="180"/>
      <c r="AK2471" s="179"/>
      <c r="AL2471" s="179"/>
      <c r="AM2471" s="179"/>
    </row>
    <row r="2472" spans="1:39"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79"/>
      <c r="AF2472" s="180"/>
      <c r="AG2472" s="179"/>
      <c r="AH2472" s="180"/>
      <c r="AI2472" s="180"/>
      <c r="AJ2472" s="180"/>
      <c r="AK2472" s="179"/>
      <c r="AL2472" s="179"/>
      <c r="AM2472" s="179"/>
    </row>
    <row r="2473" spans="1:39"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79"/>
      <c r="AF2473" s="180"/>
      <c r="AG2473" s="179"/>
      <c r="AH2473" s="180"/>
      <c r="AI2473" s="180"/>
      <c r="AJ2473" s="180"/>
      <c r="AK2473" s="179"/>
      <c r="AL2473" s="179"/>
      <c r="AM2473" s="179"/>
    </row>
    <row r="2474" spans="1:39"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9"/>
      <c r="AF2474" s="180"/>
      <c r="AG2474" s="179"/>
      <c r="AH2474" s="180"/>
      <c r="AI2474" s="180"/>
      <c r="AJ2474" s="180"/>
      <c r="AK2474" s="179"/>
      <c r="AL2474" s="179"/>
      <c r="AM2474" s="179"/>
    </row>
    <row r="2475" spans="1:39" s="35" customFormat="1" ht="14.95" hidden="1" customHeight="1" x14ac:dyDescent="0.25">
      <c r="A2475" s="32" t="s">
        <v>142</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9"/>
      <c r="AF2475" s="180"/>
      <c r="AG2475" s="179"/>
      <c r="AH2475" s="180"/>
      <c r="AI2475" s="180"/>
      <c r="AJ2475" s="180"/>
      <c r="AK2475" s="179"/>
      <c r="AL2475" s="179"/>
      <c r="AM2475" s="179"/>
    </row>
    <row r="2476" spans="1:39" s="35" customFormat="1" ht="14.95" hidden="1" customHeight="1" x14ac:dyDescent="0.25">
      <c r="A2476" s="82"/>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9"/>
      <c r="AF2476" s="180"/>
      <c r="AG2476" s="179"/>
      <c r="AH2476" s="180"/>
      <c r="AI2476" s="180"/>
      <c r="AJ2476" s="180"/>
      <c r="AK2476" s="179"/>
      <c r="AL2476" s="179"/>
      <c r="AM2476" s="179"/>
    </row>
    <row r="2477" spans="1:39"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79"/>
      <c r="AF2477" s="180"/>
      <c r="AG2477" s="179"/>
      <c r="AH2477" s="180"/>
      <c r="AI2477" s="180"/>
      <c r="AJ2477" s="180"/>
      <c r="AK2477" s="179"/>
      <c r="AL2477" s="179"/>
      <c r="AM2477" s="179"/>
    </row>
    <row r="2478" spans="1:39"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179"/>
      <c r="AF2478" s="180"/>
      <c r="AG2478" s="179"/>
      <c r="AH2478" s="180"/>
      <c r="AI2478" s="180"/>
      <c r="AJ2478" s="180"/>
      <c r="AK2478" s="179"/>
      <c r="AL2478" s="179"/>
      <c r="AM2478" s="179"/>
    </row>
    <row r="2479" spans="1:39"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79"/>
      <c r="AF2479" s="180"/>
      <c r="AG2479" s="179"/>
      <c r="AH2479" s="180"/>
      <c r="AI2479" s="180"/>
      <c r="AJ2479" s="180"/>
      <c r="AK2479" s="179"/>
      <c r="AL2479" s="179"/>
      <c r="AM2479" s="179"/>
    </row>
    <row r="2480" spans="1:39"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79"/>
      <c r="AF2480" s="180"/>
      <c r="AG2480" s="179"/>
      <c r="AH2480" s="180"/>
      <c r="AI2480" s="180"/>
      <c r="AJ2480" s="180"/>
      <c r="AK2480" s="179"/>
      <c r="AL2480" s="179"/>
      <c r="AM2480" s="179"/>
    </row>
    <row r="2481" spans="1:39"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179"/>
      <c r="AF2481" s="180"/>
      <c r="AG2481" s="179"/>
      <c r="AH2481" s="180"/>
      <c r="AI2481" s="180"/>
      <c r="AJ2481" s="180"/>
      <c r="AK2481" s="179"/>
      <c r="AL2481" s="179"/>
      <c r="AM2481" s="179"/>
    </row>
    <row r="2482" spans="1:39"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79"/>
      <c r="AF2482" s="180"/>
      <c r="AG2482" s="179"/>
      <c r="AH2482" s="180"/>
      <c r="AI2482" s="180"/>
      <c r="AJ2482" s="180"/>
      <c r="AK2482" s="179"/>
      <c r="AL2482" s="179"/>
      <c r="AM2482" s="179"/>
    </row>
    <row r="2483" spans="1:39"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179"/>
      <c r="AF2483" s="180"/>
      <c r="AG2483" s="179"/>
      <c r="AH2483" s="180"/>
      <c r="AI2483" s="180"/>
      <c r="AJ2483" s="180"/>
      <c r="AK2483" s="179"/>
      <c r="AL2483" s="179"/>
      <c r="AM2483" s="179"/>
    </row>
    <row r="2484" spans="1:39"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9"/>
      <c r="AF2484" s="180"/>
      <c r="AG2484" s="179"/>
      <c r="AH2484" s="180"/>
      <c r="AI2484" s="180"/>
      <c r="AJ2484" s="180"/>
      <c r="AK2484" s="179"/>
      <c r="AL2484" s="179"/>
      <c r="AM2484" s="179"/>
    </row>
    <row r="2485" spans="1:39"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9"/>
      <c r="AF2485" s="180"/>
      <c r="AG2485" s="179"/>
      <c r="AH2485" s="180"/>
      <c r="AI2485" s="180"/>
      <c r="AJ2485" s="180"/>
      <c r="AK2485" s="179"/>
      <c r="AL2485" s="179"/>
      <c r="AM2485" s="179"/>
    </row>
    <row r="2486" spans="1:39" s="35" customFormat="1" ht="20.05" hidden="1" customHeight="1" x14ac:dyDescent="0.25">
      <c r="A2486" s="32" t="s">
        <v>143</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9"/>
      <c r="AF2486" s="180"/>
      <c r="AG2486" s="179"/>
      <c r="AH2486" s="180"/>
      <c r="AI2486" s="180"/>
      <c r="AJ2486" s="180"/>
      <c r="AK2486" s="179"/>
      <c r="AL2486" s="179"/>
      <c r="AM2486" s="179"/>
    </row>
    <row r="2487" spans="1:39"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79"/>
      <c r="AF2487" s="180"/>
      <c r="AG2487" s="179"/>
      <c r="AH2487" s="180"/>
      <c r="AI2487" s="180"/>
      <c r="AJ2487" s="180"/>
      <c r="AK2487" s="179"/>
      <c r="AL2487" s="179"/>
      <c r="AM2487" s="179"/>
    </row>
    <row r="2488" spans="1:39"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79"/>
      <c r="AF2488" s="180"/>
      <c r="AG2488" s="179"/>
      <c r="AH2488" s="180"/>
      <c r="AI2488" s="180"/>
      <c r="AJ2488" s="180"/>
      <c r="AK2488" s="179"/>
      <c r="AL2488" s="179"/>
      <c r="AM2488" s="179"/>
    </row>
    <row r="2489" spans="1:39"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79"/>
      <c r="AF2489" s="180"/>
      <c r="AG2489" s="179"/>
      <c r="AH2489" s="180"/>
      <c r="AI2489" s="180"/>
      <c r="AJ2489" s="180"/>
      <c r="AK2489" s="179"/>
      <c r="AL2489" s="179"/>
      <c r="AM2489" s="179"/>
    </row>
    <row r="2490" spans="1:39"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79"/>
      <c r="AF2490" s="180"/>
      <c r="AG2490" s="179"/>
      <c r="AH2490" s="180"/>
      <c r="AI2490" s="180"/>
      <c r="AJ2490" s="180"/>
      <c r="AK2490" s="179"/>
      <c r="AL2490" s="179"/>
      <c r="AM2490" s="179"/>
    </row>
    <row r="2491" spans="1:39"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79"/>
      <c r="AF2491" s="180"/>
      <c r="AG2491" s="179"/>
      <c r="AH2491" s="180"/>
      <c r="AI2491" s="180"/>
      <c r="AJ2491" s="180"/>
      <c r="AK2491" s="179"/>
      <c r="AL2491" s="179"/>
      <c r="AM2491" s="179"/>
    </row>
    <row r="2492" spans="1:39"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79"/>
      <c r="AF2492" s="180"/>
      <c r="AG2492" s="179"/>
      <c r="AH2492" s="180"/>
      <c r="AI2492" s="180"/>
      <c r="AJ2492" s="180"/>
      <c r="AK2492" s="179"/>
      <c r="AL2492" s="179"/>
      <c r="AM2492" s="179"/>
    </row>
    <row r="2493" spans="1:39"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79"/>
      <c r="AF2493" s="180"/>
      <c r="AG2493" s="179"/>
      <c r="AH2493" s="180"/>
      <c r="AI2493" s="180"/>
      <c r="AJ2493" s="180"/>
      <c r="AK2493" s="179"/>
      <c r="AL2493" s="179"/>
      <c r="AM2493" s="179"/>
    </row>
    <row r="2494" spans="1:39"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9"/>
      <c r="AF2494" s="180"/>
      <c r="AG2494" s="179"/>
      <c r="AH2494" s="180"/>
      <c r="AI2494" s="180"/>
      <c r="AJ2494" s="180"/>
      <c r="AK2494" s="179"/>
      <c r="AL2494" s="179"/>
      <c r="AM2494" s="179"/>
    </row>
    <row r="2495" spans="1:39" s="35" customFormat="1" ht="14.95" hidden="1" customHeight="1" x14ac:dyDescent="0.25">
      <c r="A2495" s="81" t="s">
        <v>144</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9"/>
      <c r="AF2495" s="180"/>
      <c r="AG2495" s="179"/>
      <c r="AH2495" s="180"/>
      <c r="AI2495" s="180"/>
      <c r="AJ2495" s="180"/>
      <c r="AK2495" s="179"/>
      <c r="AL2495" s="179"/>
      <c r="AM2495" s="179"/>
    </row>
    <row r="2496" spans="1:39" s="35" customFormat="1" ht="14.95" hidden="1" customHeight="1" x14ac:dyDescent="0.25">
      <c r="A2496" s="81" t="s">
        <v>145</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9"/>
      <c r="AF2496" s="180"/>
      <c r="AG2496" s="179"/>
      <c r="AH2496" s="180"/>
      <c r="AI2496" s="180"/>
      <c r="AJ2496" s="180"/>
      <c r="AK2496" s="179"/>
      <c r="AL2496" s="179"/>
      <c r="AM2496" s="179"/>
    </row>
    <row r="2497" spans="1:39"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9"/>
      <c r="AF2497" s="180"/>
      <c r="AG2497" s="179"/>
      <c r="AH2497" s="180"/>
      <c r="AI2497" s="180"/>
      <c r="AJ2497" s="180"/>
      <c r="AK2497" s="179"/>
      <c r="AL2497" s="179"/>
      <c r="AM2497" s="179"/>
    </row>
    <row r="2498" spans="1:39"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179"/>
      <c r="AF2498" s="180"/>
      <c r="AG2498" s="179"/>
      <c r="AH2498" s="180"/>
      <c r="AI2498" s="180"/>
      <c r="AJ2498" s="180"/>
      <c r="AK2498" s="179"/>
      <c r="AL2498" s="179"/>
      <c r="AM2498" s="179"/>
    </row>
    <row r="2499" spans="1:39"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79"/>
      <c r="AF2499" s="180"/>
      <c r="AG2499" s="179"/>
      <c r="AH2499" s="180"/>
      <c r="AI2499" s="180"/>
      <c r="AJ2499" s="180"/>
      <c r="AK2499" s="179"/>
      <c r="AL2499" s="179"/>
      <c r="AM2499" s="179"/>
    </row>
    <row r="2500" spans="1:39"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179"/>
      <c r="AF2500" s="180"/>
      <c r="AG2500" s="179"/>
      <c r="AH2500" s="180"/>
      <c r="AI2500" s="180"/>
      <c r="AJ2500" s="180"/>
      <c r="AK2500" s="179"/>
      <c r="AL2500" s="179"/>
      <c r="AM2500" s="179"/>
    </row>
    <row r="2501" spans="1:39"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79"/>
      <c r="AF2501" s="180"/>
      <c r="AG2501" s="179"/>
      <c r="AH2501" s="180"/>
      <c r="AI2501" s="180"/>
      <c r="AJ2501" s="180"/>
      <c r="AK2501" s="179"/>
      <c r="AL2501" s="179"/>
      <c r="AM2501" s="179"/>
    </row>
    <row r="2502" spans="1:39"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79"/>
      <c r="AF2502" s="180"/>
      <c r="AG2502" s="179"/>
      <c r="AH2502" s="180"/>
      <c r="AI2502" s="180"/>
      <c r="AJ2502" s="180"/>
      <c r="AK2502" s="179"/>
      <c r="AL2502" s="179"/>
      <c r="AM2502" s="179"/>
    </row>
    <row r="2503" spans="1:39"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79"/>
      <c r="AF2503" s="180"/>
      <c r="AG2503" s="179"/>
      <c r="AH2503" s="180"/>
      <c r="AI2503" s="180"/>
      <c r="AJ2503" s="180"/>
      <c r="AK2503" s="179"/>
      <c r="AL2503" s="179"/>
      <c r="AM2503" s="179"/>
    </row>
    <row r="2504" spans="1:39"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9"/>
      <c r="AF2504" s="180"/>
      <c r="AG2504" s="179"/>
      <c r="AH2504" s="180"/>
      <c r="AI2504" s="180"/>
      <c r="AJ2504" s="180"/>
      <c r="AK2504" s="179"/>
      <c r="AL2504" s="179"/>
      <c r="AM2504" s="179"/>
    </row>
    <row r="2505" spans="1:39" s="35" customFormat="1" ht="14.95" hidden="1" customHeight="1" x14ac:dyDescent="0.25">
      <c r="A2505" s="81" t="s">
        <v>146</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9"/>
      <c r="AF2505" s="180"/>
      <c r="AG2505" s="179"/>
      <c r="AH2505" s="180"/>
      <c r="AI2505" s="180"/>
      <c r="AJ2505" s="180"/>
      <c r="AK2505" s="179"/>
      <c r="AL2505" s="179"/>
      <c r="AM2505" s="179"/>
    </row>
    <row r="2506" spans="1:39" s="35" customFormat="1" ht="14.95" hidden="1" customHeight="1" x14ac:dyDescent="0.25">
      <c r="A2506" s="81" t="s">
        <v>147</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9"/>
      <c r="AF2506" s="180"/>
      <c r="AG2506" s="179"/>
      <c r="AH2506" s="180"/>
      <c r="AI2506" s="180"/>
      <c r="AJ2506" s="180"/>
      <c r="AK2506" s="179"/>
      <c r="AL2506" s="179"/>
      <c r="AM2506" s="179"/>
    </row>
    <row r="2507" spans="1:39"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9"/>
      <c r="AF2507" s="180"/>
      <c r="AG2507" s="179"/>
      <c r="AH2507" s="180"/>
      <c r="AI2507" s="180"/>
      <c r="AJ2507" s="180"/>
      <c r="AK2507" s="179"/>
      <c r="AL2507" s="179"/>
      <c r="AM2507" s="179"/>
    </row>
    <row r="2508" spans="1:39"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79"/>
      <c r="AF2508" s="180"/>
      <c r="AG2508" s="179"/>
      <c r="AH2508" s="180"/>
      <c r="AI2508" s="180"/>
      <c r="AJ2508" s="180"/>
      <c r="AK2508" s="179"/>
      <c r="AL2508" s="179"/>
      <c r="AM2508" s="179"/>
    </row>
    <row r="2509" spans="1:39"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79"/>
      <c r="AF2509" s="180"/>
      <c r="AG2509" s="179"/>
      <c r="AH2509" s="180"/>
      <c r="AI2509" s="180"/>
      <c r="AJ2509" s="180"/>
      <c r="AK2509" s="179"/>
      <c r="AL2509" s="179"/>
      <c r="AM2509" s="179"/>
    </row>
    <row r="2510" spans="1:39"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79"/>
      <c r="AF2510" s="180"/>
      <c r="AG2510" s="179"/>
      <c r="AH2510" s="180"/>
      <c r="AI2510" s="180"/>
      <c r="AJ2510" s="180"/>
      <c r="AK2510" s="179"/>
      <c r="AL2510" s="179"/>
      <c r="AM2510" s="179"/>
    </row>
    <row r="2511" spans="1:39"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79"/>
      <c r="AF2511" s="180"/>
      <c r="AG2511" s="179"/>
      <c r="AH2511" s="180"/>
      <c r="AI2511" s="180"/>
      <c r="AJ2511" s="180"/>
      <c r="AK2511" s="179"/>
      <c r="AL2511" s="179"/>
      <c r="AM2511" s="179"/>
    </row>
    <row r="2512" spans="1:39"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79"/>
      <c r="AF2512" s="180"/>
      <c r="AG2512" s="179"/>
      <c r="AH2512" s="180"/>
      <c r="AI2512" s="180"/>
      <c r="AJ2512" s="180"/>
      <c r="AK2512" s="179"/>
      <c r="AL2512" s="179"/>
      <c r="AM2512" s="179"/>
    </row>
    <row r="2513" spans="1:39"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79"/>
      <c r="AF2513" s="180"/>
      <c r="AG2513" s="179"/>
      <c r="AH2513" s="180"/>
      <c r="AI2513" s="180"/>
      <c r="AJ2513" s="180"/>
      <c r="AK2513" s="179"/>
      <c r="AL2513" s="179"/>
      <c r="AM2513" s="179"/>
    </row>
    <row r="2514" spans="1:39"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9"/>
      <c r="AF2514" s="180"/>
      <c r="AG2514" s="179"/>
      <c r="AH2514" s="180"/>
      <c r="AI2514" s="180"/>
      <c r="AJ2514" s="180"/>
      <c r="AK2514" s="179"/>
      <c r="AL2514" s="179"/>
      <c r="AM2514" s="179"/>
    </row>
    <row r="2515" spans="1:39" s="35" customFormat="1" ht="32.450000000000003" hidden="1" customHeight="1" x14ac:dyDescent="0.25">
      <c r="A2515" s="81" t="s">
        <v>148</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9"/>
      <c r="AF2515" s="180"/>
      <c r="AG2515" s="179"/>
      <c r="AH2515" s="180"/>
      <c r="AI2515" s="180"/>
      <c r="AJ2515" s="180"/>
      <c r="AK2515" s="179"/>
      <c r="AL2515" s="179"/>
      <c r="AM2515" s="179"/>
    </row>
    <row r="2516" spans="1:39" s="35" customFormat="1" ht="18.350000000000001" hidden="1" customHeight="1" x14ac:dyDescent="0.25">
      <c r="A2516" s="81" t="s">
        <v>149</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9"/>
      <c r="AF2516" s="180"/>
      <c r="AG2516" s="179"/>
      <c r="AH2516" s="180"/>
      <c r="AI2516" s="180"/>
      <c r="AJ2516" s="180"/>
      <c r="AK2516" s="179"/>
      <c r="AL2516" s="179"/>
      <c r="AM2516" s="179"/>
    </row>
    <row r="2517" spans="1:39"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9"/>
      <c r="AF2517" s="180"/>
      <c r="AG2517" s="179"/>
      <c r="AH2517" s="180"/>
      <c r="AI2517" s="180"/>
      <c r="AJ2517" s="180"/>
      <c r="AK2517" s="179"/>
      <c r="AL2517" s="179"/>
      <c r="AM2517" s="179"/>
    </row>
    <row r="2518" spans="1:39"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179"/>
      <c r="AF2518" s="180"/>
      <c r="AG2518" s="179"/>
      <c r="AH2518" s="180"/>
      <c r="AI2518" s="180"/>
      <c r="AJ2518" s="180"/>
      <c r="AK2518" s="179"/>
      <c r="AL2518" s="179"/>
      <c r="AM2518" s="179"/>
    </row>
    <row r="2519" spans="1:39"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79"/>
      <c r="AF2519" s="180"/>
      <c r="AG2519" s="179"/>
      <c r="AH2519" s="180"/>
      <c r="AI2519" s="180"/>
      <c r="AJ2519" s="180"/>
      <c r="AK2519" s="179"/>
      <c r="AL2519" s="179"/>
      <c r="AM2519" s="179"/>
    </row>
    <row r="2520" spans="1:39"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79"/>
      <c r="AF2520" s="180"/>
      <c r="AG2520" s="179"/>
      <c r="AH2520" s="180"/>
      <c r="AI2520" s="180"/>
      <c r="AJ2520" s="180"/>
      <c r="AK2520" s="179"/>
      <c r="AL2520" s="179"/>
      <c r="AM2520" s="179"/>
    </row>
    <row r="2521" spans="1:39"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79"/>
      <c r="AF2521" s="180"/>
      <c r="AG2521" s="179"/>
      <c r="AH2521" s="180"/>
      <c r="AI2521" s="180"/>
      <c r="AJ2521" s="180"/>
      <c r="AK2521" s="179"/>
      <c r="AL2521" s="179"/>
      <c r="AM2521" s="179"/>
    </row>
    <row r="2522" spans="1:39"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79"/>
      <c r="AF2522" s="180"/>
      <c r="AG2522" s="179"/>
      <c r="AH2522" s="180"/>
      <c r="AI2522" s="180"/>
      <c r="AJ2522" s="180"/>
      <c r="AK2522" s="179"/>
      <c r="AL2522" s="179"/>
      <c r="AM2522" s="179"/>
    </row>
    <row r="2523" spans="1:39"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79"/>
      <c r="AF2523" s="180"/>
      <c r="AG2523" s="179"/>
      <c r="AH2523" s="180"/>
      <c r="AI2523" s="180"/>
      <c r="AJ2523" s="180"/>
      <c r="AK2523" s="179"/>
      <c r="AL2523" s="179"/>
      <c r="AM2523" s="179"/>
    </row>
    <row r="2524" spans="1:39"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9"/>
      <c r="AF2524" s="180"/>
      <c r="AG2524" s="179"/>
      <c r="AH2524" s="180"/>
      <c r="AI2524" s="180"/>
      <c r="AJ2524" s="180"/>
      <c r="AK2524" s="179"/>
      <c r="AL2524" s="179"/>
      <c r="AM2524" s="179"/>
    </row>
    <row r="2525" spans="1:39" s="49" customFormat="1" ht="14.95" hidden="1" customHeight="1" x14ac:dyDescent="0.25">
      <c r="A2525" s="81" t="s">
        <v>150</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9"/>
      <c r="AF2525" s="180"/>
      <c r="AG2525" s="179"/>
      <c r="AH2525" s="180"/>
      <c r="AI2525" s="180"/>
      <c r="AJ2525" s="180"/>
      <c r="AK2525" s="179"/>
      <c r="AL2525" s="179"/>
      <c r="AM2525" s="179"/>
    </row>
    <row r="2526" spans="1:39"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9"/>
      <c r="AF2526" s="180"/>
      <c r="AG2526" s="179"/>
      <c r="AH2526" s="180"/>
      <c r="AI2526" s="180"/>
      <c r="AJ2526" s="180"/>
      <c r="AK2526" s="179"/>
      <c r="AL2526" s="179"/>
      <c r="AM2526" s="179"/>
    </row>
    <row r="2527" spans="1:39"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79"/>
      <c r="AF2527" s="180"/>
      <c r="AG2527" s="179"/>
      <c r="AH2527" s="180"/>
      <c r="AI2527" s="180"/>
      <c r="AJ2527" s="180"/>
      <c r="AK2527" s="179"/>
      <c r="AL2527" s="179"/>
      <c r="AM2527" s="179"/>
    </row>
    <row r="2528" spans="1:39"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179"/>
      <c r="AF2528" s="180"/>
      <c r="AG2528" s="179"/>
      <c r="AH2528" s="180"/>
      <c r="AI2528" s="180"/>
      <c r="AJ2528" s="180"/>
      <c r="AK2528" s="179"/>
      <c r="AL2528" s="179"/>
      <c r="AM2528" s="179"/>
    </row>
    <row r="2529" spans="1:39"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79"/>
      <c r="AF2529" s="180"/>
      <c r="AG2529" s="179"/>
      <c r="AH2529" s="180"/>
      <c r="AI2529" s="180"/>
      <c r="AJ2529" s="180"/>
      <c r="AK2529" s="179"/>
      <c r="AL2529" s="179"/>
      <c r="AM2529" s="179"/>
    </row>
    <row r="2530" spans="1:39"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79"/>
      <c r="AF2530" s="180"/>
      <c r="AG2530" s="179"/>
      <c r="AH2530" s="180"/>
      <c r="AI2530" s="180"/>
      <c r="AJ2530" s="180"/>
      <c r="AK2530" s="179"/>
      <c r="AL2530" s="179"/>
      <c r="AM2530" s="179"/>
    </row>
    <row r="2531" spans="1:39"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79"/>
      <c r="AF2531" s="180"/>
      <c r="AG2531" s="179"/>
      <c r="AH2531" s="180"/>
      <c r="AI2531" s="180"/>
      <c r="AJ2531" s="180"/>
      <c r="AK2531" s="179"/>
      <c r="AL2531" s="179"/>
      <c r="AM2531" s="179"/>
    </row>
    <row r="2532" spans="1:39"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79"/>
      <c r="AF2532" s="180"/>
      <c r="AG2532" s="179"/>
      <c r="AH2532" s="180"/>
      <c r="AI2532" s="180"/>
      <c r="AJ2532" s="180"/>
      <c r="AK2532" s="179"/>
      <c r="AL2532" s="179"/>
      <c r="AM2532" s="179"/>
    </row>
    <row r="2533" spans="1:39"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79"/>
      <c r="AF2533" s="180"/>
      <c r="AG2533" s="179"/>
      <c r="AH2533" s="180"/>
      <c r="AI2533" s="180"/>
      <c r="AJ2533" s="180"/>
      <c r="AK2533" s="179"/>
      <c r="AL2533" s="179"/>
      <c r="AM2533" s="179"/>
    </row>
    <row r="2534" spans="1:39"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9"/>
      <c r="AF2534" s="180"/>
      <c r="AG2534" s="179"/>
      <c r="AH2534" s="180"/>
      <c r="AI2534" s="180"/>
      <c r="AJ2534" s="180"/>
      <c r="AK2534" s="179"/>
      <c r="AL2534" s="179"/>
      <c r="AM2534" s="179"/>
    </row>
    <row r="2535" spans="1:39"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9"/>
      <c r="AF2535" s="180"/>
      <c r="AG2535" s="179"/>
      <c r="AH2535" s="180"/>
      <c r="AI2535" s="180"/>
      <c r="AJ2535" s="180"/>
      <c r="AK2535" s="179"/>
      <c r="AL2535" s="179"/>
      <c r="AM2535" s="179"/>
    </row>
    <row r="2536" spans="1:39" s="35" customFormat="1" ht="14.95" hidden="1" customHeight="1" x14ac:dyDescent="0.25">
      <c r="A2536" s="81" t="s">
        <v>151</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9"/>
      <c r="AF2536" s="180"/>
      <c r="AG2536" s="179"/>
      <c r="AH2536" s="180"/>
      <c r="AI2536" s="180"/>
      <c r="AJ2536" s="180"/>
      <c r="AK2536" s="179"/>
      <c r="AL2536" s="179"/>
      <c r="AM2536" s="179"/>
    </row>
    <row r="2537" spans="1:39"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79"/>
      <c r="AF2537" s="180"/>
      <c r="AG2537" s="179"/>
      <c r="AH2537" s="180"/>
      <c r="AI2537" s="180"/>
      <c r="AJ2537" s="180"/>
      <c r="AK2537" s="179"/>
      <c r="AL2537" s="179"/>
      <c r="AM2537" s="179"/>
    </row>
    <row r="2538" spans="1:39"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179"/>
      <c r="AF2538" s="180"/>
      <c r="AG2538" s="179"/>
      <c r="AH2538" s="180"/>
      <c r="AI2538" s="180"/>
      <c r="AJ2538" s="180"/>
      <c r="AK2538" s="179"/>
      <c r="AL2538" s="179"/>
      <c r="AM2538" s="179"/>
    </row>
    <row r="2539" spans="1:39"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179"/>
      <c r="AF2539" s="180"/>
      <c r="AG2539" s="179"/>
      <c r="AH2539" s="180"/>
      <c r="AI2539" s="180"/>
      <c r="AJ2539" s="180"/>
      <c r="AK2539" s="179"/>
      <c r="AL2539" s="179"/>
      <c r="AM2539" s="179"/>
    </row>
    <row r="2540" spans="1:39"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79"/>
      <c r="AF2540" s="180"/>
      <c r="AG2540" s="179"/>
      <c r="AH2540" s="180"/>
      <c r="AI2540" s="180"/>
      <c r="AJ2540" s="180"/>
      <c r="AK2540" s="179"/>
      <c r="AL2540" s="179"/>
      <c r="AM2540" s="179"/>
    </row>
    <row r="2541" spans="1:39"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79"/>
      <c r="AF2541" s="180"/>
      <c r="AG2541" s="179"/>
      <c r="AH2541" s="180"/>
      <c r="AI2541" s="180"/>
      <c r="AJ2541" s="180"/>
      <c r="AK2541" s="179"/>
      <c r="AL2541" s="179"/>
      <c r="AM2541" s="179"/>
    </row>
    <row r="2542" spans="1:39"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79"/>
      <c r="AF2542" s="180"/>
      <c r="AG2542" s="179"/>
      <c r="AH2542" s="180"/>
      <c r="AI2542" s="180"/>
      <c r="AJ2542" s="180"/>
      <c r="AK2542" s="179"/>
      <c r="AL2542" s="179"/>
      <c r="AM2542" s="179"/>
    </row>
    <row r="2543" spans="1:39"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79"/>
      <c r="AF2543" s="180"/>
      <c r="AG2543" s="179"/>
      <c r="AH2543" s="180"/>
      <c r="AI2543" s="180"/>
      <c r="AJ2543" s="180"/>
      <c r="AK2543" s="179"/>
      <c r="AL2543" s="179"/>
      <c r="AM2543" s="179"/>
    </row>
    <row r="2544" spans="1:39"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9"/>
      <c r="AF2544" s="180"/>
      <c r="AG2544" s="179"/>
      <c r="AH2544" s="180"/>
      <c r="AI2544" s="180"/>
      <c r="AJ2544" s="180"/>
      <c r="AK2544" s="179"/>
      <c r="AL2544" s="179"/>
      <c r="AM2544" s="179"/>
    </row>
    <row r="2545" spans="1:39"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9"/>
      <c r="AF2545" s="180"/>
      <c r="AG2545" s="179"/>
      <c r="AH2545" s="180"/>
      <c r="AI2545" s="180"/>
      <c r="AJ2545" s="180"/>
      <c r="AK2545" s="179"/>
      <c r="AL2545" s="179"/>
      <c r="AM2545" s="179"/>
    </row>
    <row r="2546" spans="1:39"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9"/>
      <c r="AF2546" s="180"/>
      <c r="AG2546" s="179"/>
      <c r="AH2546" s="180"/>
      <c r="AI2546" s="180"/>
      <c r="AJ2546" s="180"/>
      <c r="AK2546" s="179"/>
      <c r="AL2546" s="179"/>
      <c r="AM2546" s="179"/>
    </row>
    <row r="2547" spans="1:39"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79"/>
      <c r="AF2547" s="180"/>
      <c r="AG2547" s="179"/>
      <c r="AH2547" s="180"/>
      <c r="AI2547" s="180"/>
      <c r="AJ2547" s="180"/>
      <c r="AK2547" s="179"/>
      <c r="AL2547" s="179"/>
      <c r="AM2547" s="179"/>
    </row>
    <row r="2548" spans="1:39"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79"/>
      <c r="AF2548" s="180"/>
      <c r="AG2548" s="179"/>
      <c r="AH2548" s="180"/>
      <c r="AI2548" s="180"/>
      <c r="AJ2548" s="180"/>
      <c r="AK2548" s="179"/>
      <c r="AL2548" s="179"/>
      <c r="AM2548" s="179"/>
    </row>
    <row r="2549" spans="1:39"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79"/>
      <c r="AF2549" s="180"/>
      <c r="AG2549" s="179"/>
      <c r="AH2549" s="180"/>
      <c r="AI2549" s="180"/>
      <c r="AJ2549" s="180"/>
      <c r="AK2549" s="179"/>
      <c r="AL2549" s="179"/>
      <c r="AM2549" s="179"/>
    </row>
    <row r="2550" spans="1:39"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79"/>
      <c r="AF2550" s="180"/>
      <c r="AG2550" s="179"/>
      <c r="AH2550" s="180"/>
      <c r="AI2550" s="180"/>
      <c r="AJ2550" s="180"/>
      <c r="AK2550" s="179"/>
      <c r="AL2550" s="179"/>
      <c r="AM2550" s="179"/>
    </row>
    <row r="2551" spans="1:39"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79"/>
      <c r="AF2551" s="180"/>
      <c r="AG2551" s="179"/>
      <c r="AH2551" s="180"/>
      <c r="AI2551" s="180"/>
      <c r="AJ2551" s="180"/>
      <c r="AK2551" s="179"/>
      <c r="AL2551" s="179"/>
      <c r="AM2551" s="179"/>
    </row>
    <row r="2552" spans="1:39"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79"/>
      <c r="AF2552" s="180"/>
      <c r="AG2552" s="179"/>
      <c r="AH2552" s="180"/>
      <c r="AI2552" s="180"/>
      <c r="AJ2552" s="180"/>
      <c r="AK2552" s="179"/>
      <c r="AL2552" s="179"/>
      <c r="AM2552" s="179"/>
    </row>
    <row r="2553" spans="1:39"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79"/>
      <c r="AF2553" s="180"/>
      <c r="AG2553" s="179"/>
      <c r="AH2553" s="180"/>
      <c r="AI2553" s="180"/>
      <c r="AJ2553" s="180"/>
      <c r="AK2553" s="179"/>
      <c r="AL2553" s="179"/>
      <c r="AM2553" s="179"/>
    </row>
    <row r="2554" spans="1:39"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9"/>
      <c r="AF2554" s="180"/>
      <c r="AG2554" s="179"/>
      <c r="AH2554" s="180"/>
      <c r="AI2554" s="180"/>
      <c r="AJ2554" s="180"/>
      <c r="AK2554" s="179"/>
      <c r="AL2554" s="179"/>
      <c r="AM2554" s="179"/>
    </row>
    <row r="2555" spans="1:39"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9"/>
      <c r="AF2555" s="180"/>
      <c r="AG2555" s="179"/>
      <c r="AH2555" s="180"/>
      <c r="AI2555" s="180"/>
      <c r="AJ2555" s="180"/>
      <c r="AK2555" s="179"/>
      <c r="AL2555" s="179"/>
      <c r="AM2555" s="179"/>
    </row>
    <row r="2556" spans="1:39"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9"/>
      <c r="AF2556" s="180"/>
      <c r="AG2556" s="179"/>
      <c r="AH2556" s="180"/>
      <c r="AI2556" s="180"/>
      <c r="AJ2556" s="180"/>
      <c r="AK2556" s="179"/>
      <c r="AL2556" s="179"/>
      <c r="AM2556" s="179"/>
    </row>
    <row r="2557" spans="1:39"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79"/>
      <c r="AF2557" s="180"/>
      <c r="AG2557" s="179"/>
      <c r="AH2557" s="180"/>
      <c r="AI2557" s="180"/>
      <c r="AJ2557" s="180"/>
      <c r="AK2557" s="179"/>
      <c r="AL2557" s="179"/>
      <c r="AM2557" s="179"/>
    </row>
    <row r="2558" spans="1:39"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79"/>
      <c r="AF2558" s="180"/>
      <c r="AG2558" s="179"/>
      <c r="AH2558" s="180"/>
      <c r="AI2558" s="180"/>
      <c r="AJ2558" s="180"/>
      <c r="AK2558" s="179"/>
      <c r="AL2558" s="179"/>
      <c r="AM2558" s="179"/>
    </row>
    <row r="2559" spans="1:39"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79"/>
      <c r="AF2559" s="180"/>
      <c r="AG2559" s="179"/>
      <c r="AH2559" s="180"/>
      <c r="AI2559" s="180"/>
      <c r="AJ2559" s="180"/>
      <c r="AK2559" s="179"/>
      <c r="AL2559" s="179"/>
      <c r="AM2559" s="179"/>
    </row>
    <row r="2560" spans="1:39"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79"/>
      <c r="AF2560" s="180"/>
      <c r="AG2560" s="179"/>
      <c r="AH2560" s="180"/>
      <c r="AI2560" s="180"/>
      <c r="AJ2560" s="180"/>
      <c r="AK2560" s="179"/>
      <c r="AL2560" s="179"/>
      <c r="AM2560" s="179"/>
    </row>
    <row r="2561" spans="1:39"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79"/>
      <c r="AF2561" s="180"/>
      <c r="AG2561" s="179"/>
      <c r="AH2561" s="180"/>
      <c r="AI2561" s="180"/>
      <c r="AJ2561" s="180"/>
      <c r="AK2561" s="179"/>
      <c r="AL2561" s="179"/>
      <c r="AM2561" s="179"/>
    </row>
    <row r="2562" spans="1:39"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79"/>
      <c r="AF2562" s="180"/>
      <c r="AG2562" s="179"/>
      <c r="AH2562" s="180"/>
      <c r="AI2562" s="180"/>
      <c r="AJ2562" s="180"/>
      <c r="AK2562" s="179"/>
      <c r="AL2562" s="179"/>
      <c r="AM2562" s="179"/>
    </row>
    <row r="2563" spans="1:39"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79"/>
      <c r="AF2563" s="180"/>
      <c r="AG2563" s="179"/>
      <c r="AH2563" s="180"/>
      <c r="AI2563" s="180"/>
      <c r="AJ2563" s="180"/>
      <c r="AK2563" s="179"/>
      <c r="AL2563" s="179"/>
      <c r="AM2563" s="179"/>
    </row>
    <row r="2564" spans="1:39"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9"/>
      <c r="AF2564" s="180"/>
      <c r="AG2564" s="179"/>
      <c r="AH2564" s="180"/>
      <c r="AI2564" s="180"/>
      <c r="AJ2564" s="180"/>
      <c r="AK2564" s="179"/>
      <c r="AL2564" s="179"/>
      <c r="AM2564" s="179"/>
    </row>
    <row r="2565" spans="1:39"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9"/>
      <c r="AF2565" s="180"/>
      <c r="AG2565" s="179"/>
      <c r="AH2565" s="180"/>
      <c r="AI2565" s="180"/>
      <c r="AJ2565" s="180"/>
      <c r="AK2565" s="179"/>
      <c r="AL2565" s="179"/>
      <c r="AM2565" s="179"/>
    </row>
    <row r="2566" spans="1:39"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9"/>
      <c r="AF2566" s="180"/>
      <c r="AG2566" s="179"/>
      <c r="AH2566" s="180"/>
      <c r="AI2566" s="180"/>
      <c r="AJ2566" s="180"/>
      <c r="AK2566" s="179"/>
      <c r="AL2566" s="179"/>
      <c r="AM2566" s="179"/>
    </row>
    <row r="2567" spans="1:39"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79"/>
      <c r="AF2567" s="180"/>
      <c r="AG2567" s="179"/>
      <c r="AH2567" s="180"/>
      <c r="AI2567" s="180"/>
      <c r="AJ2567" s="180"/>
      <c r="AK2567" s="179"/>
      <c r="AL2567" s="179"/>
      <c r="AM2567" s="179"/>
    </row>
    <row r="2568" spans="1:39"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79"/>
      <c r="AF2568" s="180"/>
      <c r="AG2568" s="179"/>
      <c r="AH2568" s="180"/>
      <c r="AI2568" s="180"/>
      <c r="AJ2568" s="180"/>
      <c r="AK2568" s="179"/>
      <c r="AL2568" s="179"/>
      <c r="AM2568" s="179"/>
    </row>
    <row r="2569" spans="1:39"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79"/>
      <c r="AF2569" s="180"/>
      <c r="AG2569" s="179"/>
      <c r="AH2569" s="180"/>
      <c r="AI2569" s="180"/>
      <c r="AJ2569" s="180"/>
      <c r="AK2569" s="179"/>
      <c r="AL2569" s="179"/>
      <c r="AM2569" s="179"/>
    </row>
    <row r="2570" spans="1:39"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79"/>
      <c r="AF2570" s="180"/>
      <c r="AG2570" s="179"/>
      <c r="AH2570" s="180"/>
      <c r="AI2570" s="180"/>
      <c r="AJ2570" s="180"/>
      <c r="AK2570" s="179"/>
      <c r="AL2570" s="179"/>
      <c r="AM2570" s="179"/>
    </row>
    <row r="2571" spans="1:39"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79"/>
      <c r="AF2571" s="180"/>
      <c r="AG2571" s="179"/>
      <c r="AH2571" s="180"/>
      <c r="AI2571" s="180"/>
      <c r="AJ2571" s="180"/>
      <c r="AK2571" s="179"/>
      <c r="AL2571" s="179"/>
      <c r="AM2571" s="179"/>
    </row>
    <row r="2572" spans="1:39"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79"/>
      <c r="AF2572" s="180"/>
      <c r="AG2572" s="179"/>
      <c r="AH2572" s="180"/>
      <c r="AI2572" s="180"/>
      <c r="AJ2572" s="180"/>
      <c r="AK2572" s="179"/>
      <c r="AL2572" s="179"/>
      <c r="AM2572" s="179"/>
    </row>
    <row r="2573" spans="1:39"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79"/>
      <c r="AF2573" s="180"/>
      <c r="AG2573" s="179"/>
      <c r="AH2573" s="180"/>
      <c r="AI2573" s="180"/>
      <c r="AJ2573" s="180"/>
      <c r="AK2573" s="179"/>
      <c r="AL2573" s="179"/>
      <c r="AM2573" s="179"/>
    </row>
    <row r="2574" spans="1:39"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9"/>
      <c r="AF2574" s="180"/>
      <c r="AG2574" s="179"/>
      <c r="AH2574" s="180"/>
      <c r="AI2574" s="180"/>
      <c r="AJ2574" s="180"/>
      <c r="AK2574" s="179"/>
      <c r="AL2574" s="179"/>
      <c r="AM2574" s="179"/>
    </row>
    <row r="2575" spans="1:39"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9"/>
      <c r="AF2575" s="180"/>
      <c r="AG2575" s="179"/>
      <c r="AH2575" s="180"/>
      <c r="AI2575" s="180"/>
      <c r="AJ2575" s="180"/>
      <c r="AK2575" s="179"/>
      <c r="AL2575" s="179"/>
      <c r="AM2575" s="179"/>
    </row>
    <row r="2576" spans="1:39"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9"/>
      <c r="AF2576" s="180"/>
      <c r="AG2576" s="179"/>
      <c r="AH2576" s="180"/>
      <c r="AI2576" s="180"/>
      <c r="AJ2576" s="180"/>
      <c r="AK2576" s="179"/>
      <c r="AL2576" s="179"/>
      <c r="AM2576" s="179"/>
    </row>
    <row r="2577" spans="1:39"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79"/>
      <c r="AF2577" s="180"/>
      <c r="AG2577" s="179"/>
      <c r="AH2577" s="180"/>
      <c r="AI2577" s="180"/>
      <c r="AJ2577" s="180"/>
      <c r="AK2577" s="179"/>
      <c r="AL2577" s="179"/>
      <c r="AM2577" s="179"/>
    </row>
    <row r="2578" spans="1:39"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79"/>
      <c r="AF2578" s="180"/>
      <c r="AG2578" s="179"/>
      <c r="AH2578" s="180"/>
      <c r="AI2578" s="180"/>
      <c r="AJ2578" s="180"/>
      <c r="AK2578" s="179"/>
      <c r="AL2578" s="179"/>
      <c r="AM2578" s="179"/>
    </row>
    <row r="2579" spans="1:39"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79"/>
      <c r="AF2579" s="180"/>
      <c r="AG2579" s="179"/>
      <c r="AH2579" s="180"/>
      <c r="AI2579" s="180"/>
      <c r="AJ2579" s="180"/>
      <c r="AK2579" s="179"/>
      <c r="AL2579" s="179"/>
      <c r="AM2579" s="179"/>
    </row>
    <row r="2580" spans="1:39"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79"/>
      <c r="AF2580" s="180"/>
      <c r="AG2580" s="179"/>
      <c r="AH2580" s="180"/>
      <c r="AI2580" s="180"/>
      <c r="AJ2580" s="180"/>
      <c r="AK2580" s="179"/>
      <c r="AL2580" s="179"/>
      <c r="AM2580" s="179"/>
    </row>
    <row r="2581" spans="1:39"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79"/>
      <c r="AF2581" s="180"/>
      <c r="AG2581" s="179"/>
      <c r="AH2581" s="180"/>
      <c r="AI2581" s="180"/>
      <c r="AJ2581" s="180"/>
      <c r="AK2581" s="179"/>
      <c r="AL2581" s="179"/>
      <c r="AM2581" s="179"/>
    </row>
    <row r="2582" spans="1:39"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79"/>
      <c r="AF2582" s="180"/>
      <c r="AG2582" s="179"/>
      <c r="AH2582" s="180"/>
      <c r="AI2582" s="180"/>
      <c r="AJ2582" s="180"/>
      <c r="AK2582" s="179"/>
      <c r="AL2582" s="179"/>
      <c r="AM2582" s="179"/>
    </row>
    <row r="2583" spans="1:39"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79"/>
      <c r="AF2583" s="180"/>
      <c r="AG2583" s="179"/>
      <c r="AH2583" s="180"/>
      <c r="AI2583" s="180"/>
      <c r="AJ2583" s="180"/>
      <c r="AK2583" s="179"/>
      <c r="AL2583" s="179"/>
      <c r="AM2583" s="179"/>
    </row>
    <row r="2584" spans="1:39"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9"/>
      <c r="AF2584" s="180"/>
      <c r="AG2584" s="179"/>
      <c r="AH2584" s="180"/>
      <c r="AI2584" s="180"/>
      <c r="AJ2584" s="180"/>
      <c r="AK2584" s="179"/>
      <c r="AL2584" s="179"/>
      <c r="AM2584" s="179"/>
    </row>
    <row r="2585" spans="1:39"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9"/>
      <c r="AF2585" s="180"/>
      <c r="AG2585" s="179"/>
      <c r="AH2585" s="180"/>
      <c r="AI2585" s="180"/>
      <c r="AJ2585" s="180"/>
      <c r="AK2585" s="179"/>
      <c r="AL2585" s="179"/>
      <c r="AM2585" s="179"/>
    </row>
    <row r="2586" spans="1:39"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9"/>
      <c r="AF2586" s="180"/>
      <c r="AG2586" s="179"/>
      <c r="AH2586" s="180"/>
      <c r="AI2586" s="180"/>
      <c r="AJ2586" s="180"/>
      <c r="AK2586" s="179"/>
      <c r="AL2586" s="179"/>
      <c r="AM2586" s="179"/>
    </row>
    <row r="2587" spans="1:39"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79"/>
      <c r="AF2587" s="180"/>
      <c r="AG2587" s="179"/>
      <c r="AH2587" s="180"/>
      <c r="AI2587" s="180"/>
      <c r="AJ2587" s="180"/>
      <c r="AK2587" s="179"/>
      <c r="AL2587" s="179"/>
      <c r="AM2587" s="179"/>
    </row>
    <row r="2588" spans="1:39"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79"/>
      <c r="AF2588" s="180"/>
      <c r="AG2588" s="179"/>
      <c r="AH2588" s="180"/>
      <c r="AI2588" s="180"/>
      <c r="AJ2588" s="180"/>
      <c r="AK2588" s="179"/>
      <c r="AL2588" s="179"/>
      <c r="AM2588" s="179"/>
    </row>
    <row r="2589" spans="1:39"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79"/>
      <c r="AF2589" s="180"/>
      <c r="AG2589" s="179"/>
      <c r="AH2589" s="180"/>
      <c r="AI2589" s="180"/>
      <c r="AJ2589" s="180"/>
      <c r="AK2589" s="179"/>
      <c r="AL2589" s="179"/>
      <c r="AM2589" s="179"/>
    </row>
    <row r="2590" spans="1:39"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79"/>
      <c r="AF2590" s="180"/>
      <c r="AG2590" s="179"/>
      <c r="AH2590" s="180"/>
      <c r="AI2590" s="180"/>
      <c r="AJ2590" s="180"/>
      <c r="AK2590" s="179"/>
      <c r="AL2590" s="179"/>
      <c r="AM2590" s="179"/>
    </row>
    <row r="2591" spans="1:39"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79"/>
      <c r="AF2591" s="180"/>
      <c r="AG2591" s="179"/>
      <c r="AH2591" s="180"/>
      <c r="AI2591" s="180"/>
      <c r="AJ2591" s="180"/>
      <c r="AK2591" s="179"/>
      <c r="AL2591" s="179"/>
      <c r="AM2591" s="179"/>
    </row>
    <row r="2592" spans="1:39"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79"/>
      <c r="AF2592" s="180"/>
      <c r="AG2592" s="179"/>
      <c r="AH2592" s="180"/>
      <c r="AI2592" s="180"/>
      <c r="AJ2592" s="180"/>
      <c r="AK2592" s="179"/>
      <c r="AL2592" s="179"/>
      <c r="AM2592" s="179"/>
    </row>
    <row r="2593" spans="1:39"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79"/>
      <c r="AF2593" s="180"/>
      <c r="AG2593" s="179"/>
      <c r="AH2593" s="180"/>
      <c r="AI2593" s="180"/>
      <c r="AJ2593" s="180"/>
      <c r="AK2593" s="179"/>
      <c r="AL2593" s="179"/>
      <c r="AM2593" s="179"/>
    </row>
    <row r="2594" spans="1:39"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9"/>
      <c r="AF2594" s="180"/>
      <c r="AG2594" s="179"/>
      <c r="AH2594" s="180"/>
      <c r="AI2594" s="180"/>
      <c r="AJ2594" s="180"/>
      <c r="AK2594" s="179"/>
      <c r="AL2594" s="179"/>
      <c r="AM2594" s="179"/>
    </row>
    <row r="2595" spans="1:39"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9"/>
      <c r="AF2595" s="180"/>
      <c r="AG2595" s="179"/>
      <c r="AH2595" s="180"/>
      <c r="AI2595" s="180"/>
      <c r="AJ2595" s="180"/>
      <c r="AK2595" s="179"/>
      <c r="AL2595" s="179"/>
      <c r="AM2595" s="179"/>
    </row>
    <row r="2596" spans="1:39"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9"/>
      <c r="AF2596" s="180"/>
      <c r="AG2596" s="179"/>
      <c r="AH2596" s="180"/>
      <c r="AI2596" s="180"/>
      <c r="AJ2596" s="180"/>
      <c r="AK2596" s="179"/>
      <c r="AL2596" s="179"/>
      <c r="AM2596" s="179"/>
    </row>
    <row r="2597" spans="1:39"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79"/>
      <c r="AF2597" s="180"/>
      <c r="AG2597" s="179"/>
      <c r="AH2597" s="180"/>
      <c r="AI2597" s="180"/>
      <c r="AJ2597" s="180"/>
      <c r="AK2597" s="179"/>
      <c r="AL2597" s="179"/>
      <c r="AM2597" s="179"/>
    </row>
    <row r="2598" spans="1:39"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79"/>
      <c r="AF2598" s="180"/>
      <c r="AG2598" s="179"/>
      <c r="AH2598" s="180"/>
      <c r="AI2598" s="180"/>
      <c r="AJ2598" s="180"/>
      <c r="AK2598" s="179"/>
      <c r="AL2598" s="179"/>
      <c r="AM2598" s="179"/>
    </row>
    <row r="2599" spans="1:39"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79"/>
      <c r="AF2599" s="180"/>
      <c r="AG2599" s="179"/>
      <c r="AH2599" s="180"/>
      <c r="AI2599" s="180"/>
      <c r="AJ2599" s="180"/>
      <c r="AK2599" s="179"/>
      <c r="AL2599" s="179"/>
      <c r="AM2599" s="179"/>
    </row>
    <row r="2600" spans="1:39"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79"/>
      <c r="AF2600" s="180"/>
      <c r="AG2600" s="179"/>
      <c r="AH2600" s="180"/>
      <c r="AI2600" s="180"/>
      <c r="AJ2600" s="180"/>
      <c r="AK2600" s="179"/>
      <c r="AL2600" s="179"/>
      <c r="AM2600" s="179"/>
    </row>
    <row r="2601" spans="1:39"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79"/>
      <c r="AF2601" s="180"/>
      <c r="AG2601" s="179"/>
      <c r="AH2601" s="180"/>
      <c r="AI2601" s="180"/>
      <c r="AJ2601" s="180"/>
      <c r="AK2601" s="179"/>
      <c r="AL2601" s="179"/>
      <c r="AM2601" s="179"/>
    </row>
    <row r="2602" spans="1:39"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79"/>
      <c r="AF2602" s="180"/>
      <c r="AG2602" s="179"/>
      <c r="AH2602" s="180"/>
      <c r="AI2602" s="180"/>
      <c r="AJ2602" s="180"/>
      <c r="AK2602" s="179"/>
      <c r="AL2602" s="179"/>
      <c r="AM2602" s="179"/>
    </row>
    <row r="2603" spans="1:39"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79"/>
      <c r="AF2603" s="180"/>
      <c r="AG2603" s="179"/>
      <c r="AH2603" s="180"/>
      <c r="AI2603" s="180"/>
      <c r="AJ2603" s="180"/>
      <c r="AK2603" s="179"/>
      <c r="AL2603" s="179"/>
      <c r="AM2603" s="179"/>
    </row>
    <row r="2604" spans="1:39"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9"/>
      <c r="AF2604" s="180"/>
      <c r="AG2604" s="179"/>
      <c r="AH2604" s="180"/>
      <c r="AI2604" s="180"/>
      <c r="AJ2604" s="180"/>
      <c r="AK2604" s="179"/>
      <c r="AL2604" s="179"/>
      <c r="AM2604" s="179"/>
    </row>
    <row r="2605" spans="1:39"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9"/>
      <c r="AF2605" s="180"/>
      <c r="AG2605" s="179"/>
      <c r="AH2605" s="180"/>
      <c r="AI2605" s="180"/>
      <c r="AJ2605" s="180"/>
      <c r="AK2605" s="179"/>
      <c r="AL2605" s="179"/>
      <c r="AM2605" s="179"/>
    </row>
    <row r="2606" spans="1:39"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9"/>
      <c r="AF2606" s="180"/>
      <c r="AG2606" s="179"/>
      <c r="AH2606" s="180"/>
      <c r="AI2606" s="180"/>
      <c r="AJ2606" s="180"/>
      <c r="AK2606" s="179"/>
      <c r="AL2606" s="179"/>
      <c r="AM2606" s="179"/>
    </row>
    <row r="2607" spans="1:39"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79"/>
      <c r="AF2607" s="180"/>
      <c r="AG2607" s="179"/>
      <c r="AH2607" s="180"/>
      <c r="AI2607" s="180"/>
      <c r="AJ2607" s="180"/>
      <c r="AK2607" s="179"/>
      <c r="AL2607" s="179"/>
      <c r="AM2607" s="179"/>
    </row>
    <row r="2608" spans="1:39"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79"/>
      <c r="AF2608" s="180"/>
      <c r="AG2608" s="179"/>
      <c r="AH2608" s="180"/>
      <c r="AI2608" s="180"/>
      <c r="AJ2608" s="180"/>
      <c r="AK2608" s="179"/>
      <c r="AL2608" s="179"/>
      <c r="AM2608" s="179"/>
    </row>
    <row r="2609" spans="1:39"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79"/>
      <c r="AF2609" s="180"/>
      <c r="AG2609" s="179"/>
      <c r="AH2609" s="180"/>
      <c r="AI2609" s="180"/>
      <c r="AJ2609" s="180"/>
      <c r="AK2609" s="179"/>
      <c r="AL2609" s="179"/>
      <c r="AM2609" s="179"/>
    </row>
    <row r="2610" spans="1:39"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79"/>
      <c r="AF2610" s="180"/>
      <c r="AG2610" s="179"/>
      <c r="AH2610" s="180"/>
      <c r="AI2610" s="180"/>
      <c r="AJ2610" s="180"/>
      <c r="AK2610" s="179"/>
      <c r="AL2610" s="179"/>
      <c r="AM2610" s="179"/>
    </row>
    <row r="2611" spans="1:39"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79"/>
      <c r="AF2611" s="180"/>
      <c r="AG2611" s="179"/>
      <c r="AH2611" s="180"/>
      <c r="AI2611" s="180"/>
      <c r="AJ2611" s="180"/>
      <c r="AK2611" s="179"/>
      <c r="AL2611" s="179"/>
      <c r="AM2611" s="179"/>
    </row>
    <row r="2612" spans="1:39"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79"/>
      <c r="AF2612" s="180"/>
      <c r="AG2612" s="179"/>
      <c r="AH2612" s="180"/>
      <c r="AI2612" s="180"/>
      <c r="AJ2612" s="180"/>
      <c r="AK2612" s="179"/>
      <c r="AL2612" s="179"/>
      <c r="AM2612" s="179"/>
    </row>
    <row r="2613" spans="1:39"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79"/>
      <c r="AF2613" s="180"/>
      <c r="AG2613" s="179"/>
      <c r="AH2613" s="180"/>
      <c r="AI2613" s="180"/>
      <c r="AJ2613" s="180"/>
      <c r="AK2613" s="179"/>
      <c r="AL2613" s="179"/>
      <c r="AM2613" s="179"/>
    </row>
    <row r="2614" spans="1:39"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9"/>
      <c r="AF2614" s="180"/>
      <c r="AG2614" s="179"/>
      <c r="AH2614" s="180"/>
      <c r="AI2614" s="180"/>
      <c r="AJ2614" s="180"/>
      <c r="AK2614" s="179"/>
      <c r="AL2614" s="179"/>
      <c r="AM2614" s="179"/>
    </row>
    <row r="2615" spans="1:39"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9"/>
      <c r="AF2615" s="180"/>
      <c r="AG2615" s="179"/>
      <c r="AH2615" s="180"/>
      <c r="AI2615" s="180"/>
      <c r="AJ2615" s="180"/>
      <c r="AK2615" s="179"/>
      <c r="AL2615" s="179"/>
      <c r="AM2615" s="179"/>
    </row>
    <row r="2616" spans="1:39"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9"/>
      <c r="AF2616" s="180"/>
      <c r="AG2616" s="179"/>
      <c r="AH2616" s="180"/>
      <c r="AI2616" s="180"/>
      <c r="AJ2616" s="180"/>
      <c r="AK2616" s="179"/>
      <c r="AL2616" s="179"/>
      <c r="AM2616" s="179"/>
    </row>
    <row r="2617" spans="1:39"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79"/>
      <c r="AF2617" s="180"/>
      <c r="AG2617" s="179"/>
      <c r="AH2617" s="180"/>
      <c r="AI2617" s="180"/>
      <c r="AJ2617" s="180"/>
      <c r="AK2617" s="179"/>
      <c r="AL2617" s="179"/>
      <c r="AM2617" s="179"/>
    </row>
    <row r="2618" spans="1:39"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79"/>
      <c r="AF2618" s="180"/>
      <c r="AG2618" s="179"/>
      <c r="AH2618" s="180"/>
      <c r="AI2618" s="180"/>
      <c r="AJ2618" s="180"/>
      <c r="AK2618" s="179"/>
      <c r="AL2618" s="179"/>
      <c r="AM2618" s="179"/>
    </row>
    <row r="2619" spans="1:39"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79"/>
      <c r="AF2619" s="180"/>
      <c r="AG2619" s="179"/>
      <c r="AH2619" s="180"/>
      <c r="AI2619" s="180"/>
      <c r="AJ2619" s="180"/>
      <c r="AK2619" s="179"/>
      <c r="AL2619" s="179"/>
      <c r="AM2619" s="179"/>
    </row>
    <row r="2620" spans="1:39"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79"/>
      <c r="AF2620" s="180"/>
      <c r="AG2620" s="179"/>
      <c r="AH2620" s="180"/>
      <c r="AI2620" s="180"/>
      <c r="AJ2620" s="180"/>
      <c r="AK2620" s="179"/>
      <c r="AL2620" s="179"/>
      <c r="AM2620" s="179"/>
    </row>
    <row r="2621" spans="1:39"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79"/>
      <c r="AF2621" s="180"/>
      <c r="AG2621" s="179"/>
      <c r="AH2621" s="180"/>
      <c r="AI2621" s="180"/>
      <c r="AJ2621" s="180"/>
      <c r="AK2621" s="179"/>
      <c r="AL2621" s="179"/>
      <c r="AM2621" s="179"/>
    </row>
    <row r="2622" spans="1:39"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79"/>
      <c r="AF2622" s="180"/>
      <c r="AG2622" s="179"/>
      <c r="AH2622" s="180"/>
      <c r="AI2622" s="180"/>
      <c r="AJ2622" s="180"/>
      <c r="AK2622" s="179"/>
      <c r="AL2622" s="179"/>
      <c r="AM2622" s="179"/>
    </row>
    <row r="2623" spans="1:39"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79"/>
      <c r="AF2623" s="180"/>
      <c r="AG2623" s="179"/>
      <c r="AH2623" s="180"/>
      <c r="AI2623" s="180"/>
      <c r="AJ2623" s="180"/>
      <c r="AK2623" s="179"/>
      <c r="AL2623" s="179"/>
      <c r="AM2623" s="179"/>
    </row>
    <row r="2624" spans="1:39"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9"/>
      <c r="AF2624" s="180"/>
      <c r="AG2624" s="179"/>
      <c r="AH2624" s="180"/>
      <c r="AI2624" s="180"/>
      <c r="AJ2624" s="180"/>
      <c r="AK2624" s="179"/>
      <c r="AL2624" s="179"/>
      <c r="AM2624" s="179"/>
    </row>
    <row r="2625" spans="1:39"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9"/>
      <c r="AF2625" s="180"/>
      <c r="AG2625" s="179"/>
      <c r="AH2625" s="180"/>
      <c r="AI2625" s="180"/>
      <c r="AJ2625" s="180"/>
      <c r="AK2625" s="179"/>
      <c r="AL2625" s="179"/>
      <c r="AM2625" s="179"/>
    </row>
    <row r="2626" spans="1:39"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9"/>
      <c r="AF2626" s="180"/>
      <c r="AG2626" s="179"/>
      <c r="AH2626" s="180"/>
      <c r="AI2626" s="180"/>
      <c r="AJ2626" s="180"/>
      <c r="AK2626" s="179"/>
      <c r="AL2626" s="179"/>
      <c r="AM2626" s="179"/>
    </row>
    <row r="2627" spans="1:39"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79"/>
      <c r="AF2627" s="180"/>
      <c r="AG2627" s="179"/>
      <c r="AH2627" s="180"/>
      <c r="AI2627" s="180"/>
      <c r="AJ2627" s="180"/>
      <c r="AK2627" s="179"/>
      <c r="AL2627" s="179"/>
      <c r="AM2627" s="179"/>
    </row>
    <row r="2628" spans="1:39"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79"/>
      <c r="AF2628" s="180"/>
      <c r="AG2628" s="179"/>
      <c r="AH2628" s="180"/>
      <c r="AI2628" s="180"/>
      <c r="AJ2628" s="180"/>
      <c r="AK2628" s="179"/>
      <c r="AL2628" s="179"/>
      <c r="AM2628" s="179"/>
    </row>
    <row r="2629" spans="1:39"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79"/>
      <c r="AF2629" s="180"/>
      <c r="AG2629" s="179"/>
      <c r="AH2629" s="180"/>
      <c r="AI2629" s="180"/>
      <c r="AJ2629" s="180"/>
      <c r="AK2629" s="179"/>
      <c r="AL2629" s="179"/>
      <c r="AM2629" s="179"/>
    </row>
    <row r="2630" spans="1:39"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79"/>
      <c r="AF2630" s="180"/>
      <c r="AG2630" s="179"/>
      <c r="AH2630" s="180"/>
      <c r="AI2630" s="180"/>
      <c r="AJ2630" s="180"/>
      <c r="AK2630" s="179"/>
      <c r="AL2630" s="179"/>
      <c r="AM2630" s="179"/>
    </row>
    <row r="2631" spans="1:39"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79"/>
      <c r="AF2631" s="180"/>
      <c r="AG2631" s="179"/>
      <c r="AH2631" s="180"/>
      <c r="AI2631" s="180"/>
      <c r="AJ2631" s="180"/>
      <c r="AK2631" s="179"/>
      <c r="AL2631" s="179"/>
      <c r="AM2631" s="179"/>
    </row>
    <row r="2632" spans="1:39"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79"/>
      <c r="AF2632" s="180"/>
      <c r="AG2632" s="179"/>
      <c r="AH2632" s="180"/>
      <c r="AI2632" s="180"/>
      <c r="AJ2632" s="180"/>
      <c r="AK2632" s="179"/>
      <c r="AL2632" s="179"/>
      <c r="AM2632" s="179"/>
    </row>
    <row r="2633" spans="1:39"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79"/>
      <c r="AF2633" s="180"/>
      <c r="AG2633" s="179"/>
      <c r="AH2633" s="180"/>
      <c r="AI2633" s="180"/>
      <c r="AJ2633" s="180"/>
      <c r="AK2633" s="179"/>
      <c r="AL2633" s="179"/>
      <c r="AM2633" s="179"/>
    </row>
    <row r="2634" spans="1:39"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9"/>
      <c r="AF2634" s="180"/>
      <c r="AG2634" s="179"/>
      <c r="AH2634" s="180"/>
      <c r="AI2634" s="180"/>
      <c r="AJ2634" s="180"/>
      <c r="AK2634" s="179"/>
      <c r="AL2634" s="179"/>
      <c r="AM2634" s="179"/>
    </row>
    <row r="2635" spans="1:39"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9"/>
      <c r="AF2635" s="180"/>
      <c r="AG2635" s="179"/>
      <c r="AH2635" s="180"/>
      <c r="AI2635" s="180"/>
      <c r="AJ2635" s="180"/>
      <c r="AK2635" s="179"/>
      <c r="AL2635" s="179"/>
      <c r="AM2635" s="179"/>
    </row>
    <row r="2636" spans="1:39"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9"/>
      <c r="AF2636" s="180"/>
      <c r="AG2636" s="179"/>
      <c r="AH2636" s="180"/>
      <c r="AI2636" s="180"/>
      <c r="AJ2636" s="180"/>
      <c r="AK2636" s="179"/>
      <c r="AL2636" s="179"/>
      <c r="AM2636" s="179"/>
    </row>
    <row r="2637" spans="1:39"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79"/>
      <c r="AF2637" s="180"/>
      <c r="AG2637" s="179"/>
      <c r="AH2637" s="180"/>
      <c r="AI2637" s="180"/>
      <c r="AJ2637" s="180"/>
      <c r="AK2637" s="179"/>
      <c r="AL2637" s="179"/>
      <c r="AM2637" s="179"/>
    </row>
    <row r="2638" spans="1:39"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79"/>
      <c r="AF2638" s="180"/>
      <c r="AG2638" s="179"/>
      <c r="AH2638" s="180"/>
      <c r="AI2638" s="180"/>
      <c r="AJ2638" s="180"/>
      <c r="AK2638" s="179"/>
      <c r="AL2638" s="179"/>
      <c r="AM2638" s="179"/>
    </row>
    <row r="2639" spans="1:39"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79"/>
      <c r="AF2639" s="180"/>
      <c r="AG2639" s="179"/>
      <c r="AH2639" s="180"/>
      <c r="AI2639" s="180"/>
      <c r="AJ2639" s="180"/>
      <c r="AK2639" s="179"/>
      <c r="AL2639" s="179"/>
      <c r="AM2639" s="179"/>
    </row>
    <row r="2640" spans="1:39"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79"/>
      <c r="AF2640" s="180"/>
      <c r="AG2640" s="179"/>
      <c r="AH2640" s="180"/>
      <c r="AI2640" s="180"/>
      <c r="AJ2640" s="180"/>
      <c r="AK2640" s="179"/>
      <c r="AL2640" s="179"/>
      <c r="AM2640" s="179"/>
    </row>
    <row r="2641" spans="1:39"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79"/>
      <c r="AF2641" s="180"/>
      <c r="AG2641" s="179"/>
      <c r="AH2641" s="180"/>
      <c r="AI2641" s="180"/>
      <c r="AJ2641" s="180"/>
      <c r="AK2641" s="179"/>
      <c r="AL2641" s="179"/>
      <c r="AM2641" s="179"/>
    </row>
    <row r="2642" spans="1:39"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79"/>
      <c r="AF2642" s="180"/>
      <c r="AG2642" s="179"/>
      <c r="AH2642" s="180"/>
      <c r="AI2642" s="180"/>
      <c r="AJ2642" s="180"/>
      <c r="AK2642" s="179"/>
      <c r="AL2642" s="179"/>
      <c r="AM2642" s="179"/>
    </row>
    <row r="2643" spans="1:39"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79"/>
      <c r="AF2643" s="180"/>
      <c r="AG2643" s="179"/>
      <c r="AH2643" s="180"/>
      <c r="AI2643" s="180"/>
      <c r="AJ2643" s="180"/>
      <c r="AK2643" s="179"/>
      <c r="AL2643" s="179"/>
      <c r="AM2643" s="179"/>
    </row>
    <row r="2644" spans="1:39"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9"/>
      <c r="AF2644" s="180"/>
      <c r="AG2644" s="179"/>
      <c r="AH2644" s="180"/>
      <c r="AI2644" s="180"/>
      <c r="AJ2644" s="180"/>
      <c r="AK2644" s="179"/>
      <c r="AL2644" s="179"/>
      <c r="AM2644" s="179"/>
    </row>
    <row r="2645" spans="1:39"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9"/>
      <c r="AF2645" s="180"/>
      <c r="AG2645" s="179"/>
      <c r="AH2645" s="180"/>
      <c r="AI2645" s="180"/>
      <c r="AJ2645" s="180"/>
      <c r="AK2645" s="179"/>
      <c r="AL2645" s="179"/>
      <c r="AM2645" s="179"/>
    </row>
    <row r="2646" spans="1:39" s="35" customFormat="1" ht="14.95" customHeight="1" x14ac:dyDescent="0.25">
      <c r="A2646" s="32" t="s">
        <v>152</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9"/>
      <c r="AF2646" s="180"/>
      <c r="AG2646" s="179"/>
      <c r="AH2646" s="180"/>
      <c r="AI2646" s="180"/>
      <c r="AJ2646" s="180"/>
      <c r="AK2646" s="179"/>
      <c r="AL2646" s="179"/>
      <c r="AM2646" s="179"/>
    </row>
    <row r="2647" spans="1:39"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79"/>
      <c r="AF2647" s="180"/>
      <c r="AG2647" s="179"/>
      <c r="AH2647" s="180"/>
      <c r="AI2647" s="180"/>
      <c r="AJ2647" s="180"/>
      <c r="AK2647" s="179"/>
      <c r="AL2647" s="179"/>
      <c r="AM2647" s="179"/>
    </row>
    <row r="2648" spans="1:39" s="35" customFormat="1" ht="25.3" customHeight="1" x14ac:dyDescent="0.2">
      <c r="A2648" s="39" t="s">
        <v>35</v>
      </c>
      <c r="B2648" s="33">
        <f t="shared" ref="B2648:Q2652" si="1388">B2488+B2328+B2268+B2258+B2146</f>
        <v>2859181364.75</v>
      </c>
      <c r="C2648" s="33">
        <f t="shared" si="1388"/>
        <v>-6.5483618527650833E-10</v>
      </c>
      <c r="D2648" s="33">
        <f t="shared" si="1388"/>
        <v>2859181364.75</v>
      </c>
      <c r="E2648" s="33">
        <f t="shared" si="1388"/>
        <v>423780981.30000001</v>
      </c>
      <c r="F2648" s="33">
        <f t="shared" si="1388"/>
        <v>182032425.46000001</v>
      </c>
      <c r="G2648" s="33">
        <f t="shared" si="1388"/>
        <v>14398657.17</v>
      </c>
      <c r="H2648" s="33">
        <f t="shared" si="1388"/>
        <v>0</v>
      </c>
      <c r="I2648" s="33">
        <f t="shared" si="1388"/>
        <v>61622931.859999999</v>
      </c>
      <c r="J2648" s="33">
        <f t="shared" si="1388"/>
        <v>143722075.23000002</v>
      </c>
      <c r="K2648" s="33">
        <f t="shared" si="1388"/>
        <v>6338946.5</v>
      </c>
      <c r="L2648" s="33">
        <f t="shared" si="1388"/>
        <v>0</v>
      </c>
      <c r="M2648" s="33">
        <f t="shared" si="1388"/>
        <v>214913623.72</v>
      </c>
      <c r="N2648" s="33">
        <f t="shared" si="1388"/>
        <v>299658049.44</v>
      </c>
      <c r="O2648" s="33">
        <f t="shared" si="1388"/>
        <v>0</v>
      </c>
      <c r="P2648" s="33">
        <f t="shared" si="1388"/>
        <v>62500000</v>
      </c>
      <c r="Q2648" s="33">
        <f t="shared" si="1388"/>
        <v>0</v>
      </c>
      <c r="R2648" s="33">
        <f t="shared" si="1387"/>
        <v>12755</v>
      </c>
      <c r="S2648" s="33">
        <f t="shared" si="1387"/>
        <v>38297595.229999997</v>
      </c>
      <c r="T2648" s="33">
        <f t="shared" si="1387"/>
        <v>8059710.6699999999</v>
      </c>
      <c r="U2648" s="33">
        <f t="shared" si="1387"/>
        <v>0</v>
      </c>
      <c r="V2648" s="33">
        <f t="shared" si="1387"/>
        <v>0</v>
      </c>
      <c r="W2648" s="33">
        <f t="shared" si="1387"/>
        <v>0</v>
      </c>
      <c r="X2648" s="33">
        <f t="shared" si="1387"/>
        <v>0</v>
      </c>
      <c r="Y2648" s="33">
        <f t="shared" si="1387"/>
        <v>0</v>
      </c>
      <c r="Z2648" s="33">
        <f t="shared" ref="Z2648:Z2650" si="1389">SUM(M2648:Y2648)</f>
        <v>623441734.05999994</v>
      </c>
      <c r="AA2648" s="33">
        <f>D2648-Z2648</f>
        <v>2235739630.6900001</v>
      </c>
      <c r="AB2648" s="41">
        <f>Z2648/D2648</f>
        <v>0.21804903380604965</v>
      </c>
      <c r="AC2648" s="34"/>
      <c r="AE2648" s="179"/>
      <c r="AF2648" s="180"/>
      <c r="AG2648" s="179"/>
      <c r="AH2648" s="180"/>
      <c r="AI2648" s="180"/>
      <c r="AJ2648" s="180"/>
      <c r="AK2648" s="179"/>
      <c r="AL2648" s="179"/>
      <c r="AM2648" s="179"/>
    </row>
    <row r="2649" spans="1:39"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79"/>
      <c r="AF2649" s="180"/>
      <c r="AG2649" s="179"/>
      <c r="AH2649" s="180"/>
      <c r="AI2649" s="180"/>
      <c r="AJ2649" s="180"/>
      <c r="AK2649" s="179"/>
      <c r="AL2649" s="179"/>
      <c r="AM2649" s="179"/>
    </row>
    <row r="2650" spans="1:39" s="35" customFormat="1" ht="27.7"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179"/>
      <c r="AF2650" s="180"/>
      <c r="AG2650" s="179"/>
      <c r="AH2650" s="180"/>
      <c r="AI2650" s="180"/>
      <c r="AJ2650" s="180"/>
      <c r="AK2650" s="179"/>
      <c r="AL2650" s="179"/>
      <c r="AM2650" s="179"/>
    </row>
    <row r="2651" spans="1:39" s="35" customFormat="1" ht="18" hidden="1" customHeight="1" x14ac:dyDescent="0.25">
      <c r="A2651" s="42" t="s">
        <v>38</v>
      </c>
      <c r="B2651" s="43">
        <f t="shared" ref="B2651:AA2651" si="1390">SUM(B2647:B2650)</f>
        <v>2859181364.75</v>
      </c>
      <c r="C2651" s="43">
        <f t="shared" si="1390"/>
        <v>-6.5483618527650833E-10</v>
      </c>
      <c r="D2651" s="43">
        <f t="shared" si="1390"/>
        <v>2859181364.75</v>
      </c>
      <c r="E2651" s="43">
        <f t="shared" si="1390"/>
        <v>423780981.30000001</v>
      </c>
      <c r="F2651" s="43">
        <f t="shared" si="1390"/>
        <v>182032425.46000001</v>
      </c>
      <c r="G2651" s="43">
        <f t="shared" si="1390"/>
        <v>14398657.17</v>
      </c>
      <c r="H2651" s="43">
        <f t="shared" si="1390"/>
        <v>0</v>
      </c>
      <c r="I2651" s="43">
        <f t="shared" si="1390"/>
        <v>61622931.859999999</v>
      </c>
      <c r="J2651" s="43">
        <f t="shared" si="1390"/>
        <v>143722075.23000002</v>
      </c>
      <c r="K2651" s="43">
        <f t="shared" si="1390"/>
        <v>6338946.5</v>
      </c>
      <c r="L2651" s="43">
        <f t="shared" si="1390"/>
        <v>0</v>
      </c>
      <c r="M2651" s="43">
        <f t="shared" si="1390"/>
        <v>214913623.72</v>
      </c>
      <c r="N2651" s="43">
        <f t="shared" si="1390"/>
        <v>299658049.44</v>
      </c>
      <c r="O2651" s="43">
        <f t="shared" si="1390"/>
        <v>0</v>
      </c>
      <c r="P2651" s="43">
        <f t="shared" si="1390"/>
        <v>62500000</v>
      </c>
      <c r="Q2651" s="43">
        <f t="shared" si="1390"/>
        <v>0</v>
      </c>
      <c r="R2651" s="43">
        <f t="shared" si="1390"/>
        <v>12755</v>
      </c>
      <c r="S2651" s="43">
        <f t="shared" si="1390"/>
        <v>38297595.229999997</v>
      </c>
      <c r="T2651" s="43">
        <f t="shared" si="1390"/>
        <v>8059710.6699999999</v>
      </c>
      <c r="U2651" s="43">
        <f t="shared" si="1390"/>
        <v>0</v>
      </c>
      <c r="V2651" s="43">
        <f t="shared" si="1390"/>
        <v>0</v>
      </c>
      <c r="W2651" s="43">
        <f t="shared" si="1390"/>
        <v>0</v>
      </c>
      <c r="X2651" s="43">
        <f t="shared" si="1390"/>
        <v>0</v>
      </c>
      <c r="Y2651" s="43">
        <f t="shared" si="1390"/>
        <v>0</v>
      </c>
      <c r="Z2651" s="43">
        <f t="shared" si="1390"/>
        <v>623441734.05999994</v>
      </c>
      <c r="AA2651" s="43">
        <f t="shared" si="1390"/>
        <v>2235739630.6900001</v>
      </c>
      <c r="AB2651" s="44">
        <f>Z2651/D2651</f>
        <v>0.21804903380604965</v>
      </c>
      <c r="AC2651" s="34"/>
      <c r="AE2651" s="179"/>
      <c r="AF2651" s="180"/>
      <c r="AG2651" s="179"/>
      <c r="AH2651" s="180"/>
      <c r="AI2651" s="180"/>
      <c r="AJ2651" s="180"/>
      <c r="AK2651" s="179"/>
      <c r="AL2651" s="179"/>
      <c r="AM2651" s="179"/>
    </row>
    <row r="2652" spans="1:39"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79"/>
      <c r="AF2652" s="180"/>
      <c r="AG2652" s="179"/>
      <c r="AH2652" s="180"/>
      <c r="AI2652" s="180"/>
      <c r="AJ2652" s="180"/>
      <c r="AK2652" s="179"/>
      <c r="AL2652" s="179"/>
      <c r="AM2652" s="179"/>
    </row>
    <row r="2653" spans="1:39" s="35" customFormat="1" ht="26.5" customHeight="1" x14ac:dyDescent="0.25">
      <c r="A2653" s="42" t="s">
        <v>40</v>
      </c>
      <c r="B2653" s="43">
        <f t="shared" ref="B2653:AA2653" si="1392">B2652+B2651</f>
        <v>2859181364.75</v>
      </c>
      <c r="C2653" s="43">
        <f t="shared" si="1392"/>
        <v>-6.5483618527650833E-10</v>
      </c>
      <c r="D2653" s="43">
        <f t="shared" si="1392"/>
        <v>2859181364.75</v>
      </c>
      <c r="E2653" s="43">
        <f t="shared" si="1392"/>
        <v>423780981.30000001</v>
      </c>
      <c r="F2653" s="43">
        <f t="shared" si="1392"/>
        <v>182032425.46000001</v>
      </c>
      <c r="G2653" s="43">
        <f t="shared" si="1392"/>
        <v>14398657.17</v>
      </c>
      <c r="H2653" s="43">
        <f t="shared" si="1392"/>
        <v>0</v>
      </c>
      <c r="I2653" s="43">
        <f t="shared" si="1392"/>
        <v>61622931.859999999</v>
      </c>
      <c r="J2653" s="43">
        <f t="shared" si="1392"/>
        <v>143722075.23000002</v>
      </c>
      <c r="K2653" s="43">
        <f t="shared" si="1392"/>
        <v>6338946.5</v>
      </c>
      <c r="L2653" s="43">
        <f t="shared" si="1392"/>
        <v>0</v>
      </c>
      <c r="M2653" s="43">
        <f t="shared" si="1392"/>
        <v>214913623.72</v>
      </c>
      <c r="N2653" s="43">
        <f t="shared" si="1392"/>
        <v>299658049.44</v>
      </c>
      <c r="O2653" s="43">
        <f t="shared" si="1392"/>
        <v>0</v>
      </c>
      <c r="P2653" s="43">
        <f t="shared" si="1392"/>
        <v>62500000</v>
      </c>
      <c r="Q2653" s="43">
        <f t="shared" si="1392"/>
        <v>0</v>
      </c>
      <c r="R2653" s="43">
        <f t="shared" si="1392"/>
        <v>12755</v>
      </c>
      <c r="S2653" s="43">
        <f t="shared" si="1392"/>
        <v>38297595.229999997</v>
      </c>
      <c r="T2653" s="43">
        <f t="shared" si="1392"/>
        <v>8059710.6699999999</v>
      </c>
      <c r="U2653" s="43">
        <f t="shared" si="1392"/>
        <v>0</v>
      </c>
      <c r="V2653" s="43">
        <f t="shared" si="1392"/>
        <v>0</v>
      </c>
      <c r="W2653" s="43">
        <f t="shared" si="1392"/>
        <v>0</v>
      </c>
      <c r="X2653" s="43">
        <f t="shared" si="1392"/>
        <v>0</v>
      </c>
      <c r="Y2653" s="43">
        <f t="shared" si="1392"/>
        <v>0</v>
      </c>
      <c r="Z2653" s="43">
        <f t="shared" si="1392"/>
        <v>623441734.05999994</v>
      </c>
      <c r="AA2653" s="43">
        <f t="shared" si="1392"/>
        <v>2235739630.6900001</v>
      </c>
      <c r="AB2653" s="44">
        <f>Z2653/D2653</f>
        <v>0.21804903380604965</v>
      </c>
      <c r="AC2653" s="46"/>
      <c r="AE2653" s="179"/>
      <c r="AF2653" s="180"/>
      <c r="AG2653" s="179"/>
      <c r="AH2653" s="180"/>
      <c r="AI2653" s="180"/>
      <c r="AJ2653" s="180"/>
      <c r="AK2653" s="179"/>
      <c r="AL2653" s="179"/>
      <c r="AM2653" s="179"/>
    </row>
    <row r="2654" spans="1:39"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9"/>
      <c r="AF2654" s="180"/>
      <c r="AG2654" s="179"/>
      <c r="AH2654" s="180"/>
      <c r="AI2654" s="180"/>
      <c r="AJ2654" s="180"/>
      <c r="AK2654" s="179"/>
      <c r="AL2654" s="179"/>
      <c r="AM2654" s="179"/>
    </row>
    <row r="2655" spans="1:39"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9"/>
      <c r="AF2655" s="180"/>
      <c r="AG2655" s="179"/>
      <c r="AH2655" s="180"/>
      <c r="AI2655" s="180"/>
      <c r="AJ2655" s="180"/>
      <c r="AK2655" s="179"/>
      <c r="AL2655" s="179"/>
      <c r="AM2655" s="179"/>
    </row>
    <row r="2656" spans="1:39" s="35" customFormat="1" ht="14.95" customHeight="1" x14ac:dyDescent="0.25">
      <c r="A2656" s="32" t="s">
        <v>153</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9"/>
      <c r="AF2656" s="180"/>
      <c r="AG2656" s="179"/>
      <c r="AH2656" s="180"/>
      <c r="AI2656" s="180"/>
      <c r="AJ2656" s="180"/>
      <c r="AK2656" s="179"/>
      <c r="AL2656" s="179"/>
      <c r="AM2656" s="179"/>
    </row>
    <row r="2657" spans="1:39" s="35" customFormat="1" ht="35"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79"/>
      <c r="AF2657" s="180"/>
      <c r="AG2657" s="179"/>
      <c r="AH2657" s="180"/>
      <c r="AI2657" s="180"/>
      <c r="AJ2657" s="180"/>
      <c r="AK2657" s="179"/>
      <c r="AL2657" s="179"/>
      <c r="AM2657" s="179"/>
    </row>
    <row r="2658" spans="1:39" s="35" customFormat="1" ht="31.1" customHeight="1" x14ac:dyDescent="0.2">
      <c r="A2658" s="39" t="s">
        <v>35</v>
      </c>
      <c r="B2658" s="33">
        <f t="shared" ref="B2658:Y2660" si="1395">B2648+B2133</f>
        <v>2859181364.75</v>
      </c>
      <c r="C2658" s="33">
        <f t="shared" si="1395"/>
        <v>-6.5483618527650833E-10</v>
      </c>
      <c r="D2658" s="33">
        <f t="shared" si="1395"/>
        <v>2859181364.75</v>
      </c>
      <c r="E2658" s="33">
        <f t="shared" si="1395"/>
        <v>423780981.30000001</v>
      </c>
      <c r="F2658" s="33">
        <f t="shared" si="1395"/>
        <v>182032425.46000001</v>
      </c>
      <c r="G2658" s="33">
        <f t="shared" si="1395"/>
        <v>14398657.17</v>
      </c>
      <c r="H2658" s="33">
        <f t="shared" si="1395"/>
        <v>0</v>
      </c>
      <c r="I2658" s="33">
        <f t="shared" si="1395"/>
        <v>61622931.859999999</v>
      </c>
      <c r="J2658" s="33">
        <f t="shared" si="1395"/>
        <v>143722075.23000002</v>
      </c>
      <c r="K2658" s="33">
        <f t="shared" si="1395"/>
        <v>6338946.5</v>
      </c>
      <c r="L2658" s="33">
        <f t="shared" si="1395"/>
        <v>0</v>
      </c>
      <c r="M2658" s="33">
        <f t="shared" si="1395"/>
        <v>214913623.72</v>
      </c>
      <c r="N2658" s="33">
        <f t="shared" si="1395"/>
        <v>299658049.44</v>
      </c>
      <c r="O2658" s="33">
        <f t="shared" si="1395"/>
        <v>0</v>
      </c>
      <c r="P2658" s="33">
        <f t="shared" si="1395"/>
        <v>62500000</v>
      </c>
      <c r="Q2658" s="33">
        <f t="shared" si="1395"/>
        <v>0</v>
      </c>
      <c r="R2658" s="33">
        <f t="shared" si="1395"/>
        <v>12755</v>
      </c>
      <c r="S2658" s="33">
        <f t="shared" si="1395"/>
        <v>38297595.229999997</v>
      </c>
      <c r="T2658" s="33">
        <f t="shared" si="1395"/>
        <v>8059710.6699999999</v>
      </c>
      <c r="U2658" s="33">
        <f t="shared" si="1395"/>
        <v>0</v>
      </c>
      <c r="V2658" s="33">
        <f t="shared" si="1395"/>
        <v>0</v>
      </c>
      <c r="W2658" s="33">
        <f t="shared" si="1395"/>
        <v>0</v>
      </c>
      <c r="X2658" s="33">
        <f t="shared" si="1395"/>
        <v>0</v>
      </c>
      <c r="Y2658" s="33">
        <f t="shared" si="1395"/>
        <v>0</v>
      </c>
      <c r="Z2658" s="33">
        <f t="shared" si="1394"/>
        <v>623441734.05999994</v>
      </c>
      <c r="AA2658" s="33">
        <f>D2658-Z2658</f>
        <v>2235739630.6900001</v>
      </c>
      <c r="AB2658" s="41">
        <f>Z2658/D2658</f>
        <v>0.21804903380604965</v>
      </c>
      <c r="AC2658" s="34"/>
      <c r="AE2658" s="179"/>
      <c r="AF2658" s="180"/>
      <c r="AG2658" s="179"/>
      <c r="AH2658" s="180"/>
      <c r="AI2658" s="180"/>
      <c r="AJ2658" s="180"/>
      <c r="AK2658" s="179"/>
      <c r="AL2658" s="179"/>
      <c r="AM2658" s="179"/>
    </row>
    <row r="2659" spans="1:39" s="35" customFormat="1" ht="31.1"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179"/>
      <c r="AF2659" s="180"/>
      <c r="AG2659" s="179"/>
      <c r="AH2659" s="180"/>
      <c r="AI2659" s="180"/>
      <c r="AJ2659" s="180"/>
      <c r="AK2659" s="179"/>
      <c r="AL2659" s="179"/>
      <c r="AM2659" s="179"/>
    </row>
    <row r="2660" spans="1:39" s="35" customFormat="1" ht="31.1"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179"/>
      <c r="AF2660" s="180"/>
      <c r="AG2660" s="179"/>
      <c r="AH2660" s="180"/>
      <c r="AI2660" s="180"/>
      <c r="AJ2660" s="180"/>
      <c r="AK2660" s="179"/>
      <c r="AL2660" s="179"/>
      <c r="AM2660" s="179"/>
    </row>
    <row r="2661" spans="1:39" s="35" customFormat="1" ht="23.45" hidden="1" customHeight="1" x14ac:dyDescent="0.25">
      <c r="A2661" s="42" t="s">
        <v>38</v>
      </c>
      <c r="B2661" s="43">
        <f t="shared" ref="B2661:C2661" si="1396">SUM(B2657:B2660)</f>
        <v>2859181364.75</v>
      </c>
      <c r="C2661" s="43">
        <f t="shared" si="1396"/>
        <v>-6.5483618527650833E-10</v>
      </c>
      <c r="D2661" s="43">
        <f>SUM(D2657:D2660)</f>
        <v>2859181364.75</v>
      </c>
      <c r="E2661" s="43">
        <f t="shared" ref="E2661:AA2661" si="1397">SUM(E2657:E2660)</f>
        <v>423780981.30000001</v>
      </c>
      <c r="F2661" s="43">
        <f t="shared" si="1397"/>
        <v>182032425.46000001</v>
      </c>
      <c r="G2661" s="43">
        <f t="shared" si="1397"/>
        <v>14398657.17</v>
      </c>
      <c r="H2661" s="43">
        <f t="shared" si="1397"/>
        <v>0</v>
      </c>
      <c r="I2661" s="43">
        <f t="shared" si="1397"/>
        <v>61622931.859999999</v>
      </c>
      <c r="J2661" s="43">
        <f t="shared" si="1397"/>
        <v>143722075.23000002</v>
      </c>
      <c r="K2661" s="43">
        <f t="shared" si="1397"/>
        <v>6338946.5</v>
      </c>
      <c r="L2661" s="43">
        <f t="shared" si="1397"/>
        <v>0</v>
      </c>
      <c r="M2661" s="43">
        <f t="shared" si="1397"/>
        <v>214913623.72</v>
      </c>
      <c r="N2661" s="43">
        <f t="shared" si="1397"/>
        <v>299658049.44</v>
      </c>
      <c r="O2661" s="43">
        <f t="shared" si="1397"/>
        <v>0</v>
      </c>
      <c r="P2661" s="43">
        <f t="shared" si="1397"/>
        <v>62500000</v>
      </c>
      <c r="Q2661" s="43">
        <f t="shared" si="1397"/>
        <v>0</v>
      </c>
      <c r="R2661" s="43">
        <f t="shared" si="1397"/>
        <v>12755</v>
      </c>
      <c r="S2661" s="43">
        <f t="shared" si="1397"/>
        <v>38297595.229999997</v>
      </c>
      <c r="T2661" s="43">
        <f t="shared" si="1397"/>
        <v>8059710.6699999999</v>
      </c>
      <c r="U2661" s="43">
        <f t="shared" si="1397"/>
        <v>0</v>
      </c>
      <c r="V2661" s="43">
        <f t="shared" si="1397"/>
        <v>0</v>
      </c>
      <c r="W2661" s="43">
        <f t="shared" si="1397"/>
        <v>0</v>
      </c>
      <c r="X2661" s="43">
        <f t="shared" si="1397"/>
        <v>0</v>
      </c>
      <c r="Y2661" s="43">
        <f t="shared" si="1397"/>
        <v>0</v>
      </c>
      <c r="Z2661" s="43">
        <f t="shared" si="1397"/>
        <v>623441734.05999994</v>
      </c>
      <c r="AA2661" s="43">
        <f t="shared" si="1397"/>
        <v>2235739630.6900001</v>
      </c>
      <c r="AB2661" s="44">
        <f>Z2661/D2661</f>
        <v>0.21804903380604965</v>
      </c>
      <c r="AC2661" s="34"/>
      <c r="AE2661" s="179"/>
      <c r="AF2661" s="180"/>
      <c r="AG2661" s="179"/>
      <c r="AH2661" s="180"/>
      <c r="AI2661" s="180"/>
      <c r="AJ2661" s="180"/>
      <c r="AK2661" s="179"/>
      <c r="AL2661" s="179"/>
      <c r="AM2661" s="179"/>
    </row>
    <row r="2662" spans="1:39" s="35" customFormat="1" ht="26.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179"/>
      <c r="AF2662" s="180"/>
      <c r="AG2662" s="179"/>
      <c r="AH2662" s="180"/>
      <c r="AI2662" s="180"/>
      <c r="AJ2662" s="180"/>
      <c r="AK2662" s="179"/>
      <c r="AL2662" s="179"/>
      <c r="AM2662" s="179"/>
    </row>
    <row r="2663" spans="1:39" s="35" customFormat="1" ht="31.1" customHeight="1" x14ac:dyDescent="0.25">
      <c r="A2663" s="42" t="s">
        <v>40</v>
      </c>
      <c r="B2663" s="43">
        <f t="shared" ref="B2663:C2663" si="1401">B2662+B2661</f>
        <v>2859181364.75</v>
      </c>
      <c r="C2663" s="43">
        <f t="shared" si="1401"/>
        <v>-6.5483618527650833E-10</v>
      </c>
      <c r="D2663" s="43">
        <f>D2662+D2661</f>
        <v>2859181364.75</v>
      </c>
      <c r="E2663" s="43">
        <f t="shared" ref="E2663:AA2663" si="1402">E2662+E2661</f>
        <v>423780981.30000001</v>
      </c>
      <c r="F2663" s="43">
        <f t="shared" si="1402"/>
        <v>182032425.46000001</v>
      </c>
      <c r="G2663" s="43">
        <f t="shared" si="1402"/>
        <v>14398657.17</v>
      </c>
      <c r="H2663" s="43">
        <f t="shared" si="1402"/>
        <v>0</v>
      </c>
      <c r="I2663" s="43">
        <f t="shared" si="1402"/>
        <v>61622931.859999999</v>
      </c>
      <c r="J2663" s="43">
        <f t="shared" si="1402"/>
        <v>143722075.23000002</v>
      </c>
      <c r="K2663" s="43">
        <f t="shared" si="1402"/>
        <v>6338946.5</v>
      </c>
      <c r="L2663" s="43">
        <f t="shared" si="1402"/>
        <v>0</v>
      </c>
      <c r="M2663" s="43">
        <f t="shared" si="1402"/>
        <v>214913623.72</v>
      </c>
      <c r="N2663" s="43">
        <f t="shared" si="1402"/>
        <v>299658049.44</v>
      </c>
      <c r="O2663" s="43">
        <f t="shared" si="1402"/>
        <v>0</v>
      </c>
      <c r="P2663" s="43">
        <f t="shared" si="1402"/>
        <v>62500000</v>
      </c>
      <c r="Q2663" s="43">
        <f t="shared" si="1402"/>
        <v>0</v>
      </c>
      <c r="R2663" s="43">
        <f t="shared" si="1402"/>
        <v>12755</v>
      </c>
      <c r="S2663" s="43">
        <f t="shared" si="1402"/>
        <v>38297595.229999997</v>
      </c>
      <c r="T2663" s="43">
        <f t="shared" si="1402"/>
        <v>8059710.6699999999</v>
      </c>
      <c r="U2663" s="43">
        <f t="shared" si="1402"/>
        <v>0</v>
      </c>
      <c r="V2663" s="43">
        <f t="shared" si="1402"/>
        <v>0</v>
      </c>
      <c r="W2663" s="43">
        <f t="shared" si="1402"/>
        <v>0</v>
      </c>
      <c r="X2663" s="43">
        <f t="shared" si="1402"/>
        <v>0</v>
      </c>
      <c r="Y2663" s="43">
        <f t="shared" si="1402"/>
        <v>0</v>
      </c>
      <c r="Z2663" s="43">
        <f t="shared" si="1402"/>
        <v>623441734.05999994</v>
      </c>
      <c r="AA2663" s="43">
        <f t="shared" si="1402"/>
        <v>2235739630.6900001</v>
      </c>
      <c r="AB2663" s="44">
        <f>Z2663/D2663</f>
        <v>0.21804903380604965</v>
      </c>
      <c r="AC2663" s="46"/>
      <c r="AE2663" s="179"/>
      <c r="AF2663" s="180"/>
      <c r="AG2663" s="179"/>
      <c r="AH2663" s="180"/>
      <c r="AI2663" s="180"/>
      <c r="AJ2663" s="180"/>
      <c r="AK2663" s="179"/>
      <c r="AL2663" s="179"/>
      <c r="AM2663" s="179"/>
    </row>
    <row r="2664" spans="1:39"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9"/>
      <c r="AF2664" s="180"/>
      <c r="AG2664" s="179"/>
      <c r="AH2664" s="180"/>
      <c r="AI2664" s="180"/>
      <c r="AJ2664" s="180"/>
      <c r="AK2664" s="179"/>
      <c r="AL2664" s="179"/>
      <c r="AM2664" s="179"/>
    </row>
    <row r="2665" spans="1:39"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9"/>
      <c r="AF2665" s="180"/>
      <c r="AG2665" s="179"/>
      <c r="AH2665" s="180"/>
      <c r="AI2665" s="180"/>
      <c r="AJ2665" s="180"/>
      <c r="AK2665" s="179"/>
      <c r="AL2665" s="179"/>
      <c r="AM2665" s="179"/>
    </row>
    <row r="2666" spans="1:39" s="35" customFormat="1" ht="31.1" customHeight="1" x14ac:dyDescent="0.25">
      <c r="A2666" s="32" t="s">
        <v>154</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9"/>
      <c r="AF2666" s="195" t="s">
        <v>155</v>
      </c>
      <c r="AG2666" s="195" t="s">
        <v>156</v>
      </c>
      <c r="AH2666" s="181" t="s">
        <v>157</v>
      </c>
      <c r="AI2666" s="181" t="s">
        <v>158</v>
      </c>
      <c r="AJ2666" s="182"/>
      <c r="AK2666" s="179"/>
      <c r="AL2666" s="179"/>
      <c r="AM2666" s="179"/>
    </row>
    <row r="2667" spans="1:39" s="35" customFormat="1" ht="23.95"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180" t="s">
        <v>159</v>
      </c>
      <c r="AF2667" s="185">
        <v>13124378.649999999</v>
      </c>
      <c r="AG2667" s="180">
        <f>+[1]GASS!G223</f>
        <v>13124378.650000002</v>
      </c>
      <c r="AH2667" s="180">
        <f>+[1]GASS!T223</f>
        <v>9615621.1600000001</v>
      </c>
      <c r="AI2667" s="180">
        <f>+AG2667-AH2667</f>
        <v>3508757.4900000021</v>
      </c>
      <c r="AJ2667" s="180">
        <f>+AF2667-AG2667</f>
        <v>0</v>
      </c>
      <c r="AK2667" s="179"/>
      <c r="AL2667" s="179"/>
      <c r="AM2667" s="179"/>
    </row>
    <row r="2668" spans="1:39" s="35" customFormat="1" ht="27.55" customHeight="1" x14ac:dyDescent="0.25">
      <c r="A2668" s="39" t="s">
        <v>35</v>
      </c>
      <c r="B2668" s="33">
        <f t="shared" si="1403"/>
        <v>19311072307.518997</v>
      </c>
      <c r="C2668" s="33">
        <f t="shared" si="1403"/>
        <v>-90841689.999999687</v>
      </c>
      <c r="D2668" s="33">
        <f t="shared" si="1403"/>
        <v>19220230617.518997</v>
      </c>
      <c r="E2668" s="33">
        <f t="shared" si="1403"/>
        <v>9271556223.3799973</v>
      </c>
      <c r="F2668" s="33">
        <f t="shared" si="1403"/>
        <v>6731256204.29</v>
      </c>
      <c r="G2668" s="33">
        <f t="shared" si="1403"/>
        <v>111064404.20000003</v>
      </c>
      <c r="H2668" s="33">
        <f t="shared" si="1403"/>
        <v>0</v>
      </c>
      <c r="I2668" s="33">
        <f t="shared" si="1403"/>
        <v>3513954922.7099996</v>
      </c>
      <c r="J2668" s="33">
        <f t="shared" si="1403"/>
        <v>2562465319.7100005</v>
      </c>
      <c r="K2668" s="33">
        <f t="shared" si="1403"/>
        <v>89545536.600000039</v>
      </c>
      <c r="L2668" s="33">
        <f t="shared" si="1403"/>
        <v>0</v>
      </c>
      <c r="M2668" s="33">
        <f t="shared" si="1403"/>
        <v>6169195449.1499996</v>
      </c>
      <c r="N2668" s="33">
        <f t="shared" si="1403"/>
        <v>562441236.56999993</v>
      </c>
      <c r="O2668" s="33">
        <f t="shared" si="1403"/>
        <v>217138194.54999995</v>
      </c>
      <c r="P2668" s="33">
        <f t="shared" si="1403"/>
        <v>4978021869.5500002</v>
      </c>
      <c r="Q2668" s="33">
        <f t="shared" si="1403"/>
        <v>164979364.14000005</v>
      </c>
      <c r="R2668" s="33">
        <f t="shared" si="1403"/>
        <v>601728568.79999995</v>
      </c>
      <c r="S2668" s="33">
        <f t="shared" si="1403"/>
        <v>3402082951.6399999</v>
      </c>
      <c r="T2668" s="33">
        <f t="shared" si="1403"/>
        <v>21518867.600000001</v>
      </c>
      <c r="U2668" s="33">
        <f t="shared" si="1403"/>
        <v>0</v>
      </c>
      <c r="V2668" s="33">
        <f t="shared" si="1403"/>
        <v>0</v>
      </c>
      <c r="W2668" s="33">
        <f t="shared" si="1403"/>
        <v>0</v>
      </c>
      <c r="X2668" s="33">
        <f t="shared" si="1403"/>
        <v>0</v>
      </c>
      <c r="Y2668" s="33">
        <f t="shared" si="1403"/>
        <v>0</v>
      </c>
      <c r="Z2668" s="33">
        <f t="shared" ref="Z2668:Z2669" si="1405">SUM(M2668:Y2668)</f>
        <v>16117106501.999998</v>
      </c>
      <c r="AA2668" s="33">
        <f>D2668-Z2668</f>
        <v>3103124115.5189991</v>
      </c>
      <c r="AB2668" s="41">
        <f t="shared" si="1404"/>
        <v>0.83854906960946973</v>
      </c>
      <c r="AC2668" s="34"/>
      <c r="AE2668" s="180" t="s">
        <v>160</v>
      </c>
      <c r="AF2668" s="185">
        <v>1291233.96</v>
      </c>
      <c r="AG2668" s="180">
        <f>+[1]NHTS!G223</f>
        <v>1291233.96</v>
      </c>
      <c r="AH2668" s="180">
        <f>+[1]NHTS!T223</f>
        <v>962906.06</v>
      </c>
      <c r="AI2668" s="180">
        <f t="shared" ref="AI2668:AI2725" si="1406">+AG2668-AH2668</f>
        <v>328327.89999999991</v>
      </c>
      <c r="AJ2668" s="180">
        <f t="shared" ref="AJ2668:AJ2725" si="1407">+AF2668-AG2668</f>
        <v>0</v>
      </c>
      <c r="AK2668" s="179"/>
      <c r="AL2668" s="179"/>
      <c r="AM2668" s="179"/>
    </row>
    <row r="2669" spans="1:39" s="35" customFormat="1" ht="27.55"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180" t="s">
        <v>161</v>
      </c>
      <c r="AF2669" s="185">
        <v>87778384.940000027</v>
      </c>
      <c r="AG2669" s="180">
        <f>+[1]SUSTAINABLE!G223</f>
        <v>87778384.940000013</v>
      </c>
      <c r="AH2669" s="180">
        <f>+[1]SUSTAINABLE!T223</f>
        <v>84955332.100000009</v>
      </c>
      <c r="AI2669" s="180">
        <f t="shared" si="1406"/>
        <v>2823052.8400000036</v>
      </c>
      <c r="AJ2669" s="180">
        <f t="shared" si="1407"/>
        <v>0</v>
      </c>
      <c r="AK2669" s="179"/>
      <c r="AL2669" s="179"/>
      <c r="AM2669" s="179"/>
    </row>
    <row r="2670" spans="1:39" s="35" customFormat="1" ht="27.55" customHeight="1" x14ac:dyDescent="0.25">
      <c r="A2670" s="39" t="s">
        <v>37</v>
      </c>
      <c r="B2670" s="33">
        <f t="shared" si="1403"/>
        <v>661684397.78999996</v>
      </c>
      <c r="C2670" s="33">
        <f t="shared" si="1403"/>
        <v>90841690</v>
      </c>
      <c r="D2670" s="33">
        <f t="shared" si="1403"/>
        <v>752526087.78999996</v>
      </c>
      <c r="E2670" s="33">
        <f t="shared" si="1403"/>
        <v>104582058.82000001</v>
      </c>
      <c r="F2670" s="33">
        <f t="shared" si="1403"/>
        <v>160643869.60999998</v>
      </c>
      <c r="G2670" s="33">
        <f t="shared" si="1403"/>
        <v>83394521</v>
      </c>
      <c r="H2670" s="33">
        <f t="shared" si="1403"/>
        <v>0</v>
      </c>
      <c r="I2670" s="33">
        <f t="shared" si="1403"/>
        <v>1379774.04</v>
      </c>
      <c r="J2670" s="33">
        <f t="shared" si="1403"/>
        <v>18816265.210000001</v>
      </c>
      <c r="K2670" s="33">
        <f t="shared" si="1403"/>
        <v>886521.00000000012</v>
      </c>
      <c r="L2670" s="33">
        <f t="shared" si="1403"/>
        <v>0</v>
      </c>
      <c r="M2670" s="33">
        <f t="shared" si="1403"/>
        <v>21082560.25</v>
      </c>
      <c r="N2670" s="33">
        <f t="shared" si="1403"/>
        <v>0</v>
      </c>
      <c r="O2670" s="33">
        <f t="shared" si="1403"/>
        <v>0</v>
      </c>
      <c r="P2670" s="33">
        <f t="shared" si="1403"/>
        <v>103202284.78</v>
      </c>
      <c r="Q2670" s="33">
        <f t="shared" si="1403"/>
        <v>140577547</v>
      </c>
      <c r="R2670" s="33">
        <f t="shared" si="1403"/>
        <v>233399</v>
      </c>
      <c r="S2670" s="33">
        <f t="shared" si="1403"/>
        <v>1016658.4</v>
      </c>
      <c r="T2670" s="33">
        <f t="shared" si="1403"/>
        <v>82508000</v>
      </c>
      <c r="U2670" s="33">
        <f t="shared" si="1403"/>
        <v>0</v>
      </c>
      <c r="V2670" s="33">
        <f t="shared" si="1403"/>
        <v>0</v>
      </c>
      <c r="W2670" s="33">
        <f t="shared" si="1403"/>
        <v>0</v>
      </c>
      <c r="X2670" s="33">
        <f t="shared" si="1403"/>
        <v>0</v>
      </c>
      <c r="Y2670" s="33">
        <f t="shared" si="1403"/>
        <v>0</v>
      </c>
      <c r="Z2670" s="33">
        <f>SUM(M2670:Y2670)</f>
        <v>348620449.43000001</v>
      </c>
      <c r="AA2670" s="33">
        <f>D2670-Z2670</f>
        <v>403905638.35999995</v>
      </c>
      <c r="AB2670" s="41">
        <f t="shared" si="1404"/>
        <v>0.46326692866398816</v>
      </c>
      <c r="AC2670" s="34"/>
      <c r="AE2670" s="180" t="s">
        <v>162</v>
      </c>
      <c r="AF2670" s="185">
        <v>64016561.510000035</v>
      </c>
      <c r="AG2670" s="180">
        <f>+[1]CENTERS!G223</f>
        <v>64016561.510000035</v>
      </c>
      <c r="AH2670" s="180">
        <f>+[1]CENTERS!T223</f>
        <v>54877469.99000001</v>
      </c>
      <c r="AI2670" s="180">
        <f t="shared" si="1406"/>
        <v>9139091.5200000256</v>
      </c>
      <c r="AJ2670" s="180">
        <f t="shared" si="1407"/>
        <v>0</v>
      </c>
      <c r="AK2670" s="179"/>
      <c r="AL2670" s="179"/>
      <c r="AM2670" s="179"/>
    </row>
    <row r="2671" spans="1:39" s="35" customFormat="1" ht="35" hidden="1" customHeight="1" x14ac:dyDescent="0.25">
      <c r="A2671" s="42" t="s">
        <v>38</v>
      </c>
      <c r="B2671" s="43">
        <f t="shared" ref="B2671:C2671" si="1408">SUM(B2667:B2670)</f>
        <v>19972756705.308998</v>
      </c>
      <c r="C2671" s="43">
        <f t="shared" si="1408"/>
        <v>3.1292438507080078E-7</v>
      </c>
      <c r="D2671" s="43">
        <f>SUM(D2667:D2670)</f>
        <v>19972756705.308998</v>
      </c>
      <c r="E2671" s="43">
        <f t="shared" ref="E2671:AA2671" si="1409">SUM(E2667:E2670)</f>
        <v>9376138282.1999969</v>
      </c>
      <c r="F2671" s="43">
        <f t="shared" si="1409"/>
        <v>6891900073.8999996</v>
      </c>
      <c r="G2671" s="43">
        <f t="shared" si="1409"/>
        <v>194458925.20000005</v>
      </c>
      <c r="H2671" s="43">
        <f t="shared" si="1409"/>
        <v>0</v>
      </c>
      <c r="I2671" s="43">
        <f t="shared" si="1409"/>
        <v>3515334696.7499995</v>
      </c>
      <c r="J2671" s="43">
        <f t="shared" si="1409"/>
        <v>2581281584.9200006</v>
      </c>
      <c r="K2671" s="43">
        <f t="shared" si="1409"/>
        <v>90432057.600000039</v>
      </c>
      <c r="L2671" s="43">
        <f t="shared" si="1409"/>
        <v>0</v>
      </c>
      <c r="M2671" s="43">
        <f t="shared" si="1409"/>
        <v>6190278009.3999996</v>
      </c>
      <c r="N2671" s="43">
        <f t="shared" si="1409"/>
        <v>562441236.56999993</v>
      </c>
      <c r="O2671" s="43">
        <f t="shared" si="1409"/>
        <v>217138194.54999995</v>
      </c>
      <c r="P2671" s="43">
        <f t="shared" si="1409"/>
        <v>5081224154.3299999</v>
      </c>
      <c r="Q2671" s="43">
        <f t="shared" si="1409"/>
        <v>305556911.14000005</v>
      </c>
      <c r="R2671" s="43">
        <f t="shared" si="1409"/>
        <v>601961967.79999995</v>
      </c>
      <c r="S2671" s="43">
        <f t="shared" si="1409"/>
        <v>3403099610.04</v>
      </c>
      <c r="T2671" s="43">
        <f t="shared" si="1409"/>
        <v>104026867.59999999</v>
      </c>
      <c r="U2671" s="43">
        <f t="shared" si="1409"/>
        <v>0</v>
      </c>
      <c r="V2671" s="43">
        <f t="shared" si="1409"/>
        <v>0</v>
      </c>
      <c r="W2671" s="43">
        <f t="shared" si="1409"/>
        <v>0</v>
      </c>
      <c r="X2671" s="43">
        <f t="shared" si="1409"/>
        <v>0</v>
      </c>
      <c r="Y2671" s="43">
        <f t="shared" si="1409"/>
        <v>0</v>
      </c>
      <c r="Z2671" s="43">
        <f t="shared" si="1409"/>
        <v>16465726951.429998</v>
      </c>
      <c r="AA2671" s="43">
        <f t="shared" si="1409"/>
        <v>3507029753.8789992</v>
      </c>
      <c r="AB2671" s="44">
        <f t="shared" si="1404"/>
        <v>0.82440932888614271</v>
      </c>
      <c r="AC2671" s="43"/>
      <c r="AE2671" s="179"/>
      <c r="AF2671" s="185"/>
      <c r="AG2671" s="180"/>
      <c r="AH2671" s="180"/>
      <c r="AI2671" s="180">
        <f t="shared" si="1406"/>
        <v>0</v>
      </c>
      <c r="AJ2671" s="180">
        <f t="shared" si="1407"/>
        <v>0</v>
      </c>
      <c r="AK2671" s="179"/>
      <c r="AL2671" s="179"/>
      <c r="AM2671" s="179"/>
    </row>
    <row r="2672" spans="1:39" s="35" customFormat="1" ht="36.549999999999997"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179"/>
      <c r="AF2672" s="185"/>
      <c r="AG2672" s="180"/>
      <c r="AH2672" s="180"/>
      <c r="AI2672" s="180">
        <f t="shared" si="1406"/>
        <v>0</v>
      </c>
      <c r="AJ2672" s="180">
        <f t="shared" si="1407"/>
        <v>0</v>
      </c>
      <c r="AK2672" s="179"/>
      <c r="AL2672" s="179"/>
      <c r="AM2672" s="179"/>
    </row>
    <row r="2673" spans="1:39" s="35" customFormat="1" ht="36.700000000000003" customHeight="1" thickBot="1" x14ac:dyDescent="0.3">
      <c r="A2673" s="87" t="s">
        <v>163</v>
      </c>
      <c r="B2673" s="88">
        <f t="shared" ref="B2673:C2673" si="1412">B2672+B2671</f>
        <v>19972756705.308998</v>
      </c>
      <c r="C2673" s="88">
        <f t="shared" si="1412"/>
        <v>3.1292438507080078E-7</v>
      </c>
      <c r="D2673" s="88">
        <f>D2672+D2671</f>
        <v>19972756705.308998</v>
      </c>
      <c r="E2673" s="88">
        <f t="shared" ref="E2673:AA2673" si="1413">E2672+E2671</f>
        <v>9376138282.1999969</v>
      </c>
      <c r="F2673" s="88">
        <f t="shared" si="1413"/>
        <v>6891900073.8999996</v>
      </c>
      <c r="G2673" s="88">
        <f t="shared" si="1413"/>
        <v>194458925.20000005</v>
      </c>
      <c r="H2673" s="88">
        <f t="shared" si="1413"/>
        <v>0</v>
      </c>
      <c r="I2673" s="88">
        <f t="shared" si="1413"/>
        <v>3515334696.7499995</v>
      </c>
      <c r="J2673" s="88">
        <f t="shared" si="1413"/>
        <v>2581281584.9200006</v>
      </c>
      <c r="K2673" s="88">
        <f t="shared" si="1413"/>
        <v>90432057.600000039</v>
      </c>
      <c r="L2673" s="88">
        <f t="shared" si="1413"/>
        <v>0</v>
      </c>
      <c r="M2673" s="88">
        <f t="shared" si="1413"/>
        <v>6190278009.3999996</v>
      </c>
      <c r="N2673" s="88">
        <f t="shared" si="1413"/>
        <v>562441236.56999993</v>
      </c>
      <c r="O2673" s="88">
        <f t="shared" si="1413"/>
        <v>217138194.54999995</v>
      </c>
      <c r="P2673" s="88">
        <f t="shared" si="1413"/>
        <v>5081224154.3299999</v>
      </c>
      <c r="Q2673" s="88">
        <f t="shared" si="1413"/>
        <v>305556911.14000005</v>
      </c>
      <c r="R2673" s="88">
        <f t="shared" si="1413"/>
        <v>601961967.79999995</v>
      </c>
      <c r="S2673" s="88">
        <f t="shared" si="1413"/>
        <v>3403099610.04</v>
      </c>
      <c r="T2673" s="88">
        <f t="shared" si="1413"/>
        <v>104026867.59999999</v>
      </c>
      <c r="U2673" s="88">
        <f t="shared" si="1413"/>
        <v>0</v>
      </c>
      <c r="V2673" s="88">
        <f t="shared" si="1413"/>
        <v>0</v>
      </c>
      <c r="W2673" s="88">
        <f t="shared" si="1413"/>
        <v>0</v>
      </c>
      <c r="X2673" s="88">
        <f t="shared" si="1413"/>
        <v>0</v>
      </c>
      <c r="Y2673" s="88">
        <f t="shared" si="1413"/>
        <v>0</v>
      </c>
      <c r="Z2673" s="89">
        <f t="shared" si="1413"/>
        <v>16465726951.429998</v>
      </c>
      <c r="AA2673" s="88">
        <f t="shared" si="1413"/>
        <v>3507029753.8789992</v>
      </c>
      <c r="AB2673" s="90">
        <f>Z2673/D2673</f>
        <v>0.82440932888614271</v>
      </c>
      <c r="AC2673" s="91"/>
      <c r="AE2673" s="179" t="s">
        <v>164</v>
      </c>
      <c r="AF2673" s="185">
        <v>145172311.69999999</v>
      </c>
      <c r="AG2673" s="180">
        <f>+[1]SUPPLEMENTAL!G223</f>
        <v>145172311.69999996</v>
      </c>
      <c r="AH2673" s="180">
        <f>+[1]SUPPLEMENTAL!T223</f>
        <v>140329181.87999997</v>
      </c>
      <c r="AI2673" s="180">
        <f t="shared" si="1406"/>
        <v>4843129.8199999928</v>
      </c>
      <c r="AJ2673" s="180">
        <f t="shared" si="1407"/>
        <v>0</v>
      </c>
      <c r="AK2673" s="179"/>
      <c r="AL2673" s="179"/>
      <c r="AM2673" s="179"/>
    </row>
    <row r="2674" spans="1:39" s="71" customFormat="1" ht="14.3" x14ac:dyDescent="0.25">
      <c r="A2674" s="92"/>
      <c r="B2674" s="93">
        <f>[1]consoCURRENT!E54316</f>
        <v>19972756705.309002</v>
      </c>
      <c r="C2674" s="94"/>
      <c r="D2674" s="93">
        <f>[1]consoCURRENT!G54316</f>
        <v>19972756705.309006</v>
      </c>
      <c r="E2674" s="93">
        <f>[1]consoCURRENT!H54316</f>
        <v>9376138282.1999989</v>
      </c>
      <c r="F2674" s="93">
        <f>[1]consoCURRENT!I54316</f>
        <v>6891900073.8999996</v>
      </c>
      <c r="G2674" s="93">
        <f>[1]consoCURRENT!J54316</f>
        <v>194458925.20000005</v>
      </c>
      <c r="H2674" s="93">
        <f>[1]consoCURRENT!K54316</f>
        <v>0</v>
      </c>
      <c r="I2674" s="93">
        <f>[1]consoCURRENT!L54316</f>
        <v>3515334696.7500005</v>
      </c>
      <c r="J2674" s="93">
        <f>[1]consoCURRENT!M54316</f>
        <v>2581281584.9199996</v>
      </c>
      <c r="K2674" s="93">
        <f>[1]consoCURRENT!N54316</f>
        <v>90432057.600000024</v>
      </c>
      <c r="L2674" s="93">
        <f>[1]consoCURRENT!O54316</f>
        <v>0</v>
      </c>
      <c r="M2674" s="93">
        <f>[1]consoCURRENT!P54316</f>
        <v>6190278009.4000006</v>
      </c>
      <c r="N2674" s="93">
        <f>[1]consoCURRENT!Q54316</f>
        <v>562441236.56999993</v>
      </c>
      <c r="O2674" s="93">
        <f>[1]consoCURRENT!R54316</f>
        <v>217138194.54999995</v>
      </c>
      <c r="P2674" s="93">
        <f>[1]consoCURRENT!S54316</f>
        <v>5081224154.3299999</v>
      </c>
      <c r="Q2674" s="93">
        <f>[1]consoCURRENT!T54316</f>
        <v>305556911.13999999</v>
      </c>
      <c r="R2674" s="93">
        <f>[1]consoCURRENT!U54316</f>
        <v>601961967.80000019</v>
      </c>
      <c r="S2674" s="93">
        <f>[1]consoCURRENT!V54316</f>
        <v>3403099610.0400004</v>
      </c>
      <c r="T2674" s="93">
        <f>[1]consoCURRENT!W54316</f>
        <v>104026867.59999999</v>
      </c>
      <c r="U2674" s="93">
        <f>[1]consoCURRENT!X54316</f>
        <v>0</v>
      </c>
      <c r="V2674" s="93">
        <f>[1]consoCURRENT!Y54316</f>
        <v>0</v>
      </c>
      <c r="W2674" s="93">
        <f>[1]consoCURRENT!Z54316</f>
        <v>0</v>
      </c>
      <c r="X2674" s="93">
        <f>[1]consoCURRENT!AA54316</f>
        <v>0</v>
      </c>
      <c r="Y2674" s="93">
        <f>[1]consoCURRENT!AB54316</f>
        <v>0</v>
      </c>
      <c r="Z2674" s="93">
        <f>[1]consoCURRENT!AC54316</f>
        <v>16465726951.430006</v>
      </c>
      <c r="AA2674" s="93">
        <f>[1]consoCURRENT!AD54316</f>
        <v>3507029753.8789988</v>
      </c>
      <c r="AB2674" s="92"/>
      <c r="AC2674" s="92"/>
      <c r="AE2674" s="179" t="s">
        <v>165</v>
      </c>
      <c r="AF2674" s="185">
        <v>365390008.17999995</v>
      </c>
      <c r="AG2674" s="180">
        <f>+[1]SOCIALPENSION!G223</f>
        <v>365390008.18000001</v>
      </c>
      <c r="AH2674" s="180">
        <f>+[1]SOCIALPENSION!T223</f>
        <v>340811409.78999996</v>
      </c>
      <c r="AI2674" s="180">
        <f t="shared" si="1406"/>
        <v>24578598.390000045</v>
      </c>
      <c r="AJ2674" s="180">
        <f t="shared" si="1407"/>
        <v>0</v>
      </c>
      <c r="AK2674" s="179"/>
      <c r="AL2674" s="179"/>
      <c r="AM2674" s="179"/>
    </row>
    <row r="2675" spans="1:39" s="99" customFormat="1" ht="14.95" customHeight="1" x14ac:dyDescent="0.25">
      <c r="A2675" s="95"/>
      <c r="B2675" s="96">
        <f>B2674-B2673</f>
        <v>0</v>
      </c>
      <c r="C2675" s="96">
        <f t="shared" ref="C2675:AA2675" si="1414">C2674-C2673</f>
        <v>-3.1292438507080078E-7</v>
      </c>
      <c r="D2675" s="96">
        <f>D2674-D2673</f>
        <v>0</v>
      </c>
      <c r="E2675" s="96">
        <f t="shared" si="1414"/>
        <v>0</v>
      </c>
      <c r="F2675" s="96">
        <f t="shared" si="1414"/>
        <v>0</v>
      </c>
      <c r="G2675" s="96">
        <f t="shared" si="1414"/>
        <v>0</v>
      </c>
      <c r="H2675" s="96">
        <f t="shared" si="1414"/>
        <v>0</v>
      </c>
      <c r="I2675" s="96">
        <f t="shared" si="1414"/>
        <v>0</v>
      </c>
      <c r="J2675" s="96">
        <f t="shared" si="1414"/>
        <v>0</v>
      </c>
      <c r="K2675" s="96">
        <f t="shared" si="1414"/>
        <v>0</v>
      </c>
      <c r="L2675" s="96">
        <f t="shared" si="1414"/>
        <v>0</v>
      </c>
      <c r="M2675" s="96">
        <f t="shared" si="1414"/>
        <v>0</v>
      </c>
      <c r="N2675" s="96">
        <f t="shared" si="1414"/>
        <v>0</v>
      </c>
      <c r="O2675" s="96">
        <f t="shared" si="1414"/>
        <v>0</v>
      </c>
      <c r="P2675" s="96">
        <f t="shared" si="1414"/>
        <v>0</v>
      </c>
      <c r="Q2675" s="96">
        <f t="shared" si="1414"/>
        <v>0</v>
      </c>
      <c r="R2675" s="96">
        <f t="shared" si="1414"/>
        <v>0</v>
      </c>
      <c r="S2675" s="96">
        <f t="shared" si="1414"/>
        <v>0</v>
      </c>
      <c r="T2675" s="96">
        <f t="shared" si="1414"/>
        <v>0</v>
      </c>
      <c r="U2675" s="96">
        <f t="shared" si="1414"/>
        <v>0</v>
      </c>
      <c r="V2675" s="96">
        <f t="shared" si="1414"/>
        <v>0</v>
      </c>
      <c r="W2675" s="96">
        <f t="shared" si="1414"/>
        <v>0</v>
      </c>
      <c r="X2675" s="96">
        <f t="shared" si="1414"/>
        <v>0</v>
      </c>
      <c r="Y2675" s="96">
        <f t="shared" si="1414"/>
        <v>0</v>
      </c>
      <c r="Z2675" s="96">
        <f t="shared" si="1414"/>
        <v>0</v>
      </c>
      <c r="AA2675" s="96">
        <f t="shared" si="1414"/>
        <v>0</v>
      </c>
      <c r="AB2675" s="98"/>
      <c r="AE2675" s="179" t="s">
        <v>166</v>
      </c>
      <c r="AF2675" s="185">
        <v>1592374.7700000003</v>
      </c>
      <c r="AG2675" s="180">
        <f>+[1]RRPTP!G223</f>
        <v>1592374.7700000003</v>
      </c>
      <c r="AH2675" s="180">
        <f>+[1]RRPTP!T223</f>
        <v>1272694.1700000002</v>
      </c>
      <c r="AI2675" s="180">
        <f t="shared" si="1406"/>
        <v>319680.60000000009</v>
      </c>
      <c r="AJ2675" s="180">
        <f t="shared" si="1407"/>
        <v>0</v>
      </c>
      <c r="AK2675" s="183"/>
      <c r="AL2675" s="183"/>
      <c r="AM2675" s="183"/>
    </row>
    <row r="2676" spans="1:39" ht="36.700000000000003" hidden="1" customHeight="1" x14ac:dyDescent="0.25">
      <c r="A2676" s="100" t="s">
        <v>167</v>
      </c>
      <c r="Z2676" s="101"/>
      <c r="AA2676" s="102"/>
      <c r="AE2676" s="179"/>
      <c r="AF2676" s="185"/>
      <c r="AG2676" s="180"/>
      <c r="AH2676" s="180"/>
      <c r="AI2676" s="180">
        <f t="shared" si="1406"/>
        <v>0</v>
      </c>
      <c r="AJ2676" s="180">
        <f t="shared" si="1407"/>
        <v>0</v>
      </c>
    </row>
    <row r="2677" spans="1:39" ht="14.95" hidden="1" customHeight="1" x14ac:dyDescent="0.25">
      <c r="A2677" s="104"/>
      <c r="Z2677" s="4"/>
      <c r="AA2677" s="102"/>
      <c r="AE2677" s="179"/>
      <c r="AF2677" s="185"/>
      <c r="AG2677" s="180"/>
      <c r="AH2677" s="180"/>
      <c r="AI2677" s="180">
        <f t="shared" si="1406"/>
        <v>0</v>
      </c>
      <c r="AJ2677" s="180">
        <f t="shared" si="1407"/>
        <v>0</v>
      </c>
    </row>
    <row r="2678" spans="1:39" ht="14.95" hidden="1" customHeight="1" x14ac:dyDescent="0.25">
      <c r="A2678" s="100" t="s">
        <v>168</v>
      </c>
      <c r="Z2678" s="105"/>
      <c r="AA2678" s="92"/>
      <c r="AE2678" s="179"/>
      <c r="AF2678" s="185"/>
      <c r="AG2678" s="180"/>
      <c r="AH2678" s="180"/>
      <c r="AI2678" s="180">
        <f t="shared" si="1406"/>
        <v>0</v>
      </c>
      <c r="AJ2678" s="180">
        <f t="shared" si="1407"/>
        <v>0</v>
      </c>
    </row>
    <row r="2679" spans="1:39" ht="14.95" hidden="1" customHeight="1" x14ac:dyDescent="0.25">
      <c r="Z2679" s="93"/>
      <c r="AA2679" s="92" t="s">
        <v>169</v>
      </c>
      <c r="AB2679" s="92"/>
      <c r="AE2679" s="179"/>
      <c r="AF2679" s="185"/>
      <c r="AG2679" s="180"/>
      <c r="AH2679" s="180"/>
      <c r="AI2679" s="180">
        <f t="shared" si="1406"/>
        <v>0</v>
      </c>
      <c r="AJ2679" s="180">
        <f t="shared" si="1407"/>
        <v>0</v>
      </c>
    </row>
    <row r="2680" spans="1:39" ht="14.95" hidden="1" customHeight="1" x14ac:dyDescent="0.3">
      <c r="A2680" s="106" t="s">
        <v>170</v>
      </c>
      <c r="B2680" s="36">
        <f>'[1]2019 allotment-adjust'!E74</f>
        <v>0</v>
      </c>
      <c r="C2680" s="36">
        <f>'[1]2019 allotment-adjust'!F74</f>
        <v>0</v>
      </c>
      <c r="D2680" s="107"/>
      <c r="E2680" s="107">
        <f t="shared" ref="E2680:Y2680" si="1415">32293000-397016-2357527-3176512-14095984-1156582-1017590</f>
        <v>10091789</v>
      </c>
      <c r="F2680" s="107">
        <f t="shared" si="1415"/>
        <v>10091789</v>
      </c>
      <c r="G2680" s="107">
        <f t="shared" si="1415"/>
        <v>10091789</v>
      </c>
      <c r="H2680" s="107">
        <f t="shared" si="1415"/>
        <v>10091789</v>
      </c>
      <c r="I2680" s="107">
        <f t="shared" si="1415"/>
        <v>10091789</v>
      </c>
      <c r="J2680" s="107">
        <f t="shared" si="1415"/>
        <v>10091789</v>
      </c>
      <c r="K2680" s="107">
        <f t="shared" si="1415"/>
        <v>10091789</v>
      </c>
      <c r="L2680" s="107">
        <f t="shared" si="1415"/>
        <v>10091789</v>
      </c>
      <c r="M2680" s="107">
        <f t="shared" si="1415"/>
        <v>10091789</v>
      </c>
      <c r="N2680" s="107">
        <f t="shared" si="1415"/>
        <v>10091789</v>
      </c>
      <c r="O2680" s="107">
        <f t="shared" si="1415"/>
        <v>10091789</v>
      </c>
      <c r="P2680" s="107">
        <f t="shared" si="1415"/>
        <v>10091789</v>
      </c>
      <c r="Q2680" s="107">
        <f t="shared" si="1415"/>
        <v>10091789</v>
      </c>
      <c r="R2680" s="107">
        <f t="shared" si="1415"/>
        <v>10091789</v>
      </c>
      <c r="S2680" s="107">
        <f t="shared" si="1415"/>
        <v>10091789</v>
      </c>
      <c r="T2680" s="107">
        <f t="shared" si="1415"/>
        <v>10091789</v>
      </c>
      <c r="U2680" s="107">
        <f t="shared" si="1415"/>
        <v>10091789</v>
      </c>
      <c r="V2680" s="107">
        <f t="shared" si="1415"/>
        <v>10091789</v>
      </c>
      <c r="W2680" s="107">
        <f t="shared" si="1415"/>
        <v>10091789</v>
      </c>
      <c r="X2680" s="107">
        <f t="shared" si="1415"/>
        <v>10091789</v>
      </c>
      <c r="Y2680" s="107">
        <f t="shared" si="1415"/>
        <v>10091789</v>
      </c>
      <c r="Z2680" s="107">
        <f>-85000000+69160000</f>
        <v>-15840000</v>
      </c>
      <c r="AA2680" s="108">
        <f>D2680</f>
        <v>0</v>
      </c>
      <c r="AB2680" s="92"/>
      <c r="AE2680" s="179"/>
      <c r="AF2680" s="185"/>
      <c r="AG2680" s="180"/>
      <c r="AH2680" s="180"/>
      <c r="AI2680" s="180">
        <f t="shared" si="1406"/>
        <v>0</v>
      </c>
      <c r="AJ2680" s="180">
        <f t="shared" si="1407"/>
        <v>0</v>
      </c>
    </row>
    <row r="2681" spans="1:39" ht="14.95" hidden="1" customHeight="1" x14ac:dyDescent="0.3">
      <c r="A2681" s="106" t="s">
        <v>171</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6">D2681</f>
        <v>0</v>
      </c>
      <c r="AB2681" s="92"/>
      <c r="AE2681" s="179"/>
      <c r="AF2681" s="185"/>
      <c r="AG2681" s="180"/>
      <c r="AH2681" s="180"/>
      <c r="AI2681" s="180">
        <f t="shared" si="1406"/>
        <v>0</v>
      </c>
      <c r="AJ2681" s="180">
        <f t="shared" si="1407"/>
        <v>0</v>
      </c>
    </row>
    <row r="2682" spans="1:39" ht="15.65" hidden="1" customHeight="1" x14ac:dyDescent="0.3">
      <c r="A2682" s="106" t="s">
        <v>172</v>
      </c>
      <c r="B2682" s="36">
        <f>'[1]2019 allotment-adjust'!E76</f>
        <v>0</v>
      </c>
      <c r="C2682" s="36">
        <f>'[1]2019 allotment-adjust'!F76</f>
        <v>0</v>
      </c>
      <c r="D2682" s="107"/>
      <c r="E2682" s="107">
        <f t="shared" ref="E2682:Y2682" si="1417">50000000-6369154</f>
        <v>43630846</v>
      </c>
      <c r="F2682" s="107">
        <f t="shared" si="1417"/>
        <v>43630846</v>
      </c>
      <c r="G2682" s="107">
        <f t="shared" si="1417"/>
        <v>43630846</v>
      </c>
      <c r="H2682" s="107">
        <f t="shared" si="1417"/>
        <v>43630846</v>
      </c>
      <c r="I2682" s="107">
        <f t="shared" si="1417"/>
        <v>43630846</v>
      </c>
      <c r="J2682" s="107">
        <f t="shared" si="1417"/>
        <v>43630846</v>
      </c>
      <c r="K2682" s="107">
        <f t="shared" si="1417"/>
        <v>43630846</v>
      </c>
      <c r="L2682" s="107">
        <f t="shared" si="1417"/>
        <v>43630846</v>
      </c>
      <c r="M2682" s="107">
        <f t="shared" si="1417"/>
        <v>43630846</v>
      </c>
      <c r="N2682" s="107">
        <f t="shared" si="1417"/>
        <v>43630846</v>
      </c>
      <c r="O2682" s="107">
        <f t="shared" si="1417"/>
        <v>43630846</v>
      </c>
      <c r="P2682" s="107">
        <f t="shared" si="1417"/>
        <v>43630846</v>
      </c>
      <c r="Q2682" s="107">
        <f t="shared" si="1417"/>
        <v>43630846</v>
      </c>
      <c r="R2682" s="107">
        <f t="shared" si="1417"/>
        <v>43630846</v>
      </c>
      <c r="S2682" s="107">
        <f t="shared" si="1417"/>
        <v>43630846</v>
      </c>
      <c r="T2682" s="107">
        <f t="shared" si="1417"/>
        <v>43630846</v>
      </c>
      <c r="U2682" s="107">
        <f t="shared" si="1417"/>
        <v>43630846</v>
      </c>
      <c r="V2682" s="107">
        <f t="shared" si="1417"/>
        <v>43630846</v>
      </c>
      <c r="W2682" s="107">
        <f t="shared" si="1417"/>
        <v>43630846</v>
      </c>
      <c r="X2682" s="107">
        <f t="shared" si="1417"/>
        <v>43630846</v>
      </c>
      <c r="Y2682" s="107">
        <f t="shared" si="1417"/>
        <v>43630846</v>
      </c>
      <c r="Z2682" s="107"/>
      <c r="AA2682" s="108">
        <f t="shared" si="1416"/>
        <v>0</v>
      </c>
      <c r="AB2682" s="109"/>
      <c r="AC2682" s="109"/>
      <c r="AE2682" s="179"/>
      <c r="AF2682" s="185"/>
      <c r="AG2682" s="180"/>
      <c r="AH2682" s="180"/>
      <c r="AI2682" s="180">
        <f t="shared" si="1406"/>
        <v>0</v>
      </c>
      <c r="AJ2682" s="180">
        <f t="shared" si="1407"/>
        <v>0</v>
      </c>
    </row>
    <row r="2683" spans="1:39" ht="14.95" hidden="1" customHeight="1" x14ac:dyDescent="0.3">
      <c r="A2683" s="106" t="s">
        <v>173</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6"/>
        <v>0</v>
      </c>
      <c r="AB2683" s="109"/>
      <c r="AC2683" s="109"/>
      <c r="AE2683" s="179"/>
      <c r="AF2683" s="185"/>
      <c r="AG2683" s="180"/>
      <c r="AH2683" s="180"/>
      <c r="AI2683" s="180">
        <f t="shared" si="1406"/>
        <v>0</v>
      </c>
      <c r="AJ2683" s="180">
        <f t="shared" si="1407"/>
        <v>0</v>
      </c>
    </row>
    <row r="2684" spans="1:39" ht="14.95" hidden="1" customHeight="1" x14ac:dyDescent="0.3">
      <c r="A2684" s="106" t="s">
        <v>174</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6"/>
        <v>0</v>
      </c>
      <c r="AB2684" s="92"/>
      <c r="AC2684" s="109"/>
      <c r="AE2684" s="179"/>
      <c r="AF2684" s="185"/>
      <c r="AG2684" s="180"/>
      <c r="AH2684" s="180"/>
      <c r="AI2684" s="180">
        <f t="shared" si="1406"/>
        <v>0</v>
      </c>
      <c r="AJ2684" s="180">
        <f t="shared" si="1407"/>
        <v>0</v>
      </c>
    </row>
    <row r="2685" spans="1:39" ht="14.95" hidden="1" customHeight="1" x14ac:dyDescent="0.3">
      <c r="A2685" s="106" t="s">
        <v>175</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6"/>
        <v>0</v>
      </c>
      <c r="AB2685" s="92"/>
      <c r="AC2685" s="109"/>
      <c r="AE2685" s="179"/>
      <c r="AF2685" s="185"/>
      <c r="AG2685" s="180"/>
      <c r="AH2685" s="180"/>
      <c r="AI2685" s="180">
        <f t="shared" si="1406"/>
        <v>0</v>
      </c>
      <c r="AJ2685" s="180">
        <f t="shared" si="1407"/>
        <v>0</v>
      </c>
    </row>
    <row r="2686" spans="1:39" ht="14.95" hidden="1" customHeight="1" x14ac:dyDescent="0.3">
      <c r="A2686" s="106" t="s">
        <v>176</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9"/>
      <c r="AF2686" s="185"/>
      <c r="AG2686" s="180"/>
      <c r="AH2686" s="180"/>
      <c r="AI2686" s="180">
        <f t="shared" si="1406"/>
        <v>0</v>
      </c>
      <c r="AJ2686" s="180">
        <f t="shared" si="1407"/>
        <v>0</v>
      </c>
    </row>
    <row r="2687" spans="1:39" ht="14.95" hidden="1" customHeight="1" x14ac:dyDescent="0.3">
      <c r="A2687" s="106" t="s">
        <v>177</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6"/>
        <v>0</v>
      </c>
      <c r="AB2687" s="92"/>
      <c r="AC2687" s="109"/>
      <c r="AE2687" s="179"/>
      <c r="AF2687" s="185"/>
      <c r="AG2687" s="180"/>
      <c r="AH2687" s="180"/>
      <c r="AI2687" s="180">
        <f t="shared" si="1406"/>
        <v>0</v>
      </c>
      <c r="AJ2687" s="180">
        <f t="shared" si="1407"/>
        <v>0</v>
      </c>
    </row>
    <row r="2688" spans="1:39" ht="14.95" hidden="1" customHeight="1" x14ac:dyDescent="0.3">
      <c r="A2688" s="106" t="s">
        <v>178</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9"/>
      <c r="AF2688" s="185"/>
      <c r="AG2688" s="180"/>
      <c r="AH2688" s="180"/>
      <c r="AI2688" s="180">
        <f t="shared" si="1406"/>
        <v>0</v>
      </c>
      <c r="AJ2688" s="180">
        <f t="shared" si="1407"/>
        <v>0</v>
      </c>
    </row>
    <row r="2689" spans="1:39"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9"/>
      <c r="AF2689" s="185"/>
      <c r="AG2689" s="180"/>
      <c r="AH2689" s="180"/>
      <c r="AI2689" s="180">
        <f t="shared" si="1406"/>
        <v>0</v>
      </c>
      <c r="AJ2689" s="180">
        <f t="shared" si="1407"/>
        <v>0</v>
      </c>
    </row>
    <row r="2690" spans="1:39" s="114" customFormat="1" ht="27" hidden="1" customHeight="1" x14ac:dyDescent="0.25">
      <c r="A2690" s="110" t="s">
        <v>179</v>
      </c>
      <c r="B2690" s="111">
        <f t="shared" ref="B2690:C2690" si="1418">SUM(B2680:B2689)</f>
        <v>0</v>
      </c>
      <c r="C2690" s="111">
        <f t="shared" si="1418"/>
        <v>0</v>
      </c>
      <c r="D2690" s="111"/>
      <c r="E2690" s="111">
        <f t="shared" ref="E2690:Z2690" si="1419">SUM(E2680:E2689)</f>
        <v>53722635</v>
      </c>
      <c r="F2690" s="111">
        <f t="shared" si="1419"/>
        <v>53722635</v>
      </c>
      <c r="G2690" s="111">
        <f t="shared" si="1419"/>
        <v>53722635</v>
      </c>
      <c r="H2690" s="111">
        <f t="shared" si="1419"/>
        <v>53722635</v>
      </c>
      <c r="I2690" s="111">
        <f t="shared" si="1419"/>
        <v>53722635</v>
      </c>
      <c r="J2690" s="111">
        <f t="shared" si="1419"/>
        <v>53722635</v>
      </c>
      <c r="K2690" s="111">
        <f t="shared" si="1419"/>
        <v>53722635</v>
      </c>
      <c r="L2690" s="111">
        <f t="shared" si="1419"/>
        <v>53722635</v>
      </c>
      <c r="M2690" s="111">
        <f t="shared" si="1419"/>
        <v>53722635</v>
      </c>
      <c r="N2690" s="111">
        <f t="shared" si="1419"/>
        <v>53722635</v>
      </c>
      <c r="O2690" s="111">
        <f t="shared" si="1419"/>
        <v>53722635</v>
      </c>
      <c r="P2690" s="111">
        <f t="shared" si="1419"/>
        <v>53722635</v>
      </c>
      <c r="Q2690" s="111">
        <f t="shared" si="1419"/>
        <v>53722635</v>
      </c>
      <c r="R2690" s="111">
        <f t="shared" si="1419"/>
        <v>53722635</v>
      </c>
      <c r="S2690" s="111">
        <f t="shared" si="1419"/>
        <v>53722635</v>
      </c>
      <c r="T2690" s="111">
        <f t="shared" si="1419"/>
        <v>53722635</v>
      </c>
      <c r="U2690" s="111">
        <f t="shared" si="1419"/>
        <v>53722635</v>
      </c>
      <c r="V2690" s="111">
        <f t="shared" si="1419"/>
        <v>53722635</v>
      </c>
      <c r="W2690" s="111">
        <f t="shared" si="1419"/>
        <v>53722635</v>
      </c>
      <c r="X2690" s="111">
        <f t="shared" si="1419"/>
        <v>53722635</v>
      </c>
      <c r="Y2690" s="111">
        <f t="shared" si="1419"/>
        <v>53722635</v>
      </c>
      <c r="Z2690" s="111">
        <f t="shared" si="1419"/>
        <v>-15840000</v>
      </c>
      <c r="AA2690" s="96">
        <f>D2690-Z2690</f>
        <v>15840000</v>
      </c>
      <c r="AB2690" s="112"/>
      <c r="AC2690" s="113"/>
      <c r="AE2690" s="179"/>
      <c r="AF2690" s="185"/>
      <c r="AG2690" s="185"/>
      <c r="AH2690" s="185"/>
      <c r="AI2690" s="180">
        <f t="shared" si="1406"/>
        <v>0</v>
      </c>
      <c r="AJ2690" s="180">
        <f t="shared" si="1407"/>
        <v>0</v>
      </c>
      <c r="AK2690" s="186"/>
      <c r="AL2690" s="186"/>
      <c r="AM2690" s="186"/>
    </row>
    <row r="2691" spans="1:39"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9"/>
      <c r="AF2691" s="185"/>
      <c r="AG2691" s="185"/>
      <c r="AH2691" s="185"/>
      <c r="AI2691" s="180">
        <f t="shared" si="1406"/>
        <v>0</v>
      </c>
      <c r="AJ2691" s="180">
        <f t="shared" si="1407"/>
        <v>0</v>
      </c>
      <c r="AK2691" s="187"/>
      <c r="AL2691" s="187"/>
      <c r="AM2691" s="187"/>
    </row>
    <row r="2692" spans="1:39"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9" t="s">
        <v>180</v>
      </c>
      <c r="AF2692" s="185">
        <v>6558480.8899999987</v>
      </c>
      <c r="AG2692" s="180">
        <f>+[1]TARA!G223</f>
        <v>6558480.8900000006</v>
      </c>
      <c r="AH2692" s="185">
        <f>+[1]TARA!T223</f>
        <v>6525295.3900000006</v>
      </c>
      <c r="AI2692" s="180">
        <f t="shared" si="1406"/>
        <v>33185.5</v>
      </c>
      <c r="AJ2692" s="180">
        <f t="shared" si="1407"/>
        <v>0</v>
      </c>
      <c r="AK2692" s="187"/>
      <c r="AL2692" s="187"/>
      <c r="AM2692" s="187"/>
    </row>
    <row r="2693" spans="1:39" ht="20.399999999999999" hidden="1" customHeight="1" x14ac:dyDescent="0.25">
      <c r="A2693" s="100" t="s">
        <v>181</v>
      </c>
      <c r="Z2693" s="93"/>
      <c r="AA2693" s="108"/>
      <c r="AB2693" s="92"/>
      <c r="AC2693" s="109"/>
      <c r="AE2693" s="179"/>
      <c r="AF2693" s="185"/>
      <c r="AG2693" s="180"/>
      <c r="AH2693" s="180"/>
      <c r="AI2693" s="180">
        <f t="shared" si="1406"/>
        <v>0</v>
      </c>
      <c r="AJ2693" s="180">
        <f t="shared" si="1407"/>
        <v>0</v>
      </c>
    </row>
    <row r="2694" spans="1:39" ht="14.95" hidden="1" customHeight="1" x14ac:dyDescent="0.25">
      <c r="A2694" s="104"/>
      <c r="Z2694" s="4"/>
      <c r="AA2694" s="122"/>
      <c r="AE2694" s="179"/>
      <c r="AF2694" s="185"/>
      <c r="AG2694" s="180"/>
      <c r="AH2694" s="180"/>
      <c r="AI2694" s="180">
        <f t="shared" si="1406"/>
        <v>0</v>
      </c>
      <c r="AJ2694" s="180">
        <f t="shared" si="1407"/>
        <v>0</v>
      </c>
    </row>
    <row r="2695" spans="1:39" ht="21.25" hidden="1" customHeight="1" x14ac:dyDescent="0.3">
      <c r="A2695" s="106" t="s">
        <v>182</v>
      </c>
      <c r="B2695" s="36"/>
      <c r="C2695" s="36"/>
      <c r="D2695" s="36">
        <v>436279000</v>
      </c>
      <c r="Z2695" s="4"/>
      <c r="AA2695" s="118"/>
      <c r="AE2695" s="179"/>
      <c r="AF2695" s="185"/>
      <c r="AG2695" s="180"/>
      <c r="AH2695" s="180"/>
      <c r="AI2695" s="180">
        <f t="shared" si="1406"/>
        <v>0</v>
      </c>
      <c r="AJ2695" s="180">
        <f t="shared" si="1407"/>
        <v>0</v>
      </c>
    </row>
    <row r="2696" spans="1:39" ht="19.55" hidden="1" customHeight="1" x14ac:dyDescent="0.3">
      <c r="A2696" s="123" t="s">
        <v>183</v>
      </c>
      <c r="B2696" s="36"/>
      <c r="C2696" s="36"/>
      <c r="D2696" s="36">
        <v>147944000</v>
      </c>
      <c r="Z2696" s="4"/>
      <c r="AA2696" s="118"/>
      <c r="AE2696" s="179"/>
      <c r="AF2696" s="185"/>
      <c r="AG2696" s="180"/>
      <c r="AH2696" s="180"/>
      <c r="AI2696" s="180">
        <f t="shared" si="1406"/>
        <v>0</v>
      </c>
      <c r="AJ2696" s="180">
        <f t="shared" si="1407"/>
        <v>0</v>
      </c>
    </row>
    <row r="2697" spans="1:39" ht="19.05" hidden="1" customHeight="1" x14ac:dyDescent="0.3">
      <c r="A2697" s="123" t="s">
        <v>184</v>
      </c>
      <c r="B2697" s="36">
        <v>223437000</v>
      </c>
      <c r="C2697" s="36"/>
      <c r="D2697" s="36">
        <v>1056905000</v>
      </c>
      <c r="Z2697" s="4"/>
      <c r="AA2697" s="124"/>
      <c r="AE2697" s="179"/>
      <c r="AF2697" s="185"/>
      <c r="AG2697" s="180"/>
      <c r="AH2697" s="180"/>
      <c r="AI2697" s="180">
        <f t="shared" si="1406"/>
        <v>0</v>
      </c>
      <c r="AJ2697" s="180">
        <f t="shared" si="1407"/>
        <v>0</v>
      </c>
    </row>
    <row r="2698" spans="1:39" ht="22.6" hidden="1" customHeight="1" x14ac:dyDescent="0.3">
      <c r="A2698" s="123" t="s">
        <v>185</v>
      </c>
      <c r="B2698" s="36">
        <v>646000</v>
      </c>
      <c r="C2698" s="36"/>
      <c r="D2698" s="36">
        <v>21800000</v>
      </c>
      <c r="Z2698" s="125"/>
      <c r="AA2698" s="126"/>
      <c r="AB2698" s="109"/>
      <c r="AE2698" s="179"/>
      <c r="AF2698" s="185"/>
      <c r="AG2698" s="180"/>
      <c r="AH2698" s="180"/>
      <c r="AI2698" s="180">
        <f t="shared" si="1406"/>
        <v>0</v>
      </c>
      <c r="AJ2698" s="180">
        <f t="shared" si="1407"/>
        <v>0</v>
      </c>
    </row>
    <row r="2699" spans="1:39" ht="22.95" hidden="1" customHeight="1" x14ac:dyDescent="0.3">
      <c r="A2699" s="123" t="s">
        <v>186</v>
      </c>
      <c r="B2699" s="36">
        <v>832731000</v>
      </c>
      <c r="C2699" s="36"/>
      <c r="D2699" s="36">
        <v>729000</v>
      </c>
      <c r="Z2699" s="125"/>
      <c r="AA2699" s="121"/>
      <c r="AB2699" s="109"/>
      <c r="AE2699" s="179"/>
      <c r="AF2699" s="185"/>
      <c r="AG2699" s="180"/>
      <c r="AH2699" s="180"/>
      <c r="AI2699" s="180">
        <f t="shared" si="1406"/>
        <v>0</v>
      </c>
      <c r="AJ2699" s="180">
        <f t="shared" si="1407"/>
        <v>0</v>
      </c>
    </row>
    <row r="2700" spans="1:39" ht="21.6" hidden="1" customHeight="1" x14ac:dyDescent="0.3">
      <c r="A2700" s="123" t="s">
        <v>187</v>
      </c>
      <c r="B2700" s="36">
        <f t="shared" ref="B2700" si="1420">118198000+77824000</f>
        <v>196022000</v>
      </c>
      <c r="C2700" s="36"/>
      <c r="D2700" s="36">
        <v>102574000</v>
      </c>
      <c r="Z2700" s="125"/>
      <c r="AA2700" s="121"/>
      <c r="AB2700" s="109"/>
      <c r="AE2700" s="179"/>
      <c r="AF2700" s="185"/>
      <c r="AG2700" s="180"/>
      <c r="AH2700" s="180"/>
      <c r="AI2700" s="180">
        <f t="shared" si="1406"/>
        <v>0</v>
      </c>
      <c r="AJ2700" s="180">
        <f t="shared" si="1407"/>
        <v>0</v>
      </c>
    </row>
    <row r="2701" spans="1:39" ht="25" hidden="1" customHeight="1" x14ac:dyDescent="0.3">
      <c r="A2701" s="123" t="s">
        <v>188</v>
      </c>
      <c r="B2701" s="36">
        <v>264813000</v>
      </c>
      <c r="C2701" s="36"/>
      <c r="D2701" s="36">
        <v>17046000</v>
      </c>
      <c r="Z2701" s="125"/>
      <c r="AA2701" s="121"/>
      <c r="AB2701" s="109"/>
      <c r="AE2701" s="179"/>
      <c r="AF2701" s="185"/>
      <c r="AG2701" s="180"/>
      <c r="AH2701" s="180"/>
      <c r="AI2701" s="180">
        <f t="shared" si="1406"/>
        <v>0</v>
      </c>
      <c r="AJ2701" s="180">
        <f t="shared" si="1407"/>
        <v>0</v>
      </c>
    </row>
    <row r="2702" spans="1:39" ht="14.95" hidden="1" customHeight="1" x14ac:dyDescent="0.25">
      <c r="A2702" s="127"/>
      <c r="B2702" s="36"/>
      <c r="C2702" s="36"/>
      <c r="D2702" s="36"/>
      <c r="Z2702" s="125"/>
      <c r="AA2702" s="121"/>
      <c r="AB2702" s="109"/>
      <c r="AE2702" s="179"/>
      <c r="AF2702" s="185"/>
      <c r="AG2702" s="180"/>
      <c r="AH2702" s="180"/>
      <c r="AI2702" s="180">
        <f t="shared" si="1406"/>
        <v>0</v>
      </c>
      <c r="AJ2702" s="180">
        <f t="shared" si="1407"/>
        <v>0</v>
      </c>
    </row>
    <row r="2703" spans="1:39" s="114" customFormat="1" ht="28.55" hidden="1" customHeight="1" x14ac:dyDescent="0.25">
      <c r="A2703" s="110" t="s">
        <v>179</v>
      </c>
      <c r="B2703" s="111">
        <f t="shared" ref="B2703" si="1421">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96"/>
      <c r="AF2703" s="185"/>
      <c r="AG2703" s="180"/>
      <c r="AH2703" s="185"/>
      <c r="AI2703" s="180">
        <f t="shared" si="1406"/>
        <v>0</v>
      </c>
      <c r="AJ2703" s="180">
        <f t="shared" si="1407"/>
        <v>0</v>
      </c>
      <c r="AK2703" s="186"/>
      <c r="AL2703" s="186"/>
      <c r="AM2703" s="186"/>
    </row>
    <row r="2704" spans="1:39"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96"/>
      <c r="AF2704" s="185"/>
      <c r="AG2704" s="180"/>
      <c r="AH2704" s="185"/>
      <c r="AI2704" s="180">
        <f t="shared" si="1406"/>
        <v>0</v>
      </c>
      <c r="AJ2704" s="180">
        <f t="shared" si="1407"/>
        <v>0</v>
      </c>
      <c r="AK2704" s="187"/>
      <c r="AL2704" s="187"/>
      <c r="AM2704" s="187"/>
    </row>
    <row r="2705" spans="1:39"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17113575340.558998</v>
      </c>
      <c r="AE2705" s="196"/>
      <c r="AF2705" s="185"/>
      <c r="AG2705" s="180"/>
      <c r="AH2705" s="185"/>
      <c r="AI2705" s="180">
        <f t="shared" si="1406"/>
        <v>0</v>
      </c>
      <c r="AJ2705" s="180">
        <f t="shared" si="1407"/>
        <v>0</v>
      </c>
      <c r="AK2705" s="187"/>
      <c r="AL2705" s="187"/>
      <c r="AM2705" s="187"/>
    </row>
    <row r="2706" spans="1:39" s="118" customFormat="1" ht="14.95" hidden="1" customHeight="1" x14ac:dyDescent="0.25">
      <c r="A2706" s="100" t="s">
        <v>189</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96"/>
      <c r="AF2706" s="185"/>
      <c r="AG2706" s="180"/>
      <c r="AH2706" s="185"/>
      <c r="AI2706" s="180">
        <f t="shared" si="1406"/>
        <v>0</v>
      </c>
      <c r="AJ2706" s="180">
        <f t="shared" si="1407"/>
        <v>0</v>
      </c>
      <c r="AK2706" s="187"/>
      <c r="AL2706" s="187"/>
      <c r="AM2706" s="187"/>
    </row>
    <row r="2707" spans="1:39"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96"/>
      <c r="AF2707" s="185"/>
      <c r="AG2707" s="180"/>
      <c r="AH2707" s="185"/>
      <c r="AI2707" s="180">
        <f t="shared" si="1406"/>
        <v>0</v>
      </c>
      <c r="AJ2707" s="180">
        <f t="shared" si="1407"/>
        <v>0</v>
      </c>
      <c r="AK2707" s="187"/>
      <c r="AL2707" s="187"/>
      <c r="AM2707" s="187"/>
    </row>
    <row r="2708" spans="1:39" s="118" customFormat="1" ht="14.95" hidden="1" customHeight="1" x14ac:dyDescent="0.25">
      <c r="A2708" s="104" t="s">
        <v>190</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96"/>
      <c r="AF2708" s="185"/>
      <c r="AG2708" s="180"/>
      <c r="AH2708" s="185"/>
      <c r="AI2708" s="180">
        <f t="shared" si="1406"/>
        <v>0</v>
      </c>
      <c r="AJ2708" s="180">
        <f t="shared" si="1407"/>
        <v>0</v>
      </c>
      <c r="AK2708" s="187"/>
      <c r="AL2708" s="187"/>
      <c r="AM2708" s="187"/>
    </row>
    <row r="2709" spans="1:39" s="118" customFormat="1" ht="14.95" hidden="1" customHeight="1" x14ac:dyDescent="0.25">
      <c r="A2709" s="104" t="s">
        <v>191</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96"/>
      <c r="AF2709" s="185"/>
      <c r="AG2709" s="180"/>
      <c r="AH2709" s="185"/>
      <c r="AI2709" s="180">
        <f t="shared" si="1406"/>
        <v>0</v>
      </c>
      <c r="AJ2709" s="180">
        <f t="shared" si="1407"/>
        <v>0</v>
      </c>
      <c r="AK2709" s="187"/>
      <c r="AL2709" s="187"/>
      <c r="AM2709" s="187"/>
    </row>
    <row r="2710" spans="1:39"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96"/>
      <c r="AF2710" s="185"/>
      <c r="AG2710" s="180"/>
      <c r="AH2710" s="185"/>
      <c r="AI2710" s="180">
        <f t="shared" si="1406"/>
        <v>0</v>
      </c>
      <c r="AJ2710" s="180">
        <f t="shared" si="1407"/>
        <v>0</v>
      </c>
      <c r="AK2710" s="187"/>
      <c r="AL2710" s="187"/>
      <c r="AM2710" s="187"/>
    </row>
    <row r="2711" spans="1:39"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96"/>
      <c r="AF2711" s="185"/>
      <c r="AG2711" s="180"/>
      <c r="AH2711" s="185"/>
      <c r="AI2711" s="180">
        <f t="shared" si="1406"/>
        <v>0</v>
      </c>
      <c r="AJ2711" s="180">
        <f t="shared" si="1407"/>
        <v>0</v>
      </c>
      <c r="AK2711" s="187"/>
      <c r="AL2711" s="187"/>
      <c r="AM2711" s="187"/>
    </row>
    <row r="2712" spans="1:39"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96"/>
      <c r="AF2712" s="185"/>
      <c r="AG2712" s="180"/>
      <c r="AH2712" s="185"/>
      <c r="AI2712" s="180">
        <f t="shared" si="1406"/>
        <v>0</v>
      </c>
      <c r="AJ2712" s="180">
        <f t="shared" si="1407"/>
        <v>0</v>
      </c>
      <c r="AK2712" s="187"/>
      <c r="AL2712" s="187"/>
      <c r="AM2712" s="187"/>
    </row>
    <row r="2713" spans="1:39" s="118" customFormat="1" ht="14.95" hidden="1" customHeight="1" x14ac:dyDescent="0.25">
      <c r="A2713" s="100" t="s">
        <v>192</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96"/>
      <c r="AF2713" s="185"/>
      <c r="AG2713" s="180"/>
      <c r="AH2713" s="185"/>
      <c r="AI2713" s="180">
        <f t="shared" si="1406"/>
        <v>0</v>
      </c>
      <c r="AJ2713" s="180">
        <f t="shared" si="1407"/>
        <v>0</v>
      </c>
      <c r="AK2713" s="187"/>
      <c r="AL2713" s="187"/>
      <c r="AM2713" s="187"/>
    </row>
    <row r="2714" spans="1:39"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96"/>
      <c r="AF2714" s="185"/>
      <c r="AG2714" s="180"/>
      <c r="AH2714" s="185"/>
      <c r="AI2714" s="180">
        <f t="shared" si="1406"/>
        <v>0</v>
      </c>
      <c r="AJ2714" s="180">
        <f t="shared" si="1407"/>
        <v>0</v>
      </c>
      <c r="AK2714" s="187"/>
      <c r="AL2714" s="187"/>
      <c r="AM2714" s="187"/>
    </row>
    <row r="2715" spans="1:39" ht="14.95" hidden="1" customHeight="1" x14ac:dyDescent="0.25">
      <c r="A2715" s="104" t="s">
        <v>193</v>
      </c>
      <c r="B2715" s="36"/>
      <c r="C2715" s="36"/>
      <c r="D2715" s="36"/>
      <c r="Z2715" s="93"/>
      <c r="AE2715" s="179"/>
      <c r="AF2715" s="185"/>
      <c r="AG2715" s="180"/>
      <c r="AH2715" s="180"/>
      <c r="AI2715" s="180">
        <f t="shared" si="1406"/>
        <v>0</v>
      </c>
      <c r="AJ2715" s="180">
        <f t="shared" si="1407"/>
        <v>0</v>
      </c>
    </row>
    <row r="2716" spans="1:39" ht="14.95" hidden="1" customHeight="1" x14ac:dyDescent="0.25">
      <c r="A2716" s="104" t="s">
        <v>194</v>
      </c>
      <c r="B2716" s="36"/>
      <c r="C2716" s="36"/>
      <c r="D2716" s="36"/>
      <c r="Z2716" s="93"/>
      <c r="AE2716" s="179"/>
      <c r="AF2716" s="185"/>
      <c r="AG2716" s="180"/>
      <c r="AH2716" s="180"/>
      <c r="AI2716" s="180">
        <f t="shared" si="1406"/>
        <v>0</v>
      </c>
      <c r="AJ2716" s="180">
        <f t="shared" si="1407"/>
        <v>0</v>
      </c>
    </row>
    <row r="2717" spans="1:39" s="118" customFormat="1" ht="14.95" hidden="1" customHeight="1" x14ac:dyDescent="0.25">
      <c r="A2717" s="131" t="s">
        <v>179</v>
      </c>
      <c r="B2717" s="132">
        <f t="shared" ref="B2717:C2717" si="1422">B2716+B2715</f>
        <v>0</v>
      </c>
      <c r="C2717" s="132">
        <f t="shared" si="1422"/>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96"/>
      <c r="AF2717" s="185"/>
      <c r="AG2717" s="180"/>
      <c r="AH2717" s="185"/>
      <c r="AI2717" s="180">
        <f t="shared" si="1406"/>
        <v>0</v>
      </c>
      <c r="AJ2717" s="180">
        <f t="shared" si="1407"/>
        <v>0</v>
      </c>
      <c r="AK2717" s="187"/>
      <c r="AL2717" s="187"/>
      <c r="AM2717" s="187"/>
    </row>
    <row r="2718" spans="1:39"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96"/>
      <c r="AF2718" s="185"/>
      <c r="AG2718" s="180"/>
      <c r="AH2718" s="185"/>
      <c r="AI2718" s="180">
        <f t="shared" si="1406"/>
        <v>0</v>
      </c>
      <c r="AJ2718" s="180">
        <f t="shared" si="1407"/>
        <v>0</v>
      </c>
      <c r="AK2718" s="187"/>
      <c r="AL2718" s="187"/>
      <c r="AM2718" s="187"/>
    </row>
    <row r="2719" spans="1:39" s="118" customFormat="1" ht="14.95" hidden="1" customHeight="1" x14ac:dyDescent="0.25">
      <c r="A2719" s="100" t="s">
        <v>195</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96"/>
      <c r="AF2719" s="185"/>
      <c r="AG2719" s="180"/>
      <c r="AH2719" s="185"/>
      <c r="AI2719" s="180">
        <f t="shared" si="1406"/>
        <v>0</v>
      </c>
      <c r="AJ2719" s="180">
        <f t="shared" si="1407"/>
        <v>0</v>
      </c>
      <c r="AK2719" s="187"/>
      <c r="AL2719" s="187"/>
      <c r="AM2719" s="187"/>
    </row>
    <row r="2720" spans="1:39"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96"/>
      <c r="AF2720" s="185"/>
      <c r="AG2720" s="180"/>
      <c r="AH2720" s="185"/>
      <c r="AI2720" s="180">
        <f t="shared" si="1406"/>
        <v>0</v>
      </c>
      <c r="AJ2720" s="180">
        <f t="shared" si="1407"/>
        <v>0</v>
      </c>
      <c r="AK2720" s="187"/>
      <c r="AL2720" s="187"/>
      <c r="AM2720" s="187"/>
    </row>
    <row r="2721" spans="1:39" s="118" customFormat="1" ht="14.95" hidden="1" customHeight="1" x14ac:dyDescent="0.25">
      <c r="A2721" s="104" t="s">
        <v>196</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96"/>
      <c r="AF2721" s="185"/>
      <c r="AG2721" s="180"/>
      <c r="AH2721" s="185"/>
      <c r="AI2721" s="180">
        <f t="shared" si="1406"/>
        <v>0</v>
      </c>
      <c r="AJ2721" s="180">
        <f t="shared" si="1407"/>
        <v>0</v>
      </c>
      <c r="AK2721" s="187"/>
      <c r="AL2721" s="187"/>
      <c r="AM2721" s="187"/>
    </row>
    <row r="2722" spans="1:39"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96"/>
      <c r="AF2722" s="185"/>
      <c r="AG2722" s="180"/>
      <c r="AH2722" s="185"/>
      <c r="AI2722" s="180">
        <f t="shared" si="1406"/>
        <v>0</v>
      </c>
      <c r="AJ2722" s="180">
        <f t="shared" si="1407"/>
        <v>0</v>
      </c>
      <c r="AK2722" s="187"/>
      <c r="AL2722" s="187"/>
      <c r="AM2722" s="187"/>
    </row>
    <row r="2723" spans="1:39"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96"/>
      <c r="AF2723" s="185"/>
      <c r="AG2723" s="180"/>
      <c r="AH2723" s="185"/>
      <c r="AI2723" s="180">
        <f t="shared" si="1406"/>
        <v>0</v>
      </c>
      <c r="AJ2723" s="180">
        <f t="shared" si="1407"/>
        <v>0</v>
      </c>
      <c r="AK2723" s="187"/>
      <c r="AL2723" s="187"/>
      <c r="AM2723" s="187"/>
    </row>
    <row r="2724" spans="1:39" s="98" customFormat="1" ht="33.450000000000003" customHeight="1" x14ac:dyDescent="0.25">
      <c r="A2724" s="133" t="s">
        <v>197</v>
      </c>
      <c r="B2724" s="97" t="s">
        <v>198</v>
      </c>
      <c r="C2724" s="97"/>
      <c r="D2724" s="97" t="s">
        <v>198</v>
      </c>
      <c r="E2724" s="107"/>
      <c r="F2724" s="107"/>
      <c r="G2724" s="107"/>
      <c r="H2724" s="107"/>
      <c r="I2724" s="107"/>
      <c r="J2724" s="107"/>
      <c r="K2724" s="107"/>
      <c r="L2724" s="107"/>
      <c r="M2724" s="107"/>
      <c r="N2724" s="107"/>
      <c r="O2724" s="107"/>
      <c r="P2724" s="107"/>
      <c r="Q2724" s="107"/>
      <c r="R2724" s="107"/>
      <c r="S2724" s="107"/>
      <c r="T2724" s="107"/>
      <c r="U2724" s="134"/>
      <c r="Z2724" s="99"/>
      <c r="AA2724" s="97" t="s">
        <v>199</v>
      </c>
      <c r="AE2724" s="179" t="s">
        <v>200</v>
      </c>
      <c r="AF2724" s="185">
        <v>822.75000023841858</v>
      </c>
      <c r="AG2724" s="180">
        <f>+[1]PSB!G223</f>
        <v>822.75000023841858</v>
      </c>
      <c r="AH2724" s="180">
        <f>+[1]PSB!T223</f>
        <v>822.75</v>
      </c>
      <c r="AI2724" s="180">
        <f t="shared" si="1406"/>
        <v>2.384185791015625E-7</v>
      </c>
      <c r="AJ2724" s="180">
        <f t="shared" si="1407"/>
        <v>0</v>
      </c>
      <c r="AK2724" s="183"/>
      <c r="AL2724" s="183"/>
      <c r="AM2724" s="183"/>
    </row>
    <row r="2725" spans="1:39" ht="14.95" customHeight="1" x14ac:dyDescent="0.25">
      <c r="U2725" s="4"/>
      <c r="V2725" s="4"/>
      <c r="W2725" s="4"/>
      <c r="X2725" s="4"/>
      <c r="Y2725" s="4"/>
      <c r="Z2725" s="4"/>
      <c r="AA2725" s="2"/>
      <c r="AB2725" s="135"/>
      <c r="AC2725" s="135"/>
      <c r="AE2725" s="179" t="s">
        <v>201</v>
      </c>
      <c r="AF2725" s="197">
        <v>0</v>
      </c>
      <c r="AG2725" s="180">
        <f>+'[1]CF-DR'!G223</f>
        <v>0</v>
      </c>
      <c r="AH2725" s="180">
        <f>+'[1]CF-DR'!T223</f>
        <v>0</v>
      </c>
      <c r="AI2725" s="180">
        <f t="shared" si="1406"/>
        <v>0</v>
      </c>
      <c r="AJ2725" s="180">
        <f t="shared" si="1407"/>
        <v>0</v>
      </c>
    </row>
    <row r="2726" spans="1:39" ht="14.95" customHeight="1" x14ac:dyDescent="0.25">
      <c r="U2726" s="4"/>
      <c r="V2726" s="4"/>
      <c r="W2726" s="4"/>
      <c r="X2726" s="4"/>
      <c r="Y2726" s="4"/>
      <c r="Z2726" s="4"/>
      <c r="AA2726" s="2"/>
      <c r="AB2726" s="135"/>
      <c r="AC2726" s="135"/>
      <c r="AE2726" s="179"/>
      <c r="AF2726" s="185">
        <f>SUM(AF2667:AF2725)</f>
        <v>684924557.35000026</v>
      </c>
      <c r="AG2726" s="180">
        <f t="shared" ref="AG2726:AI2726" si="1423">SUM(AG2667:AG2725)</f>
        <v>684924557.35000026</v>
      </c>
      <c r="AH2726" s="180">
        <f t="shared" si="1423"/>
        <v>639350733.28999984</v>
      </c>
      <c r="AI2726" s="180">
        <f t="shared" si="1423"/>
        <v>45573824.060000308</v>
      </c>
    </row>
    <row r="2727" spans="1:39" ht="14.95" customHeight="1" x14ac:dyDescent="0.25">
      <c r="U2727" s="4"/>
      <c r="V2727" s="4"/>
      <c r="W2727" s="4"/>
      <c r="X2727" s="4"/>
      <c r="Y2727" s="4"/>
      <c r="Z2727" s="4"/>
      <c r="AA2727" s="2"/>
      <c r="AB2727" s="135"/>
      <c r="AC2727" s="135"/>
      <c r="AE2727" s="179"/>
      <c r="AF2727" s="185"/>
      <c r="AG2727" s="180"/>
      <c r="AH2727" s="180"/>
      <c r="AI2727" s="180"/>
      <c r="AJ2727" s="180"/>
    </row>
    <row r="2728" spans="1:39" ht="14.95" customHeight="1" x14ac:dyDescent="0.25">
      <c r="AA2728" s="135"/>
      <c r="AB2728" s="135"/>
      <c r="AC2728" s="135"/>
      <c r="AE2728" s="179" t="s">
        <v>202</v>
      </c>
      <c r="AF2728" s="185">
        <v>10538726298.51</v>
      </c>
      <c r="AG2728" s="180">
        <f>+[1]SAOBCENTRALOFFICE101!H9834</f>
        <v>9815297524.7699909</v>
      </c>
      <c r="AH2728" s="180">
        <f>+[1]SAOBCENTRALOFFICE101!V9834</f>
        <v>9227570098.4000015</v>
      </c>
      <c r="AI2728" s="180">
        <f t="shared" ref="AI2728:AI2731" si="1424">+AG2728-AH2728</f>
        <v>587727426.3699894</v>
      </c>
      <c r="AJ2728" s="180">
        <f>+AF2728-AG2728</f>
        <v>723428773.74000931</v>
      </c>
    </row>
    <row r="2729" spans="1:39" s="114" customFormat="1" ht="14.95" customHeight="1" x14ac:dyDescent="0.25">
      <c r="A2729" s="12" t="s">
        <v>203</v>
      </c>
      <c r="B2729" s="12"/>
      <c r="C2729" s="12"/>
      <c r="D2729" s="137" t="s">
        <v>204</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205</v>
      </c>
      <c r="AB2729" s="1"/>
      <c r="AC2729" s="1"/>
      <c r="AE2729" s="179" t="s">
        <v>206</v>
      </c>
      <c r="AF2729" s="185">
        <v>533542701.69000006</v>
      </c>
      <c r="AG2729" s="180">
        <f>+'[1]SAOB-co-others'!H11472</f>
        <v>2622019056.23</v>
      </c>
      <c r="AH2729" s="180">
        <f>+'[1]SAOB-co-others'!V11472</f>
        <v>408528110.33999997</v>
      </c>
      <c r="AI2729" s="180">
        <f t="shared" si="1424"/>
        <v>2213490945.8899999</v>
      </c>
      <c r="AJ2729" s="180">
        <f t="shared" ref="AJ2729:AJ2731" si="1425">+AF2729-AG2729</f>
        <v>-2088476354.54</v>
      </c>
      <c r="AK2729" s="186"/>
      <c r="AL2729" s="186"/>
      <c r="AM2729" s="186"/>
    </row>
    <row r="2730" spans="1:39" s="114" customFormat="1" ht="14.95" customHeight="1" x14ac:dyDescent="0.25">
      <c r="A2730" s="12" t="s">
        <v>207</v>
      </c>
      <c r="B2730" s="12"/>
      <c r="C2730" s="12"/>
      <c r="D2730" s="137" t="s">
        <v>208</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209</v>
      </c>
      <c r="AB2730" s="1"/>
      <c r="AC2730" s="1"/>
      <c r="AE2730" s="179" t="s">
        <v>210</v>
      </c>
      <c r="AF2730" s="185">
        <v>5889924484.6999912</v>
      </c>
      <c r="AG2730" s="180">
        <f>+'[2]CMF-101regularapril8'!$EU$3169</f>
        <v>6613353258.4400005</v>
      </c>
      <c r="AH2730" s="180">
        <f>'[2]CMF-101regularapril8'!$EU$3170</f>
        <v>5975364385.6800003</v>
      </c>
      <c r="AI2730" s="180">
        <f t="shared" si="1424"/>
        <v>637988872.76000023</v>
      </c>
      <c r="AJ2730" s="180">
        <f t="shared" si="1425"/>
        <v>-723428773.74000931</v>
      </c>
      <c r="AK2730" s="186"/>
      <c r="AL2730" s="186"/>
      <c r="AM2730" s="186"/>
    </row>
    <row r="2731" spans="1:39" ht="14.95" customHeight="1" x14ac:dyDescent="0.25">
      <c r="AE2731" s="179" t="s">
        <v>211</v>
      </c>
      <c r="AF2731" s="185">
        <v>385698311.05999994</v>
      </c>
      <c r="AG2731" s="180">
        <f>+'[2]CMFothers-CURRENT'!$EU$3356</f>
        <v>237162308.52000001</v>
      </c>
      <c r="AH2731" s="180">
        <f>'[2]CMFothers-CURRENT'!$EU$3357</f>
        <v>214913623.72000003</v>
      </c>
      <c r="AI2731" s="180">
        <f t="shared" si="1424"/>
        <v>22248684.799999982</v>
      </c>
      <c r="AJ2731" s="180">
        <f t="shared" si="1425"/>
        <v>148536002.53999993</v>
      </c>
    </row>
    <row r="2732" spans="1:39" ht="14.95" customHeight="1" x14ac:dyDescent="0.25">
      <c r="B2732"/>
      <c r="C2732"/>
      <c r="D2732"/>
      <c r="E2732"/>
      <c r="F2732"/>
      <c r="G2732"/>
      <c r="H2732"/>
      <c r="I2732"/>
      <c r="J2732"/>
      <c r="K2732"/>
      <c r="L2732"/>
      <c r="M2732"/>
      <c r="N2732"/>
      <c r="O2732"/>
      <c r="P2732"/>
      <c r="Q2732"/>
      <c r="R2732"/>
      <c r="S2732"/>
      <c r="T2732"/>
      <c r="U2732"/>
      <c r="AE2732" s="179"/>
      <c r="AF2732" s="185">
        <f>SUM(AF2728:AF2731)</f>
        <v>17347891795.959991</v>
      </c>
      <c r="AG2732" s="180">
        <f>SUM(AG2728:AG2731)</f>
        <v>19287832147.959991</v>
      </c>
      <c r="AH2732" s="180">
        <f t="shared" ref="AH2732:AI2732" si="1426">SUM(AH2728:AH2731)</f>
        <v>15826376218.140001</v>
      </c>
      <c r="AI2732" s="180">
        <f t="shared" si="1426"/>
        <v>3461455929.8199897</v>
      </c>
    </row>
    <row r="2733" spans="1:39"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9"/>
      <c r="AF2733" s="185"/>
      <c r="AG2733" s="180"/>
      <c r="AH2733" s="180"/>
      <c r="AI2733" s="180"/>
      <c r="AJ2733" s="188"/>
      <c r="AK2733" s="184"/>
      <c r="AL2733" s="184"/>
      <c r="AM2733" s="184"/>
    </row>
    <row r="2734" spans="1:39"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9"/>
      <c r="AF2734" s="185"/>
      <c r="AG2734" s="180"/>
      <c r="AH2734" s="180"/>
      <c r="AI2734" s="180"/>
      <c r="AJ2734" s="188"/>
      <c r="AK2734" s="184"/>
      <c r="AL2734" s="184"/>
      <c r="AM2734" s="184"/>
    </row>
    <row r="2735" spans="1:39"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9"/>
      <c r="AF2735" s="185"/>
      <c r="AG2735" s="180"/>
      <c r="AH2735" s="180"/>
      <c r="AI2735" s="180"/>
      <c r="AJ2735" s="188"/>
      <c r="AK2735" s="184"/>
      <c r="AL2735" s="184"/>
      <c r="AM2735" s="184"/>
    </row>
    <row r="2736" spans="1:39"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9"/>
      <c r="AF2736" s="185"/>
      <c r="AG2736" s="180"/>
      <c r="AH2736" s="180"/>
      <c r="AI2736" s="180"/>
      <c r="AJ2736" s="188"/>
      <c r="AK2736" s="184"/>
      <c r="AL2736" s="184"/>
      <c r="AM2736" s="184"/>
    </row>
    <row r="2737" spans="1:39"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9"/>
      <c r="AF2737" s="185"/>
      <c r="AG2737" s="180"/>
      <c r="AH2737" s="180"/>
      <c r="AI2737" s="180"/>
      <c r="AJ2737" s="188"/>
      <c r="AK2737" s="184"/>
      <c r="AL2737" s="184"/>
      <c r="AM2737" s="184"/>
    </row>
    <row r="2738" spans="1:39"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9"/>
      <c r="AF2738" s="185"/>
      <c r="AG2738" s="180"/>
      <c r="AH2738" s="180"/>
      <c r="AI2738" s="180"/>
      <c r="AJ2738" s="188"/>
      <c r="AK2738" s="184"/>
      <c r="AL2738" s="184"/>
      <c r="AM2738" s="184"/>
    </row>
    <row r="2739" spans="1:39"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9"/>
      <c r="AF2739" s="185"/>
      <c r="AG2739" s="180"/>
      <c r="AH2739" s="180"/>
      <c r="AI2739" s="180"/>
      <c r="AJ2739" s="188"/>
      <c r="AK2739" s="184"/>
      <c r="AL2739" s="184"/>
      <c r="AM2739" s="184"/>
    </row>
    <row r="2740" spans="1:39"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9"/>
      <c r="AF2740" s="185"/>
      <c r="AG2740" s="180"/>
      <c r="AH2740" s="180"/>
      <c r="AI2740" s="180"/>
      <c r="AJ2740" s="188"/>
      <c r="AK2740" s="184"/>
      <c r="AL2740" s="184"/>
      <c r="AM2740" s="184"/>
    </row>
    <row r="2741" spans="1:39"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9" t="s">
        <v>14</v>
      </c>
      <c r="AF2741" s="185">
        <f>AF2726+AF2732</f>
        <v>18032816353.30999</v>
      </c>
      <c r="AG2741" s="180">
        <f>AG2726+AG2732</f>
        <v>19972756705.30999</v>
      </c>
      <c r="AH2741" s="180">
        <f t="shared" ref="AH2741:AI2741" si="1427">AH2726+AH2732</f>
        <v>16465726951.43</v>
      </c>
      <c r="AI2741" s="180">
        <f t="shared" si="1427"/>
        <v>3507029753.8799901</v>
      </c>
      <c r="AJ2741" s="188"/>
      <c r="AK2741" s="184"/>
      <c r="AL2741" s="184"/>
      <c r="AM2741" s="184"/>
    </row>
    <row r="2742" spans="1:39"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9" t="s">
        <v>212</v>
      </c>
      <c r="AF2742" s="180">
        <f>+D2673</f>
        <v>19972756705.308998</v>
      </c>
      <c r="AG2742" s="180">
        <f>+D2673</f>
        <v>19972756705.308998</v>
      </c>
      <c r="AH2742" s="180">
        <f>+Z2673</f>
        <v>16465726951.429998</v>
      </c>
      <c r="AI2742" s="180">
        <f>+AA2673</f>
        <v>3507029753.8789992</v>
      </c>
      <c r="AJ2742" s="188"/>
      <c r="AK2742" s="184"/>
      <c r="AL2742" s="184"/>
      <c r="AM2742" s="184"/>
    </row>
    <row r="2743" spans="1:39" s="92" customFormat="1" ht="34.6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98" t="s">
        <v>213</v>
      </c>
      <c r="AF2743" s="189">
        <f>+AF2741-AF2742</f>
        <v>-1939940351.9990082</v>
      </c>
      <c r="AG2743" s="189">
        <f t="shared" ref="AG2743:AI2743" si="1428">+AG2741-AG2742</f>
        <v>9.918212890625E-4</v>
      </c>
      <c r="AH2743" s="189">
        <f t="shared" si="1428"/>
        <v>0</v>
      </c>
      <c r="AI2743" s="189">
        <f t="shared" si="1428"/>
        <v>9.9086761474609375E-4</v>
      </c>
      <c r="AJ2743" s="188"/>
      <c r="AK2743" s="184"/>
      <c r="AL2743" s="184"/>
      <c r="AM2743" s="184"/>
    </row>
    <row r="2744" spans="1:39"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4" t="s">
        <v>214</v>
      </c>
      <c r="AF2744" s="188">
        <f>SUM(D2768:D2782)</f>
        <v>0</v>
      </c>
    </row>
    <row r="2745" spans="1:39" s="138" customFormat="1" ht="29.25" customHeight="1" x14ac:dyDescent="0.25">
      <c r="A2745" s="203"/>
      <c r="B2745" s="144"/>
      <c r="C2745" s="144"/>
      <c r="D2745" s="144"/>
      <c r="E2745" s="144"/>
      <c r="F2745" s="144"/>
      <c r="G2745" s="144"/>
      <c r="H2745" s="144"/>
      <c r="I2745" s="144"/>
      <c r="J2745" s="144"/>
      <c r="K2745" s="144"/>
      <c r="L2745" s="144"/>
      <c r="M2745" s="144"/>
      <c r="N2745" s="144"/>
      <c r="O2745" s="144"/>
      <c r="P2745" s="144"/>
      <c r="Q2745" s="144"/>
      <c r="R2745" s="144"/>
      <c r="S2745" s="144"/>
      <c r="T2745" s="144"/>
      <c r="U2745" s="144"/>
      <c r="V2745" s="144"/>
      <c r="W2745" s="144"/>
      <c r="X2745" s="144"/>
      <c r="Y2745" s="144"/>
      <c r="Z2745" s="144"/>
      <c r="AA2745" s="144"/>
      <c r="AE2745" s="199" t="s">
        <v>215</v>
      </c>
      <c r="AF2745" s="189">
        <f>+AF2743+AF2744</f>
        <v>-1939940351.9990082</v>
      </c>
      <c r="AG2745" s="184"/>
      <c r="AH2745" s="188"/>
      <c r="AI2745" s="188"/>
      <c r="AJ2745" s="188"/>
      <c r="AK2745" s="184"/>
      <c r="AL2745" s="184"/>
      <c r="AM2745" s="184"/>
    </row>
    <row r="2746" spans="1:39" s="138" customFormat="1" ht="30.6" customHeight="1" x14ac:dyDescent="0.2">
      <c r="A2746" s="203"/>
      <c r="C2746" s="139"/>
      <c r="D2746" s="144"/>
      <c r="E2746" s="204"/>
      <c r="F2746" s="204"/>
      <c r="G2746" s="204"/>
      <c r="H2746" s="204"/>
      <c r="I2746" s="204"/>
      <c r="J2746" s="204"/>
      <c r="K2746" s="204"/>
      <c r="L2746" s="204"/>
      <c r="M2746" s="204"/>
      <c r="N2746" s="204"/>
      <c r="O2746" s="204"/>
      <c r="P2746" s="204"/>
      <c r="Q2746" s="204"/>
      <c r="R2746" s="204"/>
      <c r="S2746" s="204"/>
      <c r="T2746" s="204"/>
      <c r="U2746" s="204"/>
      <c r="V2746" s="204"/>
      <c r="W2746" s="204"/>
      <c r="X2746" s="204"/>
      <c r="Y2746" s="204"/>
      <c r="Z2746" s="144"/>
      <c r="AA2746" s="204"/>
      <c r="AE2746" s="200" t="s">
        <v>213</v>
      </c>
      <c r="AF2746" s="180">
        <v>1939940352</v>
      </c>
      <c r="AG2746" s="180"/>
      <c r="AH2746" s="180"/>
      <c r="AI2746" s="180"/>
      <c r="AJ2746" s="180"/>
      <c r="AK2746" s="184"/>
      <c r="AL2746" s="184"/>
      <c r="AM2746" s="184"/>
    </row>
    <row r="2747" spans="1:39" s="138" customFormat="1" ht="14.95" customHeight="1" x14ac:dyDescent="0.25">
      <c r="A2747" s="203"/>
      <c r="B2747" s="178" t="s">
        <v>216</v>
      </c>
      <c r="C2747" s="139"/>
      <c r="D2747" s="144"/>
      <c r="Z2747" s="144"/>
      <c r="AE2747" s="196" t="s">
        <v>217</v>
      </c>
      <c r="AF2747" s="185">
        <f>+AF2745+AF2746</f>
        <v>9.918212890625E-4</v>
      </c>
      <c r="AG2747" s="180"/>
      <c r="AH2747" s="180"/>
      <c r="AI2747" s="180"/>
      <c r="AJ2747" s="180"/>
      <c r="AK2747" s="184"/>
      <c r="AL2747" s="184"/>
      <c r="AM2747" s="184"/>
    </row>
    <row r="2748" spans="1:39" s="138" customFormat="1" ht="14.95" customHeight="1" x14ac:dyDescent="0.2">
      <c r="A2748" s="203"/>
      <c r="B2748" s="144" t="s">
        <v>218</v>
      </c>
      <c r="C2748" s="144">
        <v>18032816353.30999</v>
      </c>
      <c r="D2748" s="144"/>
      <c r="Z2748" s="144"/>
      <c r="AE2748" s="180"/>
      <c r="AF2748" s="180"/>
      <c r="AG2748" s="180"/>
      <c r="AH2748" s="180"/>
      <c r="AI2748" s="180"/>
      <c r="AJ2748" s="180"/>
      <c r="AK2748" s="184"/>
      <c r="AL2748" s="184"/>
      <c r="AM2748" s="184"/>
    </row>
    <row r="2749" spans="1:39" s="138" customFormat="1" ht="27.2" customHeight="1" x14ac:dyDescent="0.25">
      <c r="A2749" s="203"/>
      <c r="B2749" s="205" t="s">
        <v>213</v>
      </c>
      <c r="C2749" s="139">
        <v>1939940352</v>
      </c>
      <c r="D2749" s="144"/>
      <c r="E2749" s="139"/>
      <c r="F2749" s="139"/>
      <c r="G2749" s="139"/>
      <c r="H2749" s="139"/>
      <c r="I2749" s="139"/>
      <c r="J2749" s="139"/>
      <c r="K2749" s="139"/>
      <c r="L2749" s="139"/>
      <c r="M2749" s="139"/>
      <c r="N2749" s="139"/>
      <c r="O2749" s="139"/>
      <c r="P2749" s="139"/>
      <c r="Q2749" s="139"/>
      <c r="R2749" s="139"/>
      <c r="S2749" s="139"/>
      <c r="T2749" s="139"/>
      <c r="U2749" s="139"/>
      <c r="V2749" s="139"/>
      <c r="W2749" s="139"/>
      <c r="X2749" s="139"/>
      <c r="Y2749" s="139"/>
      <c r="Z2749" s="144"/>
      <c r="AA2749" s="139"/>
      <c r="AC2749" s="207"/>
      <c r="AE2749" s="180"/>
      <c r="AF2749" s="180"/>
      <c r="AG2749" s="180"/>
      <c r="AH2749" s="180"/>
      <c r="AI2749" s="180"/>
      <c r="AJ2749" s="180"/>
      <c r="AK2749" s="184"/>
      <c r="AL2749" s="184"/>
      <c r="AM2749" s="184"/>
    </row>
    <row r="2750" spans="1:39" s="138" customFormat="1" ht="14.95" customHeight="1" x14ac:dyDescent="0.2">
      <c r="A2750" s="203"/>
      <c r="B2750" s="206" t="s">
        <v>219</v>
      </c>
      <c r="C2750" s="139">
        <v>-90841690</v>
      </c>
      <c r="D2750" s="144" t="s">
        <v>220</v>
      </c>
      <c r="Z2750" s="144"/>
      <c r="AA2750" s="204"/>
      <c r="AE2750" s="180" t="s">
        <v>212</v>
      </c>
      <c r="AF2750" s="180"/>
      <c r="AG2750" s="180">
        <f>+B2673</f>
        <v>19972756705.308998</v>
      </c>
      <c r="AH2750" s="180">
        <f>+Z2673</f>
        <v>16465726951.429998</v>
      </c>
      <c r="AI2750" s="180">
        <f>+AG2750-AH2750</f>
        <v>3507029753.8789997</v>
      </c>
      <c r="AJ2750" s="180"/>
      <c r="AK2750" s="184"/>
      <c r="AL2750" s="184"/>
      <c r="AM2750" s="184"/>
    </row>
    <row r="2751" spans="1:39" s="138" customFormat="1" ht="14.95" customHeight="1" x14ac:dyDescent="0.2">
      <c r="A2751" s="203"/>
      <c r="B2751" s="206"/>
      <c r="C2751" s="139">
        <v>90841690</v>
      </c>
      <c r="D2751" s="144" t="s">
        <v>221</v>
      </c>
      <c r="Z2751" s="144"/>
      <c r="AE2751" s="180" t="s">
        <v>222</v>
      </c>
      <c r="AF2751" s="188"/>
      <c r="AG2751" s="188">
        <f>+[1]consoCURRENT!G54316</f>
        <v>19972756705.309006</v>
      </c>
      <c r="AH2751" s="188">
        <f>+[1]consoCURRENT!AC54316</f>
        <v>16465726951.430006</v>
      </c>
      <c r="AI2751" s="188">
        <f>+AG2751-AH2751</f>
        <v>3507029753.8789997</v>
      </c>
      <c r="AJ2751" s="188"/>
      <c r="AK2751" s="184"/>
      <c r="AL2751" s="184"/>
      <c r="AM2751" s="184"/>
    </row>
    <row r="2752" spans="1:39" s="138" customFormat="1" ht="14.95" customHeight="1" x14ac:dyDescent="0.25">
      <c r="A2752" s="203"/>
      <c r="C2752" s="139">
        <f>SUM(C2748:C2751)</f>
        <v>19972756705.30999</v>
      </c>
      <c r="D2752" s="144"/>
      <c r="Z2752" s="144"/>
      <c r="AE2752" s="196" t="s">
        <v>217</v>
      </c>
      <c r="AF2752" s="189"/>
      <c r="AG2752" s="189">
        <f>+AG2750-AG2751</f>
        <v>0</v>
      </c>
      <c r="AH2752" s="189">
        <f t="shared" ref="AH2752:AI2752" si="1429">+AH2750-AH2751</f>
        <v>0</v>
      </c>
      <c r="AI2752" s="189">
        <f t="shared" si="1429"/>
        <v>0</v>
      </c>
      <c r="AJ2752" s="188"/>
      <c r="AK2752" s="184"/>
      <c r="AL2752" s="184"/>
      <c r="AM2752" s="184"/>
    </row>
    <row r="2753" spans="1:39" s="138" customFormat="1" ht="14.95" customHeight="1" x14ac:dyDescent="0.2">
      <c r="A2753" s="203"/>
      <c r="C2753" s="139"/>
      <c r="D2753" s="144"/>
      <c r="Z2753" s="144"/>
      <c r="AE2753" s="184"/>
      <c r="AF2753" s="188"/>
      <c r="AG2753" s="188"/>
      <c r="AH2753" s="188"/>
      <c r="AI2753" s="188"/>
      <c r="AJ2753" s="188"/>
      <c r="AK2753" s="184"/>
      <c r="AL2753" s="184"/>
      <c r="AM2753" s="184"/>
    </row>
    <row r="2754" spans="1:39" s="138" customFormat="1" ht="14.95" customHeight="1" x14ac:dyDescent="0.2">
      <c r="A2754" s="203"/>
      <c r="C2754" s="139"/>
      <c r="D2754" s="144"/>
      <c r="Z2754" s="144"/>
      <c r="AE2754" s="184"/>
      <c r="AF2754" s="188"/>
      <c r="AG2754" s="188"/>
      <c r="AH2754" s="188"/>
      <c r="AI2754" s="188"/>
      <c r="AJ2754" s="188"/>
      <c r="AK2754" s="184"/>
      <c r="AL2754" s="184"/>
      <c r="AM2754" s="184"/>
    </row>
    <row r="2755" spans="1:39" s="138" customFormat="1" ht="14.95" customHeight="1" x14ac:dyDescent="0.2">
      <c r="A2755" s="203"/>
      <c r="B2755" s="139"/>
      <c r="C2755" s="139"/>
      <c r="D2755" s="144"/>
      <c r="Z2755" s="144"/>
      <c r="AE2755" s="179" t="s">
        <v>223</v>
      </c>
      <c r="AF2755" s="188"/>
      <c r="AG2755" s="188">
        <f>+'[2]CMF + DR'!$F$2345</f>
        <v>19972756705.30999</v>
      </c>
      <c r="AH2755" s="188">
        <f>+'[2]CMF + DR'!$K$2345</f>
        <v>16465726951.430002</v>
      </c>
      <c r="AI2755" s="201">
        <f>+'[2]CMF + DR'!$P$2345</f>
        <v>3507029753.8799911</v>
      </c>
      <c r="AJ2755" s="188"/>
      <c r="AK2755" s="184"/>
      <c r="AL2755" s="184"/>
      <c r="AM2755" s="184"/>
    </row>
    <row r="2756" spans="1:39" s="138" customFormat="1" ht="14.95" customHeight="1" x14ac:dyDescent="0.2">
      <c r="A2756" s="203"/>
      <c r="C2756" s="139"/>
      <c r="D2756" s="144"/>
      <c r="Z2756" s="144"/>
      <c r="AA2756" s="204"/>
      <c r="AE2756" s="179" t="s">
        <v>212</v>
      </c>
      <c r="AF2756" s="188"/>
      <c r="AG2756" s="201">
        <f>+D2673</f>
        <v>19972756705.308998</v>
      </c>
      <c r="AH2756" s="201">
        <f>+Z2673</f>
        <v>16465726951.429998</v>
      </c>
      <c r="AI2756" s="201">
        <f>+AA2673</f>
        <v>3507029753.8789992</v>
      </c>
      <c r="AJ2756" s="188"/>
      <c r="AK2756" s="184"/>
      <c r="AL2756" s="184"/>
      <c r="AM2756" s="184"/>
    </row>
    <row r="2757" spans="1:39" s="138" customFormat="1" ht="14.95" customHeight="1" x14ac:dyDescent="0.25">
      <c r="A2757" s="203"/>
      <c r="C2757" s="139"/>
      <c r="D2757" s="144"/>
      <c r="Z2757" s="144"/>
      <c r="AA2757" s="204"/>
      <c r="AE2757" s="196" t="s">
        <v>217</v>
      </c>
      <c r="AF2757" s="189"/>
      <c r="AG2757" s="202">
        <f>+AG2755-AG2756</f>
        <v>9.918212890625E-4</v>
      </c>
      <c r="AH2757" s="202">
        <f t="shared" ref="AH2757:AI2757" si="1430">+AH2755-AH2756</f>
        <v>0</v>
      </c>
      <c r="AI2757" s="202">
        <f t="shared" si="1430"/>
        <v>9.918212890625E-4</v>
      </c>
      <c r="AJ2757" s="188"/>
      <c r="AK2757" s="184"/>
      <c r="AL2757" s="184"/>
      <c r="AM2757" s="184"/>
    </row>
    <row r="2758" spans="1:39" s="162" customFormat="1" ht="14.95" customHeight="1" x14ac:dyDescent="0.25">
      <c r="A2758" s="157"/>
      <c r="B2758" s="158"/>
      <c r="C2758" s="159"/>
      <c r="D2758" s="142"/>
      <c r="E2758" s="160"/>
      <c r="F2758" s="160"/>
      <c r="G2758" s="160"/>
      <c r="H2758" s="160"/>
      <c r="I2758" s="160"/>
      <c r="J2758" s="160"/>
      <c r="K2758" s="160"/>
      <c r="L2758" s="160"/>
      <c r="M2758" s="160"/>
      <c r="N2758" s="160"/>
      <c r="O2758" s="160"/>
      <c r="P2758" s="160"/>
      <c r="Q2758" s="160"/>
      <c r="R2758" s="160"/>
      <c r="S2758" s="160"/>
      <c r="T2758" s="160"/>
      <c r="U2758" s="160"/>
      <c r="V2758" s="160"/>
      <c r="W2758" s="160"/>
      <c r="X2758" s="160"/>
      <c r="Y2758" s="160"/>
      <c r="Z2758" s="142"/>
      <c r="AA2758" s="161"/>
      <c r="AB2758" s="160"/>
      <c r="AE2758" s="196"/>
      <c r="AF2758" s="188"/>
      <c r="AG2758" s="184"/>
      <c r="AH2758" s="188"/>
      <c r="AI2758" s="188"/>
      <c r="AJ2758" s="188"/>
      <c r="AK2758" s="184"/>
      <c r="AL2758" s="184"/>
      <c r="AM2758" s="184"/>
    </row>
    <row r="2759" spans="1:39"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89"/>
      <c r="AG2759" s="189"/>
      <c r="AH2759" s="189"/>
      <c r="AI2759" s="189"/>
    </row>
    <row r="2760" spans="1:39"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9"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9"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89"/>
    </row>
    <row r="2763" spans="1:39" ht="14.95" customHeight="1" x14ac:dyDescent="0.25">
      <c r="A2763" s="163"/>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9" ht="14.95" customHeight="1" x14ac:dyDescent="0.25">
      <c r="A2764" s="149"/>
      <c r="B2764" s="136"/>
      <c r="C2764" s="136"/>
      <c r="D2764" s="164"/>
      <c r="E2764" s="164"/>
      <c r="F2764" s="164"/>
      <c r="G2764" s="164"/>
      <c r="H2764" s="164"/>
      <c r="I2764" s="164"/>
      <c r="J2764" s="164"/>
      <c r="K2764" s="164"/>
      <c r="L2764" s="164"/>
      <c r="M2764" s="164"/>
      <c r="N2764" s="164"/>
      <c r="O2764" s="164"/>
      <c r="P2764" s="164"/>
      <c r="Q2764" s="164"/>
      <c r="R2764" s="164"/>
      <c r="S2764" s="164"/>
      <c r="T2764" s="164"/>
      <c r="U2764" s="165"/>
      <c r="V2764" s="103"/>
      <c r="W2764" s="103"/>
      <c r="X2764" s="103"/>
      <c r="Y2764" s="103"/>
      <c r="Z2764" s="103"/>
      <c r="AA2764" s="103"/>
      <c r="AB2764" s="103"/>
      <c r="AD2764" s="145"/>
      <c r="AF2764" s="189"/>
    </row>
    <row r="2765" spans="1:39" ht="14.95" customHeight="1" x14ac:dyDescent="0.2">
      <c r="A2765" s="166"/>
      <c r="B2765" s="2"/>
      <c r="C2765" s="2"/>
      <c r="AD2765" s="103"/>
    </row>
    <row r="2766" spans="1:39" ht="14.95" customHeight="1" x14ac:dyDescent="0.2">
      <c r="B2766" s="2"/>
      <c r="C2766" s="2"/>
      <c r="AD2766" s="103"/>
    </row>
    <row r="2767" spans="1:39" ht="14.95" customHeight="1" x14ac:dyDescent="0.2">
      <c r="B2767" s="135"/>
      <c r="C2767" s="135"/>
      <c r="D2767" s="3"/>
      <c r="E2767"/>
      <c r="F2767"/>
      <c r="G2767"/>
      <c r="H2767"/>
      <c r="I2767"/>
      <c r="J2767"/>
      <c r="K2767"/>
      <c r="L2767"/>
      <c r="M2767"/>
      <c r="N2767"/>
      <c r="O2767"/>
      <c r="P2767"/>
      <c r="Q2767"/>
      <c r="R2767"/>
      <c r="S2767"/>
      <c r="T2767"/>
      <c r="U2767"/>
      <c r="AD2767" s="103"/>
    </row>
    <row r="2768" spans="1:39" ht="14.95" customHeight="1" x14ac:dyDescent="0.25">
      <c r="A2768" s="135"/>
      <c r="B2768" s="135"/>
      <c r="C2768" s="135"/>
      <c r="D2768" s="3"/>
      <c r="E2768"/>
      <c r="F2768"/>
      <c r="G2768"/>
      <c r="H2768"/>
      <c r="I2768"/>
      <c r="J2768"/>
      <c r="K2768"/>
      <c r="L2768"/>
      <c r="M2768"/>
      <c r="N2768"/>
      <c r="O2768"/>
      <c r="P2768"/>
      <c r="Q2768"/>
      <c r="R2768"/>
      <c r="S2768"/>
      <c r="T2768"/>
      <c r="U2768"/>
      <c r="AD2768" s="103"/>
      <c r="AF2768" s="189"/>
    </row>
    <row r="2769" spans="1:26" ht="14.95" customHeight="1" x14ac:dyDescent="0.2">
      <c r="A2769" s="167"/>
      <c r="B2769" s="135"/>
      <c r="C2769" s="135"/>
      <c r="D2769" s="3"/>
      <c r="E2769"/>
      <c r="F2769"/>
      <c r="G2769"/>
      <c r="H2769"/>
      <c r="I2769"/>
      <c r="J2769"/>
      <c r="K2769"/>
      <c r="L2769"/>
      <c r="M2769"/>
      <c r="N2769"/>
      <c r="O2769"/>
      <c r="P2769"/>
      <c r="Q2769"/>
      <c r="R2769"/>
      <c r="S2769"/>
      <c r="T2769"/>
      <c r="U2769"/>
      <c r="Z2769" s="168"/>
    </row>
    <row r="2770" spans="1:26" ht="14.95" customHeight="1" x14ac:dyDescent="0.2">
      <c r="A2770" s="167"/>
      <c r="B2770" s="135"/>
      <c r="C2770" s="135"/>
      <c r="D2770" s="156"/>
      <c r="E2770"/>
      <c r="F2770"/>
      <c r="G2770"/>
      <c r="H2770"/>
      <c r="I2770"/>
      <c r="J2770"/>
      <c r="K2770"/>
      <c r="L2770"/>
      <c r="M2770"/>
      <c r="N2770"/>
      <c r="O2770"/>
      <c r="P2770"/>
      <c r="Q2770"/>
      <c r="R2770"/>
      <c r="S2770"/>
      <c r="T2770"/>
      <c r="U2770"/>
      <c r="Z2770" s="167"/>
    </row>
    <row r="2771" spans="1:26" ht="14.95" customHeight="1" x14ac:dyDescent="0.25">
      <c r="A2771" s="135"/>
      <c r="B2771" s="135"/>
      <c r="C2771" s="135"/>
      <c r="D2771" s="169"/>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0"/>
      <c r="E2772" s="94"/>
      <c r="F2772" s="94"/>
      <c r="G2772" s="94"/>
      <c r="H2772" s="94"/>
      <c r="I2772" s="94"/>
      <c r="J2772" s="94"/>
      <c r="K2772" s="94"/>
      <c r="L2772" s="94"/>
      <c r="M2772" s="94"/>
      <c r="N2772" s="94"/>
      <c r="O2772" s="94"/>
      <c r="P2772" s="94"/>
      <c r="Q2772" s="94"/>
      <c r="R2772" s="94"/>
      <c r="S2772" s="94"/>
      <c r="T2772" s="94"/>
      <c r="U2772" s="171"/>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67"/>
      <c r="D2775" s="172"/>
      <c r="Z2775" s="173"/>
    </row>
    <row r="2776" spans="1:26" ht="14.95" customHeight="1" x14ac:dyDescent="0.25">
      <c r="A2776" s="167"/>
      <c r="D2776" s="170"/>
      <c r="E2776" s="94"/>
      <c r="F2776" s="94"/>
      <c r="G2776" s="94"/>
      <c r="H2776" s="94"/>
      <c r="I2776" s="94"/>
      <c r="J2776" s="94"/>
      <c r="K2776" s="94"/>
      <c r="L2776" s="94"/>
      <c r="M2776" s="94"/>
      <c r="N2776" s="94"/>
      <c r="O2776" s="94"/>
      <c r="P2776" s="94"/>
      <c r="Q2776" s="94"/>
      <c r="R2776" s="94"/>
      <c r="S2776" s="94"/>
      <c r="T2776" s="94"/>
      <c r="U2776" s="171"/>
      <c r="V2776" s="121"/>
      <c r="W2776" s="121"/>
      <c r="X2776" s="121"/>
      <c r="Y2776" s="121"/>
      <c r="Z2776" s="173"/>
    </row>
    <row r="2777" spans="1:26" ht="14.95" customHeight="1" x14ac:dyDescent="0.25">
      <c r="A2777" s="168"/>
      <c r="D2777" s="170"/>
      <c r="E2777" s="94"/>
      <c r="F2777" s="94"/>
      <c r="G2777" s="94"/>
      <c r="H2777" s="94"/>
      <c r="I2777" s="94"/>
      <c r="J2777" s="94"/>
      <c r="K2777" s="94"/>
      <c r="L2777" s="94"/>
      <c r="M2777" s="94"/>
      <c r="N2777" s="94"/>
      <c r="O2777" s="94"/>
      <c r="P2777" s="94"/>
      <c r="Q2777" s="94"/>
      <c r="R2777" s="94"/>
      <c r="S2777" s="94"/>
      <c r="T2777" s="94"/>
      <c r="U2777" s="171"/>
      <c r="V2777" s="121"/>
      <c r="W2777" s="121"/>
      <c r="X2777" s="121"/>
      <c r="Y2777" s="121"/>
      <c r="Z2777" s="174"/>
    </row>
    <row r="2778" spans="1:26" ht="14.95" customHeight="1" x14ac:dyDescent="0.2">
      <c r="A2778" s="167"/>
      <c r="Z2778" s="175"/>
    </row>
    <row r="2782" spans="1:26" ht="14.95" customHeight="1" x14ac:dyDescent="0.2">
      <c r="D2782" s="176"/>
    </row>
    <row r="2783" spans="1:26" ht="14.95" customHeight="1" x14ac:dyDescent="0.2">
      <c r="D2783" s="4">
        <f>SUM(D2767:D2782)</f>
        <v>0</v>
      </c>
    </row>
    <row r="2784" spans="1:26" ht="14.95" customHeight="1" x14ac:dyDescent="0.25">
      <c r="B2784"/>
      <c r="C2784"/>
      <c r="D2784" s="177">
        <f>+D2673-D2783</f>
        <v>19972756705.308998</v>
      </c>
      <c r="E2784"/>
      <c r="F2784"/>
      <c r="G2784"/>
      <c r="H2784"/>
      <c r="I2784"/>
      <c r="J2784"/>
      <c r="K2784"/>
      <c r="L2784"/>
      <c r="M2784"/>
      <c r="N2784"/>
      <c r="O2784"/>
      <c r="P2784"/>
      <c r="Q2784"/>
      <c r="R2784"/>
      <c r="S2784"/>
      <c r="T2784"/>
      <c r="U2784"/>
      <c r="Z2784" s="121" t="s">
        <v>224</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52" max="28" man="1"/>
    <brk id="664" max="28" man="1"/>
    <brk id="1266" max="28" man="1"/>
    <brk id="1346" max="28" man="1"/>
    <brk id="1596" max="28" man="1"/>
    <brk id="1686" max="28" man="1"/>
    <brk id="2323" max="28" man="1"/>
    <brk id="264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2023-08-07T00:43:06Z</cp:lastPrinted>
  <dcterms:created xsi:type="dcterms:W3CDTF">2023-08-07T00:33:48Z</dcterms:created>
  <dcterms:modified xsi:type="dcterms:W3CDTF">2023-08-07T00:43:28Z</dcterms:modified>
</cp:coreProperties>
</file>