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SEPTEMBER\"/>
    </mc:Choice>
  </mc:AlternateContent>
  <xr:revisionPtr revIDLastSave="0" documentId="8_{B888EC1B-A3C1-4A84-8D2B-853FFDB82075}" xr6:coauthVersionLast="47" xr6:coauthVersionMax="47" xr10:uidLastSave="{00000000-0000-0000-0000-000000000000}"/>
  <bookViews>
    <workbookView xWindow="-120" yWindow="-120" windowWidth="29040" windowHeight="15840" xr2:uid="{99BDAD12-3262-4C70-B635-C60D4F817444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'sum-conso'!$A$1:$AC$3001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98" i="1" l="1"/>
  <c r="D2989" i="1"/>
  <c r="C2989" i="1"/>
  <c r="B2989" i="1"/>
  <c r="Z2977" i="1"/>
  <c r="D2976" i="1"/>
  <c r="D2975" i="1"/>
  <c r="B2972" i="1"/>
  <c r="B2975" i="1" s="1"/>
  <c r="Z2962" i="1"/>
  <c r="AA2962" i="1" s="1"/>
  <c r="O2962" i="1"/>
  <c r="N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X2952" i="1"/>
  <c r="W2952" i="1"/>
  <c r="W2962" i="1" s="1"/>
  <c r="V2952" i="1"/>
  <c r="V2962" i="1" s="1"/>
  <c r="U2952" i="1"/>
  <c r="U2962" i="1" s="1"/>
  <c r="T2952" i="1"/>
  <c r="T2962" i="1" s="1"/>
  <c r="S2952" i="1"/>
  <c r="R2952" i="1"/>
  <c r="Q2952" i="1"/>
  <c r="P2952" i="1"/>
  <c r="P2962" i="1" s="1"/>
  <c r="O2952" i="1"/>
  <c r="N2952" i="1"/>
  <c r="M2952" i="1"/>
  <c r="M2962" i="1" s="1"/>
  <c r="L2952" i="1"/>
  <c r="K2952" i="1"/>
  <c r="K2962" i="1" s="1"/>
  <c r="J2952" i="1"/>
  <c r="I2952" i="1"/>
  <c r="I2962" i="1" s="1"/>
  <c r="H2952" i="1"/>
  <c r="G2952" i="1"/>
  <c r="F2952" i="1"/>
  <c r="E2952" i="1"/>
  <c r="C2952" i="1"/>
  <c r="C2962" i="1" s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V2915" i="1"/>
  <c r="T2915" i="1"/>
  <c r="R2915" i="1"/>
  <c r="Q2915" i="1"/>
  <c r="P2915" i="1"/>
  <c r="O2915" i="1"/>
  <c r="J2915" i="1"/>
  <c r="H2915" i="1"/>
  <c r="F2915" i="1"/>
  <c r="E2915" i="1"/>
  <c r="D2915" i="1"/>
  <c r="C2915" i="1"/>
  <c r="Z2914" i="1"/>
  <c r="Y2913" i="1"/>
  <c r="Y2915" i="1" s="1"/>
  <c r="X2913" i="1"/>
  <c r="X2915" i="1" s="1"/>
  <c r="W2913" i="1"/>
  <c r="W2915" i="1" s="1"/>
  <c r="V2913" i="1"/>
  <c r="U2913" i="1"/>
  <c r="U2915" i="1" s="1"/>
  <c r="T2913" i="1"/>
  <c r="S2913" i="1"/>
  <c r="S2915" i="1" s="1"/>
  <c r="R2913" i="1"/>
  <c r="Q2913" i="1"/>
  <c r="P2913" i="1"/>
  <c r="O2913" i="1"/>
  <c r="N2913" i="1"/>
  <c r="N2915" i="1" s="1"/>
  <c r="M2913" i="1"/>
  <c r="M2915" i="1" s="1"/>
  <c r="L2913" i="1"/>
  <c r="L2915" i="1" s="1"/>
  <c r="K2913" i="1"/>
  <c r="K2915" i="1" s="1"/>
  <c r="J2913" i="1"/>
  <c r="I2913" i="1"/>
  <c r="I2915" i="1" s="1"/>
  <c r="H2913" i="1"/>
  <c r="G2913" i="1"/>
  <c r="G2915" i="1" s="1"/>
  <c r="F2913" i="1"/>
  <c r="E2913" i="1"/>
  <c r="D2913" i="1"/>
  <c r="C2913" i="1"/>
  <c r="B2913" i="1"/>
  <c r="B2915" i="1" s="1"/>
  <c r="AA2912" i="1"/>
  <c r="Z2912" i="1"/>
  <c r="AB2912" i="1" s="1"/>
  <c r="AB2911" i="1"/>
  <c r="AA2911" i="1"/>
  <c r="Z2911" i="1"/>
  <c r="Z2910" i="1"/>
  <c r="AB2909" i="1"/>
  <c r="AA2909" i="1"/>
  <c r="Z2909" i="1"/>
  <c r="Y2905" i="1"/>
  <c r="X2905" i="1"/>
  <c r="S2905" i="1"/>
  <c r="Q2905" i="1"/>
  <c r="O2905" i="1"/>
  <c r="N2905" i="1"/>
  <c r="G2905" i="1"/>
  <c r="F2905" i="1"/>
  <c r="E2905" i="1"/>
  <c r="C2905" i="1"/>
  <c r="AB2904" i="1"/>
  <c r="AA2904" i="1"/>
  <c r="Z2904" i="1"/>
  <c r="Z2903" i="1"/>
  <c r="Y2903" i="1"/>
  <c r="X2903" i="1"/>
  <c r="W2903" i="1"/>
  <c r="W2905" i="1" s="1"/>
  <c r="V2903" i="1"/>
  <c r="V2905" i="1" s="1"/>
  <c r="U2903" i="1"/>
  <c r="U2905" i="1" s="1"/>
  <c r="T2903" i="1"/>
  <c r="T2905" i="1" s="1"/>
  <c r="S2903" i="1"/>
  <c r="R2903" i="1"/>
  <c r="R2905" i="1" s="1"/>
  <c r="Q2903" i="1"/>
  <c r="P2903" i="1"/>
  <c r="P2905" i="1" s="1"/>
  <c r="O2903" i="1"/>
  <c r="N2903" i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F2903" i="1"/>
  <c r="E2903" i="1"/>
  <c r="D2903" i="1"/>
  <c r="D2905" i="1" s="1"/>
  <c r="C2903" i="1"/>
  <c r="B2903" i="1"/>
  <c r="B2905" i="1" s="1"/>
  <c r="AB2902" i="1"/>
  <c r="Z2902" i="1"/>
  <c r="AA2902" i="1" s="1"/>
  <c r="Z2901" i="1"/>
  <c r="AB2900" i="1"/>
  <c r="AA2900" i="1"/>
  <c r="Z2900" i="1"/>
  <c r="Z2899" i="1"/>
  <c r="X2895" i="1"/>
  <c r="T2895" i="1"/>
  <c r="R2895" i="1"/>
  <c r="P2895" i="1"/>
  <c r="L2895" i="1"/>
  <c r="K2895" i="1"/>
  <c r="F2895" i="1"/>
  <c r="D2895" i="1"/>
  <c r="Z2894" i="1"/>
  <c r="Z2893" i="1"/>
  <c r="AB2893" i="1" s="1"/>
  <c r="Y2893" i="1"/>
  <c r="Y2895" i="1" s="1"/>
  <c r="X2893" i="1"/>
  <c r="W2893" i="1"/>
  <c r="W2895" i="1" s="1"/>
  <c r="V2893" i="1"/>
  <c r="V2895" i="1" s="1"/>
  <c r="U2893" i="1"/>
  <c r="U2895" i="1" s="1"/>
  <c r="T2893" i="1"/>
  <c r="S2893" i="1"/>
  <c r="S2895" i="1" s="1"/>
  <c r="R2893" i="1"/>
  <c r="Q2893" i="1"/>
  <c r="Q2895" i="1" s="1"/>
  <c r="P2893" i="1"/>
  <c r="O2893" i="1"/>
  <c r="O2895" i="1" s="1"/>
  <c r="N2893" i="1"/>
  <c r="N2895" i="1" s="1"/>
  <c r="M2893" i="1"/>
  <c r="M2895" i="1" s="1"/>
  <c r="L2893" i="1"/>
  <c r="K2893" i="1"/>
  <c r="J2893" i="1"/>
  <c r="J2895" i="1" s="1"/>
  <c r="I2893" i="1"/>
  <c r="I2895" i="1" s="1"/>
  <c r="H2893" i="1"/>
  <c r="H2895" i="1" s="1"/>
  <c r="G2893" i="1"/>
  <c r="G2895" i="1" s="1"/>
  <c r="F2893" i="1"/>
  <c r="E2893" i="1"/>
  <c r="E2895" i="1" s="1"/>
  <c r="D2893" i="1"/>
  <c r="C2893" i="1"/>
  <c r="C2895" i="1" s="1"/>
  <c r="B2893" i="1"/>
  <c r="B2895" i="1" s="1"/>
  <c r="Z2892" i="1"/>
  <c r="AB2892" i="1" s="1"/>
  <c r="Z2891" i="1"/>
  <c r="Z2890" i="1"/>
  <c r="AA2889" i="1"/>
  <c r="Z2889" i="1"/>
  <c r="AB2889" i="1" s="1"/>
  <c r="U2885" i="1"/>
  <c r="T2885" i="1"/>
  <c r="S2885" i="1"/>
  <c r="R2885" i="1"/>
  <c r="N2885" i="1"/>
  <c r="M2885" i="1"/>
  <c r="L2885" i="1"/>
  <c r="G2885" i="1"/>
  <c r="C2885" i="1"/>
  <c r="Z2884" i="1"/>
  <c r="Y2883" i="1"/>
  <c r="Y2885" i="1" s="1"/>
  <c r="X2883" i="1"/>
  <c r="X2885" i="1" s="1"/>
  <c r="W2883" i="1"/>
  <c r="W2885" i="1" s="1"/>
  <c r="V2883" i="1"/>
  <c r="V2885" i="1" s="1"/>
  <c r="U2883" i="1"/>
  <c r="T2883" i="1"/>
  <c r="S2883" i="1"/>
  <c r="R2883" i="1"/>
  <c r="Q2883" i="1"/>
  <c r="Q2885" i="1" s="1"/>
  <c r="P2883" i="1"/>
  <c r="P2885" i="1" s="1"/>
  <c r="O2883" i="1"/>
  <c r="O2885" i="1" s="1"/>
  <c r="N2883" i="1"/>
  <c r="M2883" i="1"/>
  <c r="L2883" i="1"/>
  <c r="K2883" i="1"/>
  <c r="K2885" i="1" s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B2883" i="1"/>
  <c r="B2885" i="1" s="1"/>
  <c r="Z2882" i="1"/>
  <c r="AA2881" i="1"/>
  <c r="Z2881" i="1"/>
  <c r="AB2881" i="1" s="1"/>
  <c r="AB2880" i="1"/>
  <c r="Z2880" i="1"/>
  <c r="AA2880" i="1" s="1"/>
  <c r="AA2879" i="1"/>
  <c r="Z2879" i="1"/>
  <c r="W2875" i="1"/>
  <c r="V2875" i="1"/>
  <c r="U2875" i="1"/>
  <c r="T2875" i="1"/>
  <c r="P2875" i="1"/>
  <c r="O2875" i="1"/>
  <c r="N2875" i="1"/>
  <c r="I2875" i="1"/>
  <c r="C2875" i="1"/>
  <c r="B2875" i="1"/>
  <c r="Z2874" i="1"/>
  <c r="AA2874" i="1" s="1"/>
  <c r="Y2873" i="1"/>
  <c r="Y2875" i="1" s="1"/>
  <c r="X2873" i="1"/>
  <c r="X2875" i="1" s="1"/>
  <c r="W2873" i="1"/>
  <c r="V2873" i="1"/>
  <c r="U2873" i="1"/>
  <c r="T2873" i="1"/>
  <c r="S2873" i="1"/>
  <c r="S2875" i="1" s="1"/>
  <c r="R2873" i="1"/>
  <c r="R2875" i="1" s="1"/>
  <c r="Q2873" i="1"/>
  <c r="Q2875" i="1" s="1"/>
  <c r="P2873" i="1"/>
  <c r="O2873" i="1"/>
  <c r="N2873" i="1"/>
  <c r="M2873" i="1"/>
  <c r="M2875" i="1" s="1"/>
  <c r="L2873" i="1"/>
  <c r="L2875" i="1" s="1"/>
  <c r="K2873" i="1"/>
  <c r="K2875" i="1" s="1"/>
  <c r="J2873" i="1"/>
  <c r="J2875" i="1" s="1"/>
  <c r="I2873" i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B2873" i="1"/>
  <c r="Z2872" i="1"/>
  <c r="AB2872" i="1" s="1"/>
  <c r="AB2871" i="1"/>
  <c r="AA2871" i="1"/>
  <c r="Z2871" i="1"/>
  <c r="AA2870" i="1"/>
  <c r="Z2870" i="1"/>
  <c r="AB2870" i="1" s="1"/>
  <c r="AB2869" i="1"/>
  <c r="AA2869" i="1"/>
  <c r="Z2869" i="1"/>
  <c r="Y2865" i="1"/>
  <c r="X2865" i="1"/>
  <c r="U2865" i="1"/>
  <c r="S2865" i="1"/>
  <c r="Q2865" i="1"/>
  <c r="O2865" i="1"/>
  <c r="I2865" i="1"/>
  <c r="E2865" i="1"/>
  <c r="C2865" i="1"/>
  <c r="B2865" i="1"/>
  <c r="AB2864" i="1"/>
  <c r="AA2864" i="1"/>
  <c r="Z2864" i="1"/>
  <c r="Y2863" i="1"/>
  <c r="X2863" i="1"/>
  <c r="W2863" i="1"/>
  <c r="W2865" i="1" s="1"/>
  <c r="V2863" i="1"/>
  <c r="V2865" i="1" s="1"/>
  <c r="U2863" i="1"/>
  <c r="T2863" i="1"/>
  <c r="T2865" i="1" s="1"/>
  <c r="S2863" i="1"/>
  <c r="R2863" i="1"/>
  <c r="R2865" i="1" s="1"/>
  <c r="Q2863" i="1"/>
  <c r="P2863" i="1"/>
  <c r="P2865" i="1" s="1"/>
  <c r="O2863" i="1"/>
  <c r="N2863" i="1"/>
  <c r="N2865" i="1" s="1"/>
  <c r="M2863" i="1"/>
  <c r="M2865" i="1" s="1"/>
  <c r="L2863" i="1"/>
  <c r="L2865" i="1" s="1"/>
  <c r="K2863" i="1"/>
  <c r="K2865" i="1" s="1"/>
  <c r="J2863" i="1"/>
  <c r="J2865" i="1" s="1"/>
  <c r="I2863" i="1"/>
  <c r="H2863" i="1"/>
  <c r="H2865" i="1" s="1"/>
  <c r="G2863" i="1"/>
  <c r="G2865" i="1" s="1"/>
  <c r="F2863" i="1"/>
  <c r="F2865" i="1" s="1"/>
  <c r="E2863" i="1"/>
  <c r="D2863" i="1"/>
  <c r="D2865" i="1" s="1"/>
  <c r="C2863" i="1"/>
  <c r="B2863" i="1"/>
  <c r="Z2862" i="1"/>
  <c r="Z2861" i="1"/>
  <c r="Z2860" i="1"/>
  <c r="AA2859" i="1"/>
  <c r="Z2859" i="1"/>
  <c r="AB2859" i="1" s="1"/>
  <c r="X2855" i="1"/>
  <c r="R2855" i="1"/>
  <c r="Q2855" i="1"/>
  <c r="N2855" i="1"/>
  <c r="L2855" i="1"/>
  <c r="F2855" i="1"/>
  <c r="E2855" i="1"/>
  <c r="B2855" i="1"/>
  <c r="Z2854" i="1"/>
  <c r="AB2854" i="1" s="1"/>
  <c r="Y2853" i="1"/>
  <c r="Y2855" i="1" s="1"/>
  <c r="X2853" i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Q2853" i="1"/>
  <c r="P2853" i="1"/>
  <c r="P2855" i="1" s="1"/>
  <c r="O2853" i="1"/>
  <c r="O2855" i="1" s="1"/>
  <c r="N2853" i="1"/>
  <c r="M2853" i="1"/>
  <c r="M2855" i="1" s="1"/>
  <c r="L2853" i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E2853" i="1"/>
  <c r="D2853" i="1"/>
  <c r="D2855" i="1" s="1"/>
  <c r="C2853" i="1"/>
  <c r="C2855" i="1" s="1"/>
  <c r="B2853" i="1"/>
  <c r="AA2852" i="1"/>
  <c r="Z2852" i="1"/>
  <c r="AB2852" i="1" s="1"/>
  <c r="Z2851" i="1"/>
  <c r="AA2850" i="1"/>
  <c r="Z2850" i="1"/>
  <c r="AB2850" i="1" s="1"/>
  <c r="Z2849" i="1"/>
  <c r="Y2845" i="1"/>
  <c r="T2845" i="1"/>
  <c r="S2845" i="1"/>
  <c r="R2845" i="1"/>
  <c r="O2845" i="1"/>
  <c r="N2845" i="1"/>
  <c r="M2845" i="1"/>
  <c r="G2845" i="1"/>
  <c r="F2845" i="1"/>
  <c r="E2845" i="1"/>
  <c r="C2845" i="1"/>
  <c r="AA2844" i="1"/>
  <c r="Z2844" i="1"/>
  <c r="Y2843" i="1"/>
  <c r="X2843" i="1"/>
  <c r="X2845" i="1" s="1"/>
  <c r="W2843" i="1"/>
  <c r="W2845" i="1" s="1"/>
  <c r="V2843" i="1"/>
  <c r="V2845" i="1" s="1"/>
  <c r="U2843" i="1"/>
  <c r="U2845" i="1" s="1"/>
  <c r="T2843" i="1"/>
  <c r="S2843" i="1"/>
  <c r="R2843" i="1"/>
  <c r="Q2843" i="1"/>
  <c r="Q2845" i="1" s="1"/>
  <c r="P2843" i="1"/>
  <c r="P2845" i="1" s="1"/>
  <c r="O2843" i="1"/>
  <c r="N2843" i="1"/>
  <c r="M2843" i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F2843" i="1"/>
  <c r="E2843" i="1"/>
  <c r="D2843" i="1"/>
  <c r="D2845" i="1" s="1"/>
  <c r="C2843" i="1"/>
  <c r="B2843" i="1"/>
  <c r="B2845" i="1" s="1"/>
  <c r="Z2842" i="1"/>
  <c r="AA2841" i="1"/>
  <c r="Z2841" i="1"/>
  <c r="AB2841" i="1" s="1"/>
  <c r="AB2840" i="1"/>
  <c r="Z2840" i="1"/>
  <c r="AA2840" i="1" s="1"/>
  <c r="AA2839" i="1"/>
  <c r="Z2839" i="1"/>
  <c r="AB2839" i="1" s="1"/>
  <c r="X2835" i="1"/>
  <c r="W2835" i="1"/>
  <c r="V2835" i="1"/>
  <c r="U2835" i="1"/>
  <c r="T2835" i="1"/>
  <c r="Q2835" i="1"/>
  <c r="L2835" i="1"/>
  <c r="J2835" i="1"/>
  <c r="G2835" i="1"/>
  <c r="AB2834" i="1"/>
  <c r="AA2834" i="1"/>
  <c r="Z2834" i="1"/>
  <c r="Y2833" i="1"/>
  <c r="Y2835" i="1" s="1"/>
  <c r="X2833" i="1"/>
  <c r="W2833" i="1"/>
  <c r="V2833" i="1"/>
  <c r="U2833" i="1"/>
  <c r="T2833" i="1"/>
  <c r="S2833" i="1"/>
  <c r="S2835" i="1" s="1"/>
  <c r="R2833" i="1"/>
  <c r="R2835" i="1" s="1"/>
  <c r="Q2833" i="1"/>
  <c r="P2833" i="1"/>
  <c r="P2835" i="1" s="1"/>
  <c r="O2833" i="1"/>
  <c r="O2835" i="1" s="1"/>
  <c r="N2833" i="1"/>
  <c r="N2835" i="1" s="1"/>
  <c r="M2833" i="1"/>
  <c r="M2835" i="1" s="1"/>
  <c r="L2833" i="1"/>
  <c r="K2833" i="1"/>
  <c r="K2835" i="1" s="1"/>
  <c r="J2833" i="1"/>
  <c r="I2833" i="1"/>
  <c r="I2835" i="1" s="1"/>
  <c r="H2833" i="1"/>
  <c r="H2835" i="1" s="1"/>
  <c r="G2833" i="1"/>
  <c r="F2833" i="1"/>
  <c r="F2835" i="1" s="1"/>
  <c r="E2833" i="1"/>
  <c r="E2835" i="1" s="1"/>
  <c r="D2833" i="1"/>
  <c r="D2835" i="1" s="1"/>
  <c r="C2833" i="1"/>
  <c r="C2835" i="1" s="1"/>
  <c r="B2833" i="1"/>
  <c r="B2835" i="1" s="1"/>
  <c r="AB2832" i="1"/>
  <c r="AA2832" i="1"/>
  <c r="Z2832" i="1"/>
  <c r="Z2831" i="1"/>
  <c r="AB2831" i="1" s="1"/>
  <c r="AB2830" i="1"/>
  <c r="AA2830" i="1"/>
  <c r="Z2830" i="1"/>
  <c r="Z2829" i="1"/>
  <c r="W2825" i="1"/>
  <c r="S2825" i="1"/>
  <c r="R2825" i="1"/>
  <c r="Q2825" i="1"/>
  <c r="P2825" i="1"/>
  <c r="K2825" i="1"/>
  <c r="I2825" i="1"/>
  <c r="G2825" i="1"/>
  <c r="E2825" i="1"/>
  <c r="D2825" i="1"/>
  <c r="Z2824" i="1"/>
  <c r="Y2823" i="1"/>
  <c r="Y2825" i="1" s="1"/>
  <c r="X2823" i="1"/>
  <c r="X2825" i="1" s="1"/>
  <c r="W2823" i="1"/>
  <c r="V2823" i="1"/>
  <c r="V2825" i="1" s="1"/>
  <c r="U2823" i="1"/>
  <c r="U2825" i="1" s="1"/>
  <c r="T2823" i="1"/>
  <c r="T2825" i="1" s="1"/>
  <c r="S2823" i="1"/>
  <c r="R2823" i="1"/>
  <c r="Q2823" i="1"/>
  <c r="P2823" i="1"/>
  <c r="O2823" i="1"/>
  <c r="O2825" i="1" s="1"/>
  <c r="N2823" i="1"/>
  <c r="N2825" i="1" s="1"/>
  <c r="M2823" i="1"/>
  <c r="M2825" i="1" s="1"/>
  <c r="L2823" i="1"/>
  <c r="L2825" i="1" s="1"/>
  <c r="K2823" i="1"/>
  <c r="J2823" i="1"/>
  <c r="J2825" i="1" s="1"/>
  <c r="I2823" i="1"/>
  <c r="H2823" i="1"/>
  <c r="H2825" i="1" s="1"/>
  <c r="G2823" i="1"/>
  <c r="F2823" i="1"/>
  <c r="F2825" i="1" s="1"/>
  <c r="E2823" i="1"/>
  <c r="D2823" i="1"/>
  <c r="C2823" i="1"/>
  <c r="C2825" i="1" s="1"/>
  <c r="B2823" i="1"/>
  <c r="B2825" i="1" s="1"/>
  <c r="Z2822" i="1"/>
  <c r="AB2821" i="1"/>
  <c r="AA2821" i="1"/>
  <c r="Z2821" i="1"/>
  <c r="AA2820" i="1"/>
  <c r="Z2820" i="1"/>
  <c r="AB2820" i="1" s="1"/>
  <c r="AB2819" i="1"/>
  <c r="AA2819" i="1"/>
  <c r="Z2819" i="1"/>
  <c r="Z2823" i="1" s="1"/>
  <c r="AB2823" i="1" s="1"/>
  <c r="Y2815" i="1"/>
  <c r="X2815" i="1"/>
  <c r="P2815" i="1"/>
  <c r="M2815" i="1"/>
  <c r="L2815" i="1"/>
  <c r="D2815" i="1"/>
  <c r="AB2814" i="1"/>
  <c r="AA2814" i="1"/>
  <c r="Z2814" i="1"/>
  <c r="Z2813" i="1"/>
  <c r="Y2813" i="1"/>
  <c r="X2813" i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O2813" i="1"/>
  <c r="O2815" i="1" s="1"/>
  <c r="N2813" i="1"/>
  <c r="N2815" i="1" s="1"/>
  <c r="M2813" i="1"/>
  <c r="L2813" i="1"/>
  <c r="K2813" i="1"/>
  <c r="K2815" i="1" s="1"/>
  <c r="J2813" i="1"/>
  <c r="J2815" i="1" s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C2813" i="1"/>
  <c r="C2815" i="1" s="1"/>
  <c r="B2813" i="1"/>
  <c r="B2815" i="1" s="1"/>
  <c r="AB2812" i="1"/>
  <c r="AA2812" i="1"/>
  <c r="Z2812" i="1"/>
  <c r="AB2811" i="1"/>
  <c r="AA2811" i="1"/>
  <c r="Z2811" i="1"/>
  <c r="AB2810" i="1"/>
  <c r="AA2810" i="1"/>
  <c r="Z2810" i="1"/>
  <c r="Z2809" i="1"/>
  <c r="AB2809" i="1" s="1"/>
  <c r="Y2805" i="1"/>
  <c r="V2805" i="1"/>
  <c r="O2805" i="1"/>
  <c r="K2805" i="1"/>
  <c r="J2805" i="1"/>
  <c r="C2805" i="1"/>
  <c r="AB2804" i="1"/>
  <c r="AA2804" i="1"/>
  <c r="Z2804" i="1"/>
  <c r="W2803" i="1"/>
  <c r="W2805" i="1" s="1"/>
  <c r="U2803" i="1"/>
  <c r="U2805" i="1" s="1"/>
  <c r="S2803" i="1"/>
  <c r="S2805" i="1" s="1"/>
  <c r="Q2803" i="1"/>
  <c r="Q2805" i="1" s="1"/>
  <c r="O2803" i="1"/>
  <c r="K2803" i="1"/>
  <c r="I2803" i="1"/>
  <c r="I2805" i="1" s="1"/>
  <c r="F2803" i="1"/>
  <c r="F2805" i="1" s="1"/>
  <c r="E2803" i="1"/>
  <c r="E2805" i="1" s="1"/>
  <c r="C2803" i="1"/>
  <c r="B2803" i="1"/>
  <c r="B2805" i="1" s="1"/>
  <c r="Z2802" i="1"/>
  <c r="AB2801" i="1"/>
  <c r="AA2801" i="1"/>
  <c r="Z2801" i="1"/>
  <c r="Y2800" i="1"/>
  <c r="Y2803" i="1" s="1"/>
  <c r="X2800" i="1"/>
  <c r="X2803" i="1" s="1"/>
  <c r="X2805" i="1" s="1"/>
  <c r="W2800" i="1"/>
  <c r="V2800" i="1"/>
  <c r="V2803" i="1" s="1"/>
  <c r="U2800" i="1"/>
  <c r="T2800" i="1"/>
  <c r="T2803" i="1" s="1"/>
  <c r="T2805" i="1" s="1"/>
  <c r="S2800" i="1"/>
  <c r="R2800" i="1"/>
  <c r="R2803" i="1" s="1"/>
  <c r="R2805" i="1" s="1"/>
  <c r="Q2800" i="1"/>
  <c r="P2800" i="1"/>
  <c r="P2803" i="1" s="1"/>
  <c r="P2805" i="1" s="1"/>
  <c r="O2800" i="1"/>
  <c r="N2800" i="1"/>
  <c r="N2803" i="1" s="1"/>
  <c r="N2805" i="1" s="1"/>
  <c r="M2800" i="1"/>
  <c r="M2803" i="1" s="1"/>
  <c r="M2805" i="1" s="1"/>
  <c r="L2800" i="1"/>
  <c r="L2803" i="1" s="1"/>
  <c r="L2805" i="1" s="1"/>
  <c r="K2800" i="1"/>
  <c r="J2800" i="1"/>
  <c r="J2803" i="1" s="1"/>
  <c r="I2800" i="1"/>
  <c r="H2800" i="1"/>
  <c r="H2803" i="1" s="1"/>
  <c r="H2805" i="1" s="1"/>
  <c r="G2800" i="1"/>
  <c r="G2803" i="1" s="1"/>
  <c r="G2805" i="1" s="1"/>
  <c r="F2800" i="1"/>
  <c r="E2800" i="1"/>
  <c r="D2800" i="1"/>
  <c r="D2803" i="1" s="1"/>
  <c r="D2805" i="1" s="1"/>
  <c r="Z2799" i="1"/>
  <c r="T2795" i="1"/>
  <c r="R2795" i="1"/>
  <c r="N2795" i="1"/>
  <c r="H2795" i="1"/>
  <c r="G2795" i="1"/>
  <c r="Z2794" i="1"/>
  <c r="AA2794" i="1" s="1"/>
  <c r="W2793" i="1"/>
  <c r="W2795" i="1" s="1"/>
  <c r="V2793" i="1"/>
  <c r="V2795" i="1" s="1"/>
  <c r="U2793" i="1"/>
  <c r="U2795" i="1" s="1"/>
  <c r="R2793" i="1"/>
  <c r="O2793" i="1"/>
  <c r="O2795" i="1" s="1"/>
  <c r="M2793" i="1"/>
  <c r="M2795" i="1" s="1"/>
  <c r="J2793" i="1"/>
  <c r="J2795" i="1" s="1"/>
  <c r="I2793" i="1"/>
  <c r="I2795" i="1" s="1"/>
  <c r="G2793" i="1"/>
  <c r="C2793" i="1"/>
  <c r="C2795" i="1" s="1"/>
  <c r="Z2792" i="1"/>
  <c r="AA2792" i="1" s="1"/>
  <c r="Z2791" i="1"/>
  <c r="AA2791" i="1" s="1"/>
  <c r="Y2790" i="1"/>
  <c r="Y2793" i="1" s="1"/>
  <c r="Y2795" i="1" s="1"/>
  <c r="X2790" i="1"/>
  <c r="X2793" i="1" s="1"/>
  <c r="X2795" i="1" s="1"/>
  <c r="W2790" i="1"/>
  <c r="V2790" i="1"/>
  <c r="U2790" i="1"/>
  <c r="T2790" i="1"/>
  <c r="T2793" i="1" s="1"/>
  <c r="S2790" i="1"/>
  <c r="S2793" i="1" s="1"/>
  <c r="S2795" i="1" s="1"/>
  <c r="R2790" i="1"/>
  <c r="Q2790" i="1"/>
  <c r="Q2793" i="1" s="1"/>
  <c r="Q2795" i="1" s="1"/>
  <c r="P2790" i="1"/>
  <c r="O2790" i="1"/>
  <c r="N2790" i="1"/>
  <c r="N2793" i="1" s="1"/>
  <c r="M2790" i="1"/>
  <c r="L2790" i="1"/>
  <c r="L2793" i="1" s="1"/>
  <c r="L2795" i="1" s="1"/>
  <c r="K2790" i="1"/>
  <c r="K2793" i="1" s="1"/>
  <c r="K2795" i="1" s="1"/>
  <c r="J2790" i="1"/>
  <c r="I2790" i="1"/>
  <c r="H2790" i="1"/>
  <c r="H2793" i="1" s="1"/>
  <c r="G2790" i="1"/>
  <c r="F2790" i="1"/>
  <c r="F2793" i="1" s="1"/>
  <c r="F2795" i="1" s="1"/>
  <c r="E2790" i="1"/>
  <c r="E2793" i="1" s="1"/>
  <c r="E2795" i="1" s="1"/>
  <c r="D2790" i="1"/>
  <c r="C2790" i="1"/>
  <c r="B2790" i="1"/>
  <c r="B2793" i="1" s="1"/>
  <c r="B2795" i="1" s="1"/>
  <c r="AA2789" i="1"/>
  <c r="Z2789" i="1"/>
  <c r="Y2785" i="1"/>
  <c r="S2785" i="1"/>
  <c r="G2785" i="1"/>
  <c r="E2785" i="1"/>
  <c r="AA2784" i="1"/>
  <c r="Z2784" i="1"/>
  <c r="U2783" i="1"/>
  <c r="U2785" i="1" s="1"/>
  <c r="T2783" i="1"/>
  <c r="T2785" i="1" s="1"/>
  <c r="P2783" i="1"/>
  <c r="P2785" i="1" s="1"/>
  <c r="N2783" i="1"/>
  <c r="N2785" i="1" s="1"/>
  <c r="I2783" i="1"/>
  <c r="I2785" i="1" s="1"/>
  <c r="H2783" i="1"/>
  <c r="H2785" i="1" s="1"/>
  <c r="E2783" i="1"/>
  <c r="B2783" i="1"/>
  <c r="B2785" i="1" s="1"/>
  <c r="Z2782" i="1"/>
  <c r="AA2782" i="1" s="1"/>
  <c r="AA2781" i="1"/>
  <c r="Z2781" i="1"/>
  <c r="Y2780" i="1"/>
  <c r="Y2783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T2780" i="1"/>
  <c r="S2780" i="1"/>
  <c r="S2783" i="1" s="1"/>
  <c r="R2780" i="1"/>
  <c r="R2783" i="1" s="1"/>
  <c r="R2785" i="1" s="1"/>
  <c r="Q2780" i="1"/>
  <c r="Q2783" i="1" s="1"/>
  <c r="Q2785" i="1" s="1"/>
  <c r="P2780" i="1"/>
  <c r="O2780" i="1"/>
  <c r="O2783" i="1" s="1"/>
  <c r="O2785" i="1" s="1"/>
  <c r="N2780" i="1"/>
  <c r="M2780" i="1"/>
  <c r="L2780" i="1"/>
  <c r="L2783" i="1" s="1"/>
  <c r="L2785" i="1" s="1"/>
  <c r="K2780" i="1"/>
  <c r="K2783" i="1" s="1"/>
  <c r="K2785" i="1" s="1"/>
  <c r="J2780" i="1"/>
  <c r="J2783" i="1" s="1"/>
  <c r="J2785" i="1" s="1"/>
  <c r="I2780" i="1"/>
  <c r="H2780" i="1"/>
  <c r="G2780" i="1"/>
  <c r="G2783" i="1" s="1"/>
  <c r="F2780" i="1"/>
  <c r="F2760" i="1" s="1"/>
  <c r="E2780" i="1"/>
  <c r="D2780" i="1"/>
  <c r="D2783" i="1" s="1"/>
  <c r="D2785" i="1" s="1"/>
  <c r="C2780" i="1"/>
  <c r="C2783" i="1" s="1"/>
  <c r="C2785" i="1" s="1"/>
  <c r="B2780" i="1"/>
  <c r="Z2779" i="1"/>
  <c r="AA2779" i="1" s="1"/>
  <c r="Z2774" i="1"/>
  <c r="W2773" i="1"/>
  <c r="W2775" i="1" s="1"/>
  <c r="V2773" i="1"/>
  <c r="V2775" i="1" s="1"/>
  <c r="S2773" i="1"/>
  <c r="S2775" i="1" s="1"/>
  <c r="P2773" i="1"/>
  <c r="P2775" i="1" s="1"/>
  <c r="O2773" i="1"/>
  <c r="O2775" i="1" s="1"/>
  <c r="M2773" i="1"/>
  <c r="M2775" i="1" s="1"/>
  <c r="I2773" i="1"/>
  <c r="I2775" i="1" s="1"/>
  <c r="D2773" i="1"/>
  <c r="D2775" i="1" s="1"/>
  <c r="Y2772" i="1"/>
  <c r="X2772" i="1"/>
  <c r="X2762" i="1" s="1"/>
  <c r="W2772" i="1"/>
  <c r="V2772" i="1"/>
  <c r="U2772" i="1"/>
  <c r="T2772" i="1"/>
  <c r="S2772" i="1"/>
  <c r="R2772" i="1"/>
  <c r="Q2772" i="1"/>
  <c r="Q2762" i="1" s="1"/>
  <c r="P2772" i="1"/>
  <c r="O2772" i="1"/>
  <c r="O2762" i="1" s="1"/>
  <c r="N2772" i="1"/>
  <c r="M2772" i="1"/>
  <c r="L2772" i="1"/>
  <c r="L2762" i="1" s="1"/>
  <c r="K2772" i="1"/>
  <c r="J2772" i="1"/>
  <c r="I2772" i="1"/>
  <c r="I2762" i="1" s="1"/>
  <c r="H2772" i="1"/>
  <c r="H2773" i="1" s="1"/>
  <c r="H2775" i="1" s="1"/>
  <c r="G2772" i="1"/>
  <c r="F2772" i="1"/>
  <c r="E2772" i="1"/>
  <c r="E2762" i="1" s="1"/>
  <c r="E2763" i="1" s="1"/>
  <c r="D2772" i="1"/>
  <c r="C2772" i="1"/>
  <c r="C2762" i="1" s="1"/>
  <c r="B2772" i="1"/>
  <c r="Z2771" i="1"/>
  <c r="AA2771" i="1" s="1"/>
  <c r="Y2770" i="1"/>
  <c r="X2770" i="1"/>
  <c r="W2770" i="1"/>
  <c r="V2770" i="1"/>
  <c r="U2770" i="1"/>
  <c r="T2770" i="1"/>
  <c r="T2760" i="1" s="1"/>
  <c r="S2770" i="1"/>
  <c r="R2770" i="1"/>
  <c r="R2773" i="1" s="1"/>
  <c r="R2775" i="1" s="1"/>
  <c r="Q2770" i="1"/>
  <c r="P2770" i="1"/>
  <c r="O2770" i="1"/>
  <c r="N2770" i="1"/>
  <c r="N2760" i="1" s="1"/>
  <c r="M2770" i="1"/>
  <c r="L2770" i="1"/>
  <c r="K2770" i="1"/>
  <c r="K2773" i="1" s="1"/>
  <c r="K2775" i="1" s="1"/>
  <c r="J2770" i="1"/>
  <c r="J2773" i="1" s="1"/>
  <c r="J2775" i="1" s="1"/>
  <c r="I2770" i="1"/>
  <c r="H2770" i="1"/>
  <c r="H2760" i="1" s="1"/>
  <c r="G2770" i="1"/>
  <c r="G2773" i="1" s="1"/>
  <c r="G2775" i="1" s="1"/>
  <c r="F2770" i="1"/>
  <c r="F2773" i="1" s="1"/>
  <c r="F2775" i="1" s="1"/>
  <c r="E2770" i="1"/>
  <c r="D2770" i="1"/>
  <c r="C2770" i="1"/>
  <c r="C2773" i="1" s="1"/>
  <c r="C2775" i="1" s="1"/>
  <c r="B2770" i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Y2762" i="1"/>
  <c r="W2762" i="1"/>
  <c r="V2762" i="1"/>
  <c r="T2762" i="1"/>
  <c r="S2762" i="1"/>
  <c r="R2762" i="1"/>
  <c r="P2762" i="1"/>
  <c r="N2762" i="1"/>
  <c r="K2762" i="1"/>
  <c r="J2762" i="1"/>
  <c r="H2762" i="1"/>
  <c r="G2762" i="1"/>
  <c r="F2762" i="1"/>
  <c r="D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U2760" i="1"/>
  <c r="S2760" i="1"/>
  <c r="R2760" i="1"/>
  <c r="Q2760" i="1"/>
  <c r="M2760" i="1"/>
  <c r="K2760" i="1"/>
  <c r="J2760" i="1"/>
  <c r="I2760" i="1"/>
  <c r="G2760" i="1"/>
  <c r="E2760" i="1"/>
  <c r="C2760" i="1"/>
  <c r="Y2759" i="1"/>
  <c r="X2759" i="1"/>
  <c r="W2759" i="1"/>
  <c r="V2759" i="1"/>
  <c r="U2759" i="1"/>
  <c r="T2759" i="1"/>
  <c r="T2763" i="1" s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W2755" i="1"/>
  <c r="V2755" i="1"/>
  <c r="L2755" i="1"/>
  <c r="E2755" i="1"/>
  <c r="B2755" i="1"/>
  <c r="Z2754" i="1"/>
  <c r="Y2753" i="1"/>
  <c r="Y2755" i="1" s="1"/>
  <c r="V2753" i="1"/>
  <c r="U2753" i="1"/>
  <c r="U2755" i="1" s="1"/>
  <c r="S2753" i="1"/>
  <c r="S2755" i="1" s="1"/>
  <c r="Q2753" i="1"/>
  <c r="Q2755" i="1" s="1"/>
  <c r="M2753" i="1"/>
  <c r="M2755" i="1" s="1"/>
  <c r="J2753" i="1"/>
  <c r="J2755" i="1" s="1"/>
  <c r="I2753" i="1"/>
  <c r="I2755" i="1" s="1"/>
  <c r="G2753" i="1"/>
  <c r="G2755" i="1" s="1"/>
  <c r="E2753" i="1"/>
  <c r="C2753" i="1"/>
  <c r="C2755" i="1" s="1"/>
  <c r="B2753" i="1"/>
  <c r="AA2752" i="1"/>
  <c r="Z2752" i="1"/>
  <c r="Z2751" i="1"/>
  <c r="AA2751" i="1" s="1"/>
  <c r="Y2750" i="1"/>
  <c r="X2750" i="1"/>
  <c r="X2753" i="1" s="1"/>
  <c r="X2755" i="1" s="1"/>
  <c r="W2750" i="1"/>
  <c r="W2753" i="1" s="1"/>
  <c r="V2750" i="1"/>
  <c r="U2750" i="1"/>
  <c r="T2750" i="1"/>
  <c r="T2753" i="1" s="1"/>
  <c r="T2755" i="1" s="1"/>
  <c r="S2750" i="1"/>
  <c r="R2750" i="1"/>
  <c r="R2753" i="1" s="1"/>
  <c r="R2755" i="1" s="1"/>
  <c r="Q2750" i="1"/>
  <c r="P2750" i="1"/>
  <c r="P2753" i="1" s="1"/>
  <c r="P2755" i="1" s="1"/>
  <c r="O2750" i="1"/>
  <c r="O2753" i="1" s="1"/>
  <c r="O2755" i="1" s="1"/>
  <c r="N2750" i="1"/>
  <c r="M2750" i="1"/>
  <c r="L2750" i="1"/>
  <c r="L2753" i="1" s="1"/>
  <c r="K2750" i="1"/>
  <c r="K2753" i="1" s="1"/>
  <c r="K2755" i="1" s="1"/>
  <c r="J2750" i="1"/>
  <c r="I2750" i="1"/>
  <c r="H2750" i="1"/>
  <c r="H2753" i="1" s="1"/>
  <c r="H2755" i="1" s="1"/>
  <c r="G2750" i="1"/>
  <c r="F2750" i="1"/>
  <c r="F2753" i="1" s="1"/>
  <c r="F2755" i="1" s="1"/>
  <c r="E2750" i="1"/>
  <c r="D2750" i="1"/>
  <c r="D2753" i="1" s="1"/>
  <c r="D2755" i="1" s="1"/>
  <c r="AA2749" i="1"/>
  <c r="Z2749" i="1"/>
  <c r="W2745" i="1"/>
  <c r="U2745" i="1"/>
  <c r="T2745" i="1"/>
  <c r="R2745" i="1"/>
  <c r="M2745" i="1"/>
  <c r="K2745" i="1"/>
  <c r="H2745" i="1"/>
  <c r="F2745" i="1"/>
  <c r="C2745" i="1"/>
  <c r="B2745" i="1"/>
  <c r="Z2744" i="1"/>
  <c r="AA2744" i="1" s="1"/>
  <c r="Y2743" i="1"/>
  <c r="Y2745" i="1" s="1"/>
  <c r="X2743" i="1"/>
  <c r="X2745" i="1" s="1"/>
  <c r="W2743" i="1"/>
  <c r="V2743" i="1"/>
  <c r="V2745" i="1" s="1"/>
  <c r="U2743" i="1"/>
  <c r="T2743" i="1"/>
  <c r="S2743" i="1"/>
  <c r="S2745" i="1" s="1"/>
  <c r="R2743" i="1"/>
  <c r="Q2743" i="1"/>
  <c r="Q2745" i="1" s="1"/>
  <c r="P2743" i="1"/>
  <c r="P2745" i="1" s="1"/>
  <c r="O2743" i="1"/>
  <c r="O2745" i="1" s="1"/>
  <c r="N2743" i="1"/>
  <c r="N2745" i="1" s="1"/>
  <c r="M2743" i="1"/>
  <c r="L2743" i="1"/>
  <c r="L2745" i="1" s="1"/>
  <c r="K2743" i="1"/>
  <c r="J2743" i="1"/>
  <c r="J2745" i="1" s="1"/>
  <c r="I2743" i="1"/>
  <c r="I2745" i="1" s="1"/>
  <c r="H2743" i="1"/>
  <c r="G2743" i="1"/>
  <c r="G2745" i="1" s="1"/>
  <c r="F2743" i="1"/>
  <c r="E2743" i="1"/>
  <c r="E2745" i="1" s="1"/>
  <c r="D2743" i="1"/>
  <c r="D2745" i="1" s="1"/>
  <c r="C2743" i="1"/>
  <c r="B2743" i="1"/>
  <c r="AB2742" i="1"/>
  <c r="AA2742" i="1"/>
  <c r="Z2742" i="1"/>
  <c r="Z2741" i="1"/>
  <c r="AB2741" i="1" s="1"/>
  <c r="Z2740" i="1"/>
  <c r="AA2739" i="1"/>
  <c r="Z2739" i="1"/>
  <c r="AB2739" i="1" s="1"/>
  <c r="X2735" i="1"/>
  <c r="W2735" i="1"/>
  <c r="V2735" i="1"/>
  <c r="T2735" i="1"/>
  <c r="Q2735" i="1"/>
  <c r="O2735" i="1"/>
  <c r="L2735" i="1"/>
  <c r="J2735" i="1"/>
  <c r="H2735" i="1"/>
  <c r="F2735" i="1"/>
  <c r="E2735" i="1"/>
  <c r="D2735" i="1"/>
  <c r="C2735" i="1"/>
  <c r="Z2734" i="1"/>
  <c r="AA2734" i="1" s="1"/>
  <c r="Y2733" i="1"/>
  <c r="Y2735" i="1" s="1"/>
  <c r="X2733" i="1"/>
  <c r="W2733" i="1"/>
  <c r="V2733" i="1"/>
  <c r="U2733" i="1"/>
  <c r="U2735" i="1" s="1"/>
  <c r="T2733" i="1"/>
  <c r="S2733" i="1"/>
  <c r="S2735" i="1" s="1"/>
  <c r="R2733" i="1"/>
  <c r="R2735" i="1" s="1"/>
  <c r="Q2733" i="1"/>
  <c r="P2733" i="1"/>
  <c r="P2735" i="1" s="1"/>
  <c r="O2733" i="1"/>
  <c r="N2733" i="1"/>
  <c r="N2735" i="1" s="1"/>
  <c r="M2733" i="1"/>
  <c r="M2735" i="1" s="1"/>
  <c r="L2733" i="1"/>
  <c r="K2733" i="1"/>
  <c r="K2735" i="1" s="1"/>
  <c r="J2733" i="1"/>
  <c r="I2733" i="1"/>
  <c r="I2735" i="1" s="1"/>
  <c r="H2733" i="1"/>
  <c r="G2733" i="1"/>
  <c r="G2735" i="1" s="1"/>
  <c r="F2733" i="1"/>
  <c r="E2733" i="1"/>
  <c r="D2733" i="1"/>
  <c r="C2733" i="1"/>
  <c r="B2733" i="1"/>
  <c r="B2735" i="1" s="1"/>
  <c r="AA2732" i="1"/>
  <c r="Z2732" i="1"/>
  <c r="AB2732" i="1" s="1"/>
  <c r="AB2731" i="1"/>
  <c r="AA2731" i="1"/>
  <c r="Z2731" i="1"/>
  <c r="Z2730" i="1"/>
  <c r="AB2730" i="1" s="1"/>
  <c r="Z2729" i="1"/>
  <c r="AA2729" i="1" s="1"/>
  <c r="Y2725" i="1"/>
  <c r="X2725" i="1"/>
  <c r="T2725" i="1"/>
  <c r="Q2725" i="1"/>
  <c r="O2725" i="1"/>
  <c r="N2725" i="1"/>
  <c r="L2725" i="1"/>
  <c r="G2725" i="1"/>
  <c r="E2725" i="1"/>
  <c r="AB2724" i="1"/>
  <c r="AA2724" i="1"/>
  <c r="Z2724" i="1"/>
  <c r="Y2723" i="1"/>
  <c r="X2723" i="1"/>
  <c r="W2723" i="1"/>
  <c r="W2725" i="1" s="1"/>
  <c r="V2723" i="1"/>
  <c r="V2725" i="1" s="1"/>
  <c r="U2723" i="1"/>
  <c r="U2725" i="1" s="1"/>
  <c r="T2723" i="1"/>
  <c r="S2723" i="1"/>
  <c r="S2725" i="1" s="1"/>
  <c r="R2723" i="1"/>
  <c r="R2725" i="1" s="1"/>
  <c r="Q2723" i="1"/>
  <c r="P2723" i="1"/>
  <c r="P2725" i="1" s="1"/>
  <c r="O2723" i="1"/>
  <c r="N2723" i="1"/>
  <c r="M2723" i="1"/>
  <c r="M2725" i="1" s="1"/>
  <c r="L2723" i="1"/>
  <c r="K2723" i="1"/>
  <c r="K2725" i="1" s="1"/>
  <c r="J2723" i="1"/>
  <c r="J2725" i="1" s="1"/>
  <c r="I2723" i="1"/>
  <c r="I2725" i="1" s="1"/>
  <c r="H2723" i="1"/>
  <c r="H2725" i="1" s="1"/>
  <c r="G2723" i="1"/>
  <c r="F2723" i="1"/>
  <c r="F2725" i="1" s="1"/>
  <c r="E2723" i="1"/>
  <c r="D2723" i="1"/>
  <c r="D2725" i="1" s="1"/>
  <c r="C2723" i="1"/>
  <c r="C2725" i="1" s="1"/>
  <c r="B2723" i="1"/>
  <c r="B2725" i="1" s="1"/>
  <c r="Z2722" i="1"/>
  <c r="AA2722" i="1" s="1"/>
  <c r="Z2721" i="1"/>
  <c r="AB2720" i="1"/>
  <c r="AA2720" i="1"/>
  <c r="Z2720" i="1"/>
  <c r="Z2719" i="1"/>
  <c r="AB2719" i="1" s="1"/>
  <c r="U2715" i="1"/>
  <c r="T2715" i="1"/>
  <c r="R2715" i="1"/>
  <c r="P2715" i="1"/>
  <c r="L2715" i="1"/>
  <c r="K2715" i="1"/>
  <c r="J2715" i="1"/>
  <c r="I2715" i="1"/>
  <c r="F2715" i="1"/>
  <c r="D2715" i="1"/>
  <c r="Z2714" i="1"/>
  <c r="AB2714" i="1" s="1"/>
  <c r="Y2713" i="1"/>
  <c r="Y2715" i="1" s="1"/>
  <c r="X2713" i="1"/>
  <c r="X2715" i="1" s="1"/>
  <c r="W2713" i="1"/>
  <c r="W2715" i="1" s="1"/>
  <c r="V2713" i="1"/>
  <c r="V2715" i="1" s="1"/>
  <c r="U2713" i="1"/>
  <c r="T2713" i="1"/>
  <c r="S2713" i="1"/>
  <c r="S2715" i="1" s="1"/>
  <c r="R2713" i="1"/>
  <c r="Q2713" i="1"/>
  <c r="Q2715" i="1" s="1"/>
  <c r="P2713" i="1"/>
  <c r="O2713" i="1"/>
  <c r="O2715" i="1" s="1"/>
  <c r="N2713" i="1"/>
  <c r="N2715" i="1" s="1"/>
  <c r="M2713" i="1"/>
  <c r="M2715" i="1" s="1"/>
  <c r="L2713" i="1"/>
  <c r="K2713" i="1"/>
  <c r="J2713" i="1"/>
  <c r="I2713" i="1"/>
  <c r="H2713" i="1"/>
  <c r="H2715" i="1" s="1"/>
  <c r="G2713" i="1"/>
  <c r="G2715" i="1" s="1"/>
  <c r="F2713" i="1"/>
  <c r="E2713" i="1"/>
  <c r="E2715" i="1" s="1"/>
  <c r="D2713" i="1"/>
  <c r="C2713" i="1"/>
  <c r="C2715" i="1" s="1"/>
  <c r="B2713" i="1"/>
  <c r="B2715" i="1" s="1"/>
  <c r="AA2712" i="1"/>
  <c r="Z2712" i="1"/>
  <c r="AB2712" i="1" s="1"/>
  <c r="AB2711" i="1"/>
  <c r="AA2711" i="1"/>
  <c r="Z2711" i="1"/>
  <c r="Z2710" i="1"/>
  <c r="AB2710" i="1" s="1"/>
  <c r="AA2709" i="1"/>
  <c r="Z2709" i="1"/>
  <c r="AB2709" i="1" s="1"/>
  <c r="Y2705" i="1"/>
  <c r="W2705" i="1"/>
  <c r="U2705" i="1"/>
  <c r="T2705" i="1"/>
  <c r="P2705" i="1"/>
  <c r="O2705" i="1"/>
  <c r="M2705" i="1"/>
  <c r="K2705" i="1"/>
  <c r="D2705" i="1"/>
  <c r="C2705" i="1"/>
  <c r="B2705" i="1"/>
  <c r="Z2704" i="1"/>
  <c r="AB2704" i="1" s="1"/>
  <c r="Y2703" i="1"/>
  <c r="X2703" i="1"/>
  <c r="X2705" i="1" s="1"/>
  <c r="W2703" i="1"/>
  <c r="V2703" i="1"/>
  <c r="V2705" i="1" s="1"/>
  <c r="U2703" i="1"/>
  <c r="T2703" i="1"/>
  <c r="S2703" i="1"/>
  <c r="S2705" i="1" s="1"/>
  <c r="R2703" i="1"/>
  <c r="R2705" i="1" s="1"/>
  <c r="Q2703" i="1"/>
  <c r="Q2705" i="1" s="1"/>
  <c r="P2703" i="1"/>
  <c r="O2703" i="1"/>
  <c r="N2703" i="1"/>
  <c r="N2705" i="1" s="1"/>
  <c r="M2703" i="1"/>
  <c r="L2703" i="1"/>
  <c r="L2705" i="1" s="1"/>
  <c r="K2703" i="1"/>
  <c r="J2703" i="1"/>
  <c r="J2705" i="1" s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C2703" i="1"/>
  <c r="B2703" i="1"/>
  <c r="AA2702" i="1"/>
  <c r="Z2702" i="1"/>
  <c r="AB2702" i="1" s="1"/>
  <c r="AA2701" i="1"/>
  <c r="Z2701" i="1"/>
  <c r="AB2701" i="1" s="1"/>
  <c r="Z2700" i="1"/>
  <c r="AB2700" i="1" s="1"/>
  <c r="AA2699" i="1"/>
  <c r="Z2699" i="1"/>
  <c r="AB2699" i="1" s="1"/>
  <c r="Y2695" i="1"/>
  <c r="X2695" i="1"/>
  <c r="W2695" i="1"/>
  <c r="V2695" i="1"/>
  <c r="T2695" i="1"/>
  <c r="R2695" i="1"/>
  <c r="M2695" i="1"/>
  <c r="L2695" i="1"/>
  <c r="K2695" i="1"/>
  <c r="J2695" i="1"/>
  <c r="H2695" i="1"/>
  <c r="F2695" i="1"/>
  <c r="E2695" i="1"/>
  <c r="AA2694" i="1"/>
  <c r="Z2694" i="1"/>
  <c r="Y2693" i="1"/>
  <c r="X2693" i="1"/>
  <c r="W2693" i="1"/>
  <c r="V2693" i="1"/>
  <c r="U2693" i="1"/>
  <c r="U2695" i="1" s="1"/>
  <c r="T2693" i="1"/>
  <c r="S2693" i="1"/>
  <c r="S2695" i="1" s="1"/>
  <c r="R2693" i="1"/>
  <c r="Q2693" i="1"/>
  <c r="Q2695" i="1" s="1"/>
  <c r="P2693" i="1"/>
  <c r="P2695" i="1" s="1"/>
  <c r="O2693" i="1"/>
  <c r="O2695" i="1" s="1"/>
  <c r="N2693" i="1"/>
  <c r="N2695" i="1" s="1"/>
  <c r="M2693" i="1"/>
  <c r="L2693" i="1"/>
  <c r="K2693" i="1"/>
  <c r="J2693" i="1"/>
  <c r="I2693" i="1"/>
  <c r="I2695" i="1" s="1"/>
  <c r="H2693" i="1"/>
  <c r="G2693" i="1"/>
  <c r="G2695" i="1" s="1"/>
  <c r="F2693" i="1"/>
  <c r="E2693" i="1"/>
  <c r="D2693" i="1"/>
  <c r="D2695" i="1" s="1"/>
  <c r="C2693" i="1"/>
  <c r="C2695" i="1" s="1"/>
  <c r="B2693" i="1"/>
  <c r="B2695" i="1" s="1"/>
  <c r="Z2692" i="1"/>
  <c r="AB2692" i="1" s="1"/>
  <c r="AA2691" i="1"/>
  <c r="Z2691" i="1"/>
  <c r="AB2691" i="1" s="1"/>
  <c r="AA2690" i="1"/>
  <c r="Z2690" i="1"/>
  <c r="AB2690" i="1" s="1"/>
  <c r="Z2689" i="1"/>
  <c r="V2685" i="1"/>
  <c r="U2685" i="1"/>
  <c r="S2685" i="1"/>
  <c r="Q2685" i="1"/>
  <c r="N2685" i="1"/>
  <c r="J2685" i="1"/>
  <c r="I2685" i="1"/>
  <c r="G2685" i="1"/>
  <c r="E2685" i="1"/>
  <c r="C2685" i="1"/>
  <c r="B2685" i="1"/>
  <c r="AA2684" i="1"/>
  <c r="Z2684" i="1"/>
  <c r="AB2684" i="1" s="1"/>
  <c r="Y2683" i="1"/>
  <c r="Y2685" i="1" s="1"/>
  <c r="X2683" i="1"/>
  <c r="X2685" i="1" s="1"/>
  <c r="W2683" i="1"/>
  <c r="W2685" i="1" s="1"/>
  <c r="V2683" i="1"/>
  <c r="U2683" i="1"/>
  <c r="T2683" i="1"/>
  <c r="T2685" i="1" s="1"/>
  <c r="S2683" i="1"/>
  <c r="R2683" i="1"/>
  <c r="R2685" i="1" s="1"/>
  <c r="Q2683" i="1"/>
  <c r="P2683" i="1"/>
  <c r="P2685" i="1" s="1"/>
  <c r="O2683" i="1"/>
  <c r="O2685" i="1" s="1"/>
  <c r="N2683" i="1"/>
  <c r="M2683" i="1"/>
  <c r="M2685" i="1" s="1"/>
  <c r="L2683" i="1"/>
  <c r="L2685" i="1" s="1"/>
  <c r="K2683" i="1"/>
  <c r="K2685" i="1" s="1"/>
  <c r="J2683" i="1"/>
  <c r="I2683" i="1"/>
  <c r="H2683" i="1"/>
  <c r="H2685" i="1" s="1"/>
  <c r="G2683" i="1"/>
  <c r="F2683" i="1"/>
  <c r="F2685" i="1" s="1"/>
  <c r="E2683" i="1"/>
  <c r="D2683" i="1"/>
  <c r="D2685" i="1" s="1"/>
  <c r="C2683" i="1"/>
  <c r="B2683" i="1"/>
  <c r="Z2682" i="1"/>
  <c r="AB2682" i="1" s="1"/>
  <c r="AA2681" i="1"/>
  <c r="Z2681" i="1"/>
  <c r="AB2681" i="1" s="1"/>
  <c r="AA2680" i="1"/>
  <c r="Z2680" i="1"/>
  <c r="AB2680" i="1" s="1"/>
  <c r="Z2679" i="1"/>
  <c r="AB2679" i="1" s="1"/>
  <c r="F2675" i="1"/>
  <c r="AA2674" i="1"/>
  <c r="Z2674" i="1"/>
  <c r="Y2673" i="1"/>
  <c r="Y2675" i="1" s="1"/>
  <c r="X2673" i="1"/>
  <c r="X2675" i="1" s="1"/>
  <c r="W2673" i="1"/>
  <c r="W2675" i="1" s="1"/>
  <c r="R2673" i="1"/>
  <c r="R2675" i="1" s="1"/>
  <c r="M2673" i="1"/>
  <c r="M2675" i="1" s="1"/>
  <c r="L2673" i="1"/>
  <c r="L2675" i="1" s="1"/>
  <c r="K2673" i="1"/>
  <c r="K2675" i="1" s="1"/>
  <c r="H2673" i="1"/>
  <c r="H2675" i="1" s="1"/>
  <c r="F2673" i="1"/>
  <c r="Z2672" i="1"/>
  <c r="AB2672" i="1" s="1"/>
  <c r="Z2671" i="1"/>
  <c r="Y2670" i="1"/>
  <c r="X2670" i="1"/>
  <c r="W2670" i="1"/>
  <c r="V2670" i="1"/>
  <c r="V2673" i="1" s="1"/>
  <c r="V2675" i="1" s="1"/>
  <c r="U2670" i="1"/>
  <c r="U2673" i="1" s="1"/>
  <c r="U2675" i="1" s="1"/>
  <c r="T2670" i="1"/>
  <c r="T2673" i="1" s="1"/>
  <c r="T2675" i="1" s="1"/>
  <c r="S2670" i="1"/>
  <c r="S2673" i="1" s="1"/>
  <c r="S2675" i="1" s="1"/>
  <c r="R2670" i="1"/>
  <c r="Q2670" i="1"/>
  <c r="Q2600" i="1" s="1"/>
  <c r="P2670" i="1"/>
  <c r="P2673" i="1" s="1"/>
  <c r="P2675" i="1" s="1"/>
  <c r="O2670" i="1"/>
  <c r="O2673" i="1" s="1"/>
  <c r="O2675" i="1" s="1"/>
  <c r="N2670" i="1"/>
  <c r="N2673" i="1" s="1"/>
  <c r="N2675" i="1" s="1"/>
  <c r="M2670" i="1"/>
  <c r="L2670" i="1"/>
  <c r="K2670" i="1"/>
  <c r="J2670" i="1"/>
  <c r="J2673" i="1" s="1"/>
  <c r="J2675" i="1" s="1"/>
  <c r="I2670" i="1"/>
  <c r="I2673" i="1" s="1"/>
  <c r="I2675" i="1" s="1"/>
  <c r="H2670" i="1"/>
  <c r="G2670" i="1"/>
  <c r="G2673" i="1" s="1"/>
  <c r="G2675" i="1" s="1"/>
  <c r="F2670" i="1"/>
  <c r="E2670" i="1"/>
  <c r="E2673" i="1" s="1"/>
  <c r="E2675" i="1" s="1"/>
  <c r="D2670" i="1"/>
  <c r="D2673" i="1" s="1"/>
  <c r="D2675" i="1" s="1"/>
  <c r="C2670" i="1"/>
  <c r="C2673" i="1" s="1"/>
  <c r="C2675" i="1" s="1"/>
  <c r="B2670" i="1"/>
  <c r="B2673" i="1" s="1"/>
  <c r="B2675" i="1" s="1"/>
  <c r="AA2669" i="1"/>
  <c r="Z2669" i="1"/>
  <c r="AB2669" i="1" s="1"/>
  <c r="T2665" i="1"/>
  <c r="P2665" i="1"/>
  <c r="D2665" i="1"/>
  <c r="Z2664" i="1"/>
  <c r="V2663" i="1"/>
  <c r="V2665" i="1" s="1"/>
  <c r="U2663" i="1"/>
  <c r="U2665" i="1" s="1"/>
  <c r="T2663" i="1"/>
  <c r="R2663" i="1"/>
  <c r="R2665" i="1" s="1"/>
  <c r="Q2663" i="1"/>
  <c r="Q2665" i="1" s="1"/>
  <c r="N2663" i="1"/>
  <c r="N2665" i="1" s="1"/>
  <c r="J2663" i="1"/>
  <c r="J2665" i="1" s="1"/>
  <c r="H2663" i="1"/>
  <c r="H2665" i="1" s="1"/>
  <c r="F2663" i="1"/>
  <c r="F2665" i="1" s="1"/>
  <c r="E2663" i="1"/>
  <c r="E2665" i="1" s="1"/>
  <c r="C2663" i="1"/>
  <c r="C2665" i="1" s="1"/>
  <c r="B2663" i="1"/>
  <c r="B2665" i="1" s="1"/>
  <c r="Z2662" i="1"/>
  <c r="AA2662" i="1" s="1"/>
  <c r="Z2661" i="1"/>
  <c r="AA2661" i="1" s="1"/>
  <c r="Z2660" i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U2660" i="1"/>
  <c r="T2660" i="1"/>
  <c r="S2660" i="1"/>
  <c r="S2663" i="1" s="1"/>
  <c r="S2665" i="1" s="1"/>
  <c r="R2660" i="1"/>
  <c r="Q2660" i="1"/>
  <c r="P2660" i="1"/>
  <c r="P2663" i="1" s="1"/>
  <c r="O2660" i="1"/>
  <c r="O2663" i="1" s="1"/>
  <c r="O2665" i="1" s="1"/>
  <c r="N2660" i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I2660" i="1"/>
  <c r="I2663" i="1" s="1"/>
  <c r="I2665" i="1" s="1"/>
  <c r="H2660" i="1"/>
  <c r="G2660" i="1"/>
  <c r="G2663" i="1" s="1"/>
  <c r="G2665" i="1" s="1"/>
  <c r="F2660" i="1"/>
  <c r="E2660" i="1"/>
  <c r="D2660" i="1"/>
  <c r="D2663" i="1" s="1"/>
  <c r="C2660" i="1"/>
  <c r="B2660" i="1"/>
  <c r="Z2659" i="1"/>
  <c r="T2655" i="1"/>
  <c r="Q2655" i="1"/>
  <c r="E2655" i="1"/>
  <c r="Z2654" i="1"/>
  <c r="AA2654" i="1" s="1"/>
  <c r="Y2653" i="1"/>
  <c r="Y2655" i="1" s="1"/>
  <c r="W2653" i="1"/>
  <c r="W2655" i="1" s="1"/>
  <c r="T2653" i="1"/>
  <c r="S2653" i="1"/>
  <c r="S2655" i="1" s="1"/>
  <c r="O2653" i="1"/>
  <c r="O2655" i="1" s="1"/>
  <c r="N2653" i="1"/>
  <c r="N2655" i="1" s="1"/>
  <c r="M2653" i="1"/>
  <c r="M2655" i="1" s="1"/>
  <c r="L2653" i="1"/>
  <c r="L2655" i="1" s="1"/>
  <c r="K2653" i="1"/>
  <c r="K2655" i="1" s="1"/>
  <c r="H2653" i="1"/>
  <c r="H2655" i="1" s="1"/>
  <c r="G2653" i="1"/>
  <c r="G2655" i="1" s="1"/>
  <c r="AA2652" i="1"/>
  <c r="Z2652" i="1"/>
  <c r="Z2651" i="1"/>
  <c r="AA2651" i="1" s="1"/>
  <c r="Y2650" i="1"/>
  <c r="X2650" i="1"/>
  <c r="X2653" i="1" s="1"/>
  <c r="X2655" i="1" s="1"/>
  <c r="W2650" i="1"/>
  <c r="V2650" i="1"/>
  <c r="V2653" i="1" s="1"/>
  <c r="V2655" i="1" s="1"/>
  <c r="U2650" i="1"/>
  <c r="U2653" i="1" s="1"/>
  <c r="U2655" i="1" s="1"/>
  <c r="T2650" i="1"/>
  <c r="S2650" i="1"/>
  <c r="R2650" i="1"/>
  <c r="R2653" i="1" s="1"/>
  <c r="R2655" i="1" s="1"/>
  <c r="Q2650" i="1"/>
  <c r="Q2653" i="1" s="1"/>
  <c r="P2650" i="1"/>
  <c r="P2653" i="1" s="1"/>
  <c r="P2655" i="1" s="1"/>
  <c r="O2650" i="1"/>
  <c r="N2650" i="1"/>
  <c r="Z2650" i="1" s="1"/>
  <c r="M2650" i="1"/>
  <c r="L2650" i="1"/>
  <c r="K2650" i="1"/>
  <c r="J2650" i="1"/>
  <c r="J2653" i="1" s="1"/>
  <c r="J2655" i="1" s="1"/>
  <c r="I2650" i="1"/>
  <c r="I2653" i="1" s="1"/>
  <c r="I2655" i="1" s="1"/>
  <c r="H2650" i="1"/>
  <c r="G2650" i="1"/>
  <c r="F2650" i="1"/>
  <c r="F2653" i="1" s="1"/>
  <c r="F2655" i="1" s="1"/>
  <c r="E2650" i="1"/>
  <c r="E2653" i="1" s="1"/>
  <c r="D2650" i="1"/>
  <c r="D2653" i="1" s="1"/>
  <c r="D2655" i="1" s="1"/>
  <c r="C2650" i="1"/>
  <c r="C2653" i="1" s="1"/>
  <c r="C2655" i="1" s="1"/>
  <c r="B2650" i="1"/>
  <c r="B2653" i="1" s="1"/>
  <c r="B2655" i="1" s="1"/>
  <c r="Z2649" i="1"/>
  <c r="AA2649" i="1" s="1"/>
  <c r="Y2645" i="1"/>
  <c r="M2645" i="1"/>
  <c r="AA2644" i="1"/>
  <c r="Z2644" i="1"/>
  <c r="Y2643" i="1"/>
  <c r="X2643" i="1"/>
  <c r="X2645" i="1" s="1"/>
  <c r="S2643" i="1"/>
  <c r="S2645" i="1" s="1"/>
  <c r="R2643" i="1"/>
  <c r="R2645" i="1" s="1"/>
  <c r="P2643" i="1"/>
  <c r="P2645" i="1" s="1"/>
  <c r="L2643" i="1"/>
  <c r="L2645" i="1" s="1"/>
  <c r="G2643" i="1"/>
  <c r="G2645" i="1" s="1"/>
  <c r="F2643" i="1"/>
  <c r="F2645" i="1" s="1"/>
  <c r="D2643" i="1"/>
  <c r="D2645" i="1" s="1"/>
  <c r="C2643" i="1"/>
  <c r="C2645" i="1" s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Z2642" i="1" s="1"/>
  <c r="AA2642" i="1" s="1"/>
  <c r="M2642" i="1"/>
  <c r="L2642" i="1"/>
  <c r="K2642" i="1"/>
  <c r="J2642" i="1"/>
  <c r="I2642" i="1"/>
  <c r="H2642" i="1"/>
  <c r="H2643" i="1" s="1"/>
  <c r="H2645" i="1" s="1"/>
  <c r="G2642" i="1"/>
  <c r="F2642" i="1"/>
  <c r="E2642" i="1"/>
  <c r="D2642" i="1"/>
  <c r="C2642" i="1"/>
  <c r="B2642" i="1"/>
  <c r="B2602" i="1" s="1"/>
  <c r="Z2641" i="1"/>
  <c r="AA2641" i="1" s="1"/>
  <c r="Y2640" i="1"/>
  <c r="X2640" i="1"/>
  <c r="W2640" i="1"/>
  <c r="W2643" i="1" s="1"/>
  <c r="W2645" i="1" s="1"/>
  <c r="V2640" i="1"/>
  <c r="V2643" i="1" s="1"/>
  <c r="V2645" i="1" s="1"/>
  <c r="U2640" i="1"/>
  <c r="T2640" i="1"/>
  <c r="T2643" i="1" s="1"/>
  <c r="T2645" i="1" s="1"/>
  <c r="S2640" i="1"/>
  <c r="S2600" i="1" s="1"/>
  <c r="R2640" i="1"/>
  <c r="Q2640" i="1"/>
  <c r="Q2643" i="1" s="1"/>
  <c r="Q2645" i="1" s="1"/>
  <c r="P2640" i="1"/>
  <c r="O2640" i="1"/>
  <c r="O2643" i="1" s="1"/>
  <c r="O2645" i="1" s="1"/>
  <c r="N2640" i="1"/>
  <c r="M2640" i="1"/>
  <c r="M2643" i="1" s="1"/>
  <c r="L2640" i="1"/>
  <c r="K2640" i="1"/>
  <c r="K2643" i="1" s="1"/>
  <c r="K2645" i="1" s="1"/>
  <c r="J2640" i="1"/>
  <c r="J2643" i="1" s="1"/>
  <c r="J2645" i="1" s="1"/>
  <c r="I2640" i="1"/>
  <c r="H2640" i="1"/>
  <c r="G2640" i="1"/>
  <c r="G2600" i="1" s="1"/>
  <c r="F2640" i="1"/>
  <c r="E2640" i="1"/>
  <c r="E2643" i="1" s="1"/>
  <c r="E2645" i="1" s="1"/>
  <c r="D2640" i="1"/>
  <c r="C2640" i="1"/>
  <c r="B2640" i="1"/>
  <c r="AA2639" i="1"/>
  <c r="Z2639" i="1"/>
  <c r="Y2635" i="1"/>
  <c r="S2635" i="1"/>
  <c r="O2635" i="1"/>
  <c r="M2635" i="1"/>
  <c r="AA2634" i="1"/>
  <c r="Z2634" i="1"/>
  <c r="Y2633" i="1"/>
  <c r="X2633" i="1"/>
  <c r="X2635" i="1" s="1"/>
  <c r="V2633" i="1"/>
  <c r="V2635" i="1" s="1"/>
  <c r="Q2633" i="1"/>
  <c r="Q2635" i="1" s="1"/>
  <c r="M2633" i="1"/>
  <c r="L2633" i="1"/>
  <c r="L2635" i="1" s="1"/>
  <c r="K2633" i="1"/>
  <c r="K2635" i="1" s="1"/>
  <c r="J2633" i="1"/>
  <c r="J2635" i="1" s="1"/>
  <c r="E2633" i="1"/>
  <c r="E2635" i="1" s="1"/>
  <c r="Y2632" i="1"/>
  <c r="X2632" i="1"/>
  <c r="W2632" i="1"/>
  <c r="V2632" i="1"/>
  <c r="U2632" i="1"/>
  <c r="U2602" i="1" s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I2602" i="1" s="1"/>
  <c r="H2632" i="1"/>
  <c r="G2632" i="1"/>
  <c r="F2632" i="1"/>
  <c r="E2632" i="1"/>
  <c r="D2632" i="1"/>
  <c r="AA2631" i="1"/>
  <c r="Z2631" i="1"/>
  <c r="Y2630" i="1"/>
  <c r="X2630" i="1"/>
  <c r="W2630" i="1"/>
  <c r="W2633" i="1" s="1"/>
  <c r="W2635" i="1" s="1"/>
  <c r="V2630" i="1"/>
  <c r="U2630" i="1"/>
  <c r="U2633" i="1" s="1"/>
  <c r="U2635" i="1" s="1"/>
  <c r="T2630" i="1"/>
  <c r="S2630" i="1"/>
  <c r="S2633" i="1" s="1"/>
  <c r="R2630" i="1"/>
  <c r="R2633" i="1" s="1"/>
  <c r="R2635" i="1" s="1"/>
  <c r="Q2630" i="1"/>
  <c r="P2630" i="1"/>
  <c r="P2633" i="1" s="1"/>
  <c r="P2635" i="1" s="1"/>
  <c r="O2630" i="1"/>
  <c r="O2633" i="1" s="1"/>
  <c r="N2630" i="1"/>
  <c r="M2630" i="1"/>
  <c r="L2630" i="1"/>
  <c r="K2630" i="1"/>
  <c r="J2630" i="1"/>
  <c r="I2630" i="1"/>
  <c r="I2633" i="1" s="1"/>
  <c r="I2635" i="1" s="1"/>
  <c r="H2630" i="1"/>
  <c r="G2630" i="1"/>
  <c r="G2633" i="1" s="1"/>
  <c r="G2635" i="1" s="1"/>
  <c r="F2630" i="1"/>
  <c r="F2633" i="1" s="1"/>
  <c r="F2635" i="1" s="1"/>
  <c r="E2630" i="1"/>
  <c r="D2630" i="1"/>
  <c r="D2633" i="1" s="1"/>
  <c r="D2635" i="1" s="1"/>
  <c r="C2630" i="1"/>
  <c r="C2633" i="1" s="1"/>
  <c r="C2635" i="1" s="1"/>
  <c r="B2630" i="1"/>
  <c r="B2633" i="1" s="1"/>
  <c r="B2635" i="1" s="1"/>
  <c r="Z2629" i="1"/>
  <c r="V2625" i="1"/>
  <c r="Z2624" i="1"/>
  <c r="Y2623" i="1"/>
  <c r="Y2625" i="1" s="1"/>
  <c r="V2623" i="1"/>
  <c r="Q2623" i="1"/>
  <c r="Q2625" i="1" s="1"/>
  <c r="P2623" i="1"/>
  <c r="P2625" i="1" s="1"/>
  <c r="M2623" i="1"/>
  <c r="M2625" i="1" s="1"/>
  <c r="E2623" i="1"/>
  <c r="E2625" i="1" s="1"/>
  <c r="D2623" i="1"/>
  <c r="D2625" i="1" s="1"/>
  <c r="Y2622" i="1"/>
  <c r="X2622" i="1"/>
  <c r="W2622" i="1"/>
  <c r="V2622" i="1"/>
  <c r="U2622" i="1"/>
  <c r="T2622" i="1"/>
  <c r="S2622" i="1"/>
  <c r="R2622" i="1"/>
  <c r="Q2622" i="1"/>
  <c r="P2622" i="1"/>
  <c r="O2622" i="1"/>
  <c r="O2602" i="1" s="1"/>
  <c r="N2622" i="1"/>
  <c r="M2622" i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X2620" i="1"/>
  <c r="X2623" i="1" s="1"/>
  <c r="X2625" i="1" s="1"/>
  <c r="W2620" i="1"/>
  <c r="V2620" i="1"/>
  <c r="U2620" i="1"/>
  <c r="U2623" i="1" s="1"/>
  <c r="U2625" i="1" s="1"/>
  <c r="T2620" i="1"/>
  <c r="S2620" i="1"/>
  <c r="S2623" i="1" s="1"/>
  <c r="S2625" i="1" s="1"/>
  <c r="R2620" i="1"/>
  <c r="Q2620" i="1"/>
  <c r="P2620" i="1"/>
  <c r="O2620" i="1"/>
  <c r="N2620" i="1"/>
  <c r="N2623" i="1" s="1"/>
  <c r="N2625" i="1" s="1"/>
  <c r="M2620" i="1"/>
  <c r="L2620" i="1"/>
  <c r="L2623" i="1" s="1"/>
  <c r="L2625" i="1" s="1"/>
  <c r="K2620" i="1"/>
  <c r="J2620" i="1"/>
  <c r="J2623" i="1" s="1"/>
  <c r="J2625" i="1" s="1"/>
  <c r="I2620" i="1"/>
  <c r="I2623" i="1" s="1"/>
  <c r="I2625" i="1" s="1"/>
  <c r="H2620" i="1"/>
  <c r="G2620" i="1"/>
  <c r="G2623" i="1" s="1"/>
  <c r="G2625" i="1" s="1"/>
  <c r="F2620" i="1"/>
  <c r="E2620" i="1"/>
  <c r="D2620" i="1"/>
  <c r="C2620" i="1"/>
  <c r="C2623" i="1" s="1"/>
  <c r="C2625" i="1" s="1"/>
  <c r="B2620" i="1"/>
  <c r="B2623" i="1" s="1"/>
  <c r="B2625" i="1" s="1"/>
  <c r="AA2619" i="1"/>
  <c r="Z2619" i="1"/>
  <c r="AE2615" i="1"/>
  <c r="I2615" i="1"/>
  <c r="AB2614" i="1"/>
  <c r="AA2614" i="1"/>
  <c r="Z2614" i="1"/>
  <c r="V2613" i="1"/>
  <c r="V2615" i="1" s="1"/>
  <c r="R2613" i="1"/>
  <c r="R2615" i="1" s="1"/>
  <c r="P2613" i="1"/>
  <c r="P2615" i="1" s="1"/>
  <c r="J2613" i="1"/>
  <c r="J2615" i="1" s="1"/>
  <c r="I2613" i="1"/>
  <c r="F2613" i="1"/>
  <c r="F2615" i="1" s="1"/>
  <c r="D2613" i="1"/>
  <c r="D2615" i="1" s="1"/>
  <c r="Y2612" i="1"/>
  <c r="X2612" i="1"/>
  <c r="W2612" i="1"/>
  <c r="V2612" i="1"/>
  <c r="U2612" i="1"/>
  <c r="T2612" i="1"/>
  <c r="S2612" i="1"/>
  <c r="R2612" i="1"/>
  <c r="R2602" i="1" s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AA2611" i="1"/>
  <c r="Z2611" i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U2610" i="1"/>
  <c r="U2613" i="1" s="1"/>
  <c r="U2615" i="1" s="1"/>
  <c r="T2610" i="1"/>
  <c r="T2613" i="1" s="1"/>
  <c r="T2615" i="1" s="1"/>
  <c r="S2610" i="1"/>
  <c r="S2613" i="1" s="1"/>
  <c r="S2615" i="1" s="1"/>
  <c r="R2610" i="1"/>
  <c r="Q2610" i="1"/>
  <c r="P2610" i="1"/>
  <c r="O2610" i="1"/>
  <c r="O2613" i="1" s="1"/>
  <c r="O2615" i="1" s="1"/>
  <c r="N2610" i="1"/>
  <c r="N2613" i="1" s="1"/>
  <c r="N2615" i="1" s="1"/>
  <c r="M2610" i="1"/>
  <c r="M2613" i="1" s="1"/>
  <c r="M2615" i="1" s="1"/>
  <c r="L2610" i="1"/>
  <c r="L2613" i="1" s="1"/>
  <c r="L2615" i="1" s="1"/>
  <c r="K2610" i="1"/>
  <c r="K2613" i="1" s="1"/>
  <c r="K2615" i="1" s="1"/>
  <c r="J2610" i="1"/>
  <c r="I2610" i="1"/>
  <c r="H2610" i="1"/>
  <c r="H2613" i="1" s="1"/>
  <c r="H2615" i="1" s="1"/>
  <c r="G2610" i="1"/>
  <c r="G2613" i="1" s="1"/>
  <c r="G2615" i="1" s="1"/>
  <c r="F2610" i="1"/>
  <c r="E2610" i="1"/>
  <c r="D2610" i="1"/>
  <c r="C2610" i="1"/>
  <c r="C2613" i="1" s="1"/>
  <c r="C2615" i="1" s="1"/>
  <c r="B2610" i="1"/>
  <c r="B2613" i="1" s="1"/>
  <c r="B2615" i="1" s="1"/>
  <c r="AA2609" i="1"/>
  <c r="Z2609" i="1"/>
  <c r="AE2605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Y2603" i="1"/>
  <c r="S2603" i="1"/>
  <c r="C2603" i="1"/>
  <c r="C2605" i="1" s="1"/>
  <c r="Y2602" i="1"/>
  <c r="X2602" i="1"/>
  <c r="W2602" i="1"/>
  <c r="V2602" i="1"/>
  <c r="S2602" i="1"/>
  <c r="Q2602" i="1"/>
  <c r="P2602" i="1"/>
  <c r="L2602" i="1"/>
  <c r="K2602" i="1"/>
  <c r="J2602" i="1"/>
  <c r="G2602" i="1"/>
  <c r="F2602" i="1"/>
  <c r="E2602" i="1"/>
  <c r="D2602" i="1"/>
  <c r="C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X2600" i="1"/>
  <c r="V2600" i="1"/>
  <c r="V2603" i="1" s="1"/>
  <c r="V2605" i="1" s="1"/>
  <c r="U2600" i="1"/>
  <c r="P2600" i="1"/>
  <c r="O2600" i="1"/>
  <c r="N2600" i="1"/>
  <c r="M2600" i="1"/>
  <c r="L2600" i="1"/>
  <c r="J2600" i="1"/>
  <c r="D2600" i="1"/>
  <c r="C2600" i="1"/>
  <c r="B2600" i="1"/>
  <c r="Y2599" i="1"/>
  <c r="X2599" i="1"/>
  <c r="X2603" i="1" s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L2603" i="1" s="1"/>
  <c r="K2599" i="1"/>
  <c r="J2599" i="1"/>
  <c r="I2599" i="1"/>
  <c r="H2599" i="1"/>
  <c r="G2599" i="1"/>
  <c r="G2603" i="1" s="1"/>
  <c r="F2599" i="1"/>
  <c r="E2599" i="1"/>
  <c r="D2599" i="1"/>
  <c r="C2599" i="1"/>
  <c r="B2599" i="1"/>
  <c r="V2595" i="1"/>
  <c r="J2595" i="1"/>
  <c r="Y2593" i="1"/>
  <c r="Y2595" i="1" s="1"/>
  <c r="X2593" i="1"/>
  <c r="X2595" i="1" s="1"/>
  <c r="W2593" i="1"/>
  <c r="W2595" i="1" s="1"/>
  <c r="V2593" i="1"/>
  <c r="R2593" i="1"/>
  <c r="R2595" i="1" s="1"/>
  <c r="Q2593" i="1"/>
  <c r="Q2595" i="1" s="1"/>
  <c r="M2593" i="1"/>
  <c r="M2595" i="1" s="1"/>
  <c r="L2593" i="1"/>
  <c r="L2595" i="1" s="1"/>
  <c r="K2593" i="1"/>
  <c r="K2595" i="1" s="1"/>
  <c r="J2593" i="1"/>
  <c r="F2593" i="1"/>
  <c r="F2595" i="1" s="1"/>
  <c r="E2593" i="1"/>
  <c r="E2595" i="1" s="1"/>
  <c r="Y2590" i="1"/>
  <c r="X2590" i="1"/>
  <c r="W2590" i="1"/>
  <c r="V2590" i="1"/>
  <c r="U2590" i="1"/>
  <c r="U2593" i="1" s="1"/>
  <c r="U2595" i="1" s="1"/>
  <c r="T2590" i="1"/>
  <c r="T2593" i="1" s="1"/>
  <c r="T2595" i="1" s="1"/>
  <c r="S2590" i="1"/>
  <c r="S2593" i="1" s="1"/>
  <c r="S2595" i="1" s="1"/>
  <c r="R2590" i="1"/>
  <c r="Q2590" i="1"/>
  <c r="P2590" i="1"/>
  <c r="P2593" i="1" s="1"/>
  <c r="P2595" i="1" s="1"/>
  <c r="O2590" i="1"/>
  <c r="O2593" i="1" s="1"/>
  <c r="O2595" i="1" s="1"/>
  <c r="N2590" i="1"/>
  <c r="N2593" i="1" s="1"/>
  <c r="N2595" i="1" s="1"/>
  <c r="M2590" i="1"/>
  <c r="L2590" i="1"/>
  <c r="K2590" i="1"/>
  <c r="J2590" i="1"/>
  <c r="I2590" i="1"/>
  <c r="I2593" i="1" s="1"/>
  <c r="I2595" i="1" s="1"/>
  <c r="H2590" i="1"/>
  <c r="H2593" i="1" s="1"/>
  <c r="H2595" i="1" s="1"/>
  <c r="G2590" i="1"/>
  <c r="G2593" i="1" s="1"/>
  <c r="G2595" i="1" s="1"/>
  <c r="F2590" i="1"/>
  <c r="E2590" i="1"/>
  <c r="D2590" i="1"/>
  <c r="D2593" i="1" s="1"/>
  <c r="D2595" i="1" s="1"/>
  <c r="C2590" i="1"/>
  <c r="C2593" i="1" s="1"/>
  <c r="C2595" i="1" s="1"/>
  <c r="B2590" i="1"/>
  <c r="B2593" i="1" s="1"/>
  <c r="B2595" i="1" s="1"/>
  <c r="X2585" i="1"/>
  <c r="S2585" i="1"/>
  <c r="Q2585" i="1"/>
  <c r="L2585" i="1"/>
  <c r="G2585" i="1"/>
  <c r="F2585" i="1"/>
  <c r="E2585" i="1"/>
  <c r="V2583" i="1"/>
  <c r="V2585" i="1" s="1"/>
  <c r="U2583" i="1"/>
  <c r="U2585" i="1" s="1"/>
  <c r="T2583" i="1"/>
  <c r="T2585" i="1" s="1"/>
  <c r="S2583" i="1"/>
  <c r="O2583" i="1"/>
  <c r="O2585" i="1" s="1"/>
  <c r="N2583" i="1"/>
  <c r="N2585" i="1" s="1"/>
  <c r="J2583" i="1"/>
  <c r="J2585" i="1" s="1"/>
  <c r="I2583" i="1"/>
  <c r="I2585" i="1" s="1"/>
  <c r="H2583" i="1"/>
  <c r="H2585" i="1" s="1"/>
  <c r="G2583" i="1"/>
  <c r="C2583" i="1"/>
  <c r="C2585" i="1" s="1"/>
  <c r="B2583" i="1"/>
  <c r="B2585" i="1" s="1"/>
  <c r="Y2580" i="1"/>
  <c r="Y2583" i="1" s="1"/>
  <c r="Y2585" i="1" s="1"/>
  <c r="X2580" i="1"/>
  <c r="X2583" i="1" s="1"/>
  <c r="W2580" i="1"/>
  <c r="W2583" i="1" s="1"/>
  <c r="W2585" i="1" s="1"/>
  <c r="V2580" i="1"/>
  <c r="U2580" i="1"/>
  <c r="T2580" i="1"/>
  <c r="S2580" i="1"/>
  <c r="R2580" i="1"/>
  <c r="R2583" i="1" s="1"/>
  <c r="R2585" i="1" s="1"/>
  <c r="Q2580" i="1"/>
  <c r="Q2583" i="1" s="1"/>
  <c r="P2580" i="1"/>
  <c r="P2583" i="1" s="1"/>
  <c r="P2585" i="1" s="1"/>
  <c r="O2580" i="1"/>
  <c r="N2580" i="1"/>
  <c r="M2580" i="1"/>
  <c r="M2583" i="1" s="1"/>
  <c r="M2585" i="1" s="1"/>
  <c r="L2580" i="1"/>
  <c r="L2583" i="1" s="1"/>
  <c r="K2580" i="1"/>
  <c r="K2583" i="1" s="1"/>
  <c r="K2585" i="1" s="1"/>
  <c r="J2580" i="1"/>
  <c r="I2580" i="1"/>
  <c r="H2580" i="1"/>
  <c r="G2580" i="1"/>
  <c r="F2580" i="1"/>
  <c r="F2583" i="1" s="1"/>
  <c r="E2580" i="1"/>
  <c r="E2583" i="1" s="1"/>
  <c r="D2580" i="1"/>
  <c r="D2583" i="1" s="1"/>
  <c r="D2585" i="1" s="1"/>
  <c r="C2580" i="1"/>
  <c r="B2580" i="1"/>
  <c r="U2575" i="1"/>
  <c r="P2575" i="1"/>
  <c r="O2575" i="1"/>
  <c r="I2575" i="1"/>
  <c r="D2575" i="1"/>
  <c r="C2575" i="1"/>
  <c r="B2575" i="1"/>
  <c r="X2573" i="1"/>
  <c r="X2575" i="1" s="1"/>
  <c r="W2573" i="1"/>
  <c r="W2575" i="1" s="1"/>
  <c r="S2573" i="1"/>
  <c r="S2575" i="1" s="1"/>
  <c r="R2573" i="1"/>
  <c r="R2575" i="1" s="1"/>
  <c r="Q2573" i="1"/>
  <c r="Q2575" i="1" s="1"/>
  <c r="P2573" i="1"/>
  <c r="L2573" i="1"/>
  <c r="L2575" i="1" s="1"/>
  <c r="K2573" i="1"/>
  <c r="K2575" i="1" s="1"/>
  <c r="G2573" i="1"/>
  <c r="G2575" i="1" s="1"/>
  <c r="F2573" i="1"/>
  <c r="F2575" i="1" s="1"/>
  <c r="E2573" i="1"/>
  <c r="E2575" i="1" s="1"/>
  <c r="D2573" i="1"/>
  <c r="Y2570" i="1"/>
  <c r="Y2573" i="1" s="1"/>
  <c r="Y2575" i="1" s="1"/>
  <c r="X2570" i="1"/>
  <c r="W2570" i="1"/>
  <c r="V2570" i="1"/>
  <c r="V2573" i="1" s="1"/>
  <c r="V2575" i="1" s="1"/>
  <c r="U2570" i="1"/>
  <c r="U2573" i="1" s="1"/>
  <c r="T2570" i="1"/>
  <c r="S2570" i="1"/>
  <c r="R2570" i="1"/>
  <c r="Q2570" i="1"/>
  <c r="P2570" i="1"/>
  <c r="O2570" i="1"/>
  <c r="O2573" i="1" s="1"/>
  <c r="N2570" i="1"/>
  <c r="N2573" i="1" s="1"/>
  <c r="N2575" i="1" s="1"/>
  <c r="M2570" i="1"/>
  <c r="M2573" i="1" s="1"/>
  <c r="M2575" i="1" s="1"/>
  <c r="L2570" i="1"/>
  <c r="K2570" i="1"/>
  <c r="J2570" i="1"/>
  <c r="J2573" i="1" s="1"/>
  <c r="J2575" i="1" s="1"/>
  <c r="I2570" i="1"/>
  <c r="I2573" i="1" s="1"/>
  <c r="H2570" i="1"/>
  <c r="G2570" i="1"/>
  <c r="F2570" i="1"/>
  <c r="E2570" i="1"/>
  <c r="D2570" i="1"/>
  <c r="C2570" i="1"/>
  <c r="C2573" i="1" s="1"/>
  <c r="B2570" i="1"/>
  <c r="B2573" i="1" s="1"/>
  <c r="Y2565" i="1"/>
  <c r="W2565" i="1"/>
  <c r="M2565" i="1"/>
  <c r="E2565" i="1"/>
  <c r="Y2563" i="1"/>
  <c r="U2563" i="1"/>
  <c r="U2565" i="1" s="1"/>
  <c r="T2563" i="1"/>
  <c r="T2565" i="1" s="1"/>
  <c r="P2563" i="1"/>
  <c r="P2565" i="1" s="1"/>
  <c r="O2563" i="1"/>
  <c r="O2565" i="1" s="1"/>
  <c r="N2563" i="1"/>
  <c r="N2565" i="1" s="1"/>
  <c r="M2563" i="1"/>
  <c r="K2563" i="1"/>
  <c r="K2565" i="1" s="1"/>
  <c r="I2563" i="1"/>
  <c r="I2565" i="1" s="1"/>
  <c r="H2563" i="1"/>
  <c r="H2565" i="1" s="1"/>
  <c r="D2563" i="1"/>
  <c r="D2565" i="1" s="1"/>
  <c r="C2563" i="1"/>
  <c r="C2565" i="1" s="1"/>
  <c r="B2563" i="1"/>
  <c r="B2565" i="1" s="1"/>
  <c r="Y2560" i="1"/>
  <c r="X2560" i="1"/>
  <c r="X2563" i="1" s="1"/>
  <c r="X2565" i="1" s="1"/>
  <c r="W2560" i="1"/>
  <c r="W2563" i="1" s="1"/>
  <c r="V2560" i="1"/>
  <c r="V2563" i="1" s="1"/>
  <c r="V2565" i="1" s="1"/>
  <c r="U2560" i="1"/>
  <c r="T2560" i="1"/>
  <c r="S2560" i="1"/>
  <c r="R2560" i="1"/>
  <c r="R2563" i="1" s="1"/>
  <c r="R2565" i="1" s="1"/>
  <c r="Q2560" i="1"/>
  <c r="Q2563" i="1" s="1"/>
  <c r="Q2565" i="1" s="1"/>
  <c r="P2560" i="1"/>
  <c r="O2560" i="1"/>
  <c r="N2560" i="1"/>
  <c r="M2560" i="1"/>
  <c r="L2560" i="1"/>
  <c r="L2563" i="1" s="1"/>
  <c r="L2565" i="1" s="1"/>
  <c r="K2560" i="1"/>
  <c r="J2560" i="1"/>
  <c r="J2563" i="1" s="1"/>
  <c r="J2565" i="1" s="1"/>
  <c r="I2560" i="1"/>
  <c r="H2560" i="1"/>
  <c r="G2560" i="1"/>
  <c r="F2560" i="1"/>
  <c r="F2563" i="1" s="1"/>
  <c r="F2565" i="1" s="1"/>
  <c r="E2560" i="1"/>
  <c r="E2563" i="1" s="1"/>
  <c r="D2560" i="1"/>
  <c r="C2560" i="1"/>
  <c r="B2560" i="1"/>
  <c r="N2555" i="1"/>
  <c r="B2555" i="1"/>
  <c r="Z2554" i="1"/>
  <c r="Y2554" i="1"/>
  <c r="X2554" i="1"/>
  <c r="W2554" i="1"/>
  <c r="V2554" i="1"/>
  <c r="V2555" i="1" s="1"/>
  <c r="U2554" i="1"/>
  <c r="T2554" i="1"/>
  <c r="S2554" i="1"/>
  <c r="R2554" i="1"/>
  <c r="Q2554" i="1"/>
  <c r="P2554" i="1"/>
  <c r="P2544" i="1" s="1"/>
  <c r="O2554" i="1"/>
  <c r="N2554" i="1"/>
  <c r="M2554" i="1"/>
  <c r="L2554" i="1"/>
  <c r="K2554" i="1"/>
  <c r="J2554" i="1"/>
  <c r="J2555" i="1" s="1"/>
  <c r="I2554" i="1"/>
  <c r="H2554" i="1"/>
  <c r="G2554" i="1"/>
  <c r="F2554" i="1"/>
  <c r="E2554" i="1"/>
  <c r="E2555" i="1" s="1"/>
  <c r="D2554" i="1"/>
  <c r="C2554" i="1"/>
  <c r="B2554" i="1"/>
  <c r="N2553" i="1"/>
  <c r="B2553" i="1"/>
  <c r="Y2552" i="1"/>
  <c r="Y2542" i="1" s="1"/>
  <c r="X2552" i="1"/>
  <c r="W2552" i="1"/>
  <c r="V2552" i="1"/>
  <c r="U2552" i="1"/>
  <c r="T2552" i="1"/>
  <c r="S2552" i="1"/>
  <c r="R2552" i="1"/>
  <c r="R2542" i="1" s="1"/>
  <c r="Q2552" i="1"/>
  <c r="P2552" i="1"/>
  <c r="O2552" i="1"/>
  <c r="N2552" i="1"/>
  <c r="M2552" i="1"/>
  <c r="L2552" i="1"/>
  <c r="K2552" i="1"/>
  <c r="K2542" i="1" s="1"/>
  <c r="J2552" i="1"/>
  <c r="I2552" i="1"/>
  <c r="H2552" i="1"/>
  <c r="G2552" i="1"/>
  <c r="F2552" i="1"/>
  <c r="F2542" i="1" s="1"/>
  <c r="E2552" i="1"/>
  <c r="D2552" i="1"/>
  <c r="C2552" i="1"/>
  <c r="B2552" i="1"/>
  <c r="Y2551" i="1"/>
  <c r="Y2553" i="1" s="1"/>
  <c r="Y2555" i="1" s="1"/>
  <c r="X2551" i="1"/>
  <c r="W2551" i="1"/>
  <c r="V2551" i="1"/>
  <c r="U2551" i="1"/>
  <c r="T2551" i="1"/>
  <c r="T2541" i="1" s="1"/>
  <c r="S2551" i="1"/>
  <c r="S2541" i="1" s="1"/>
  <c r="R2551" i="1"/>
  <c r="Q2551" i="1"/>
  <c r="P2551" i="1"/>
  <c r="O2551" i="1"/>
  <c r="O2541" i="1" s="1"/>
  <c r="N2551" i="1"/>
  <c r="M2551" i="1"/>
  <c r="L2551" i="1"/>
  <c r="K2551" i="1"/>
  <c r="J2551" i="1"/>
  <c r="I2551" i="1"/>
  <c r="H2551" i="1"/>
  <c r="H2541" i="1" s="1"/>
  <c r="G2551" i="1"/>
  <c r="G2553" i="1" s="1"/>
  <c r="F2551" i="1"/>
  <c r="E2551" i="1"/>
  <c r="D2551" i="1"/>
  <c r="C2551" i="1"/>
  <c r="C2541" i="1" s="1"/>
  <c r="B2551" i="1"/>
  <c r="Y2550" i="1"/>
  <c r="X2550" i="1"/>
  <c r="W2550" i="1"/>
  <c r="V2550" i="1"/>
  <c r="V2553" i="1" s="1"/>
  <c r="U2550" i="1"/>
  <c r="U2540" i="1" s="1"/>
  <c r="U2543" i="1" s="1"/>
  <c r="U2545" i="1" s="1"/>
  <c r="T2550" i="1"/>
  <c r="S2550" i="1"/>
  <c r="R2550" i="1"/>
  <c r="Q2550" i="1"/>
  <c r="P2550" i="1"/>
  <c r="P2540" i="1" s="1"/>
  <c r="P2543" i="1" s="1"/>
  <c r="O2550" i="1"/>
  <c r="O2553" i="1" s="1"/>
  <c r="O2555" i="1" s="1"/>
  <c r="N2550" i="1"/>
  <c r="M2550" i="1"/>
  <c r="L2550" i="1"/>
  <c r="K2550" i="1"/>
  <c r="J2550" i="1"/>
  <c r="J2553" i="1" s="1"/>
  <c r="I2550" i="1"/>
  <c r="I2540" i="1" s="1"/>
  <c r="I2543" i="1" s="1"/>
  <c r="I2545" i="1" s="1"/>
  <c r="H2550" i="1"/>
  <c r="G2550" i="1"/>
  <c r="F2550" i="1"/>
  <c r="E2550" i="1"/>
  <c r="D2550" i="1"/>
  <c r="D2540" i="1" s="1"/>
  <c r="C2550" i="1"/>
  <c r="C2553" i="1" s="1"/>
  <c r="C2555" i="1" s="1"/>
  <c r="B2550" i="1"/>
  <c r="Y2549" i="1"/>
  <c r="Y2539" i="1" s="1"/>
  <c r="X2549" i="1"/>
  <c r="X2553" i="1" s="1"/>
  <c r="W2549" i="1"/>
  <c r="V2549" i="1"/>
  <c r="U2549" i="1"/>
  <c r="U2553" i="1" s="1"/>
  <c r="U2555" i="1" s="1"/>
  <c r="T2549" i="1"/>
  <c r="T2539" i="1" s="1"/>
  <c r="S2549" i="1"/>
  <c r="R2549" i="1"/>
  <c r="Q2549" i="1"/>
  <c r="Q2553" i="1" s="1"/>
  <c r="Q2555" i="1" s="1"/>
  <c r="P2549" i="1"/>
  <c r="P2553" i="1" s="1"/>
  <c r="O2549" i="1"/>
  <c r="N2549" i="1"/>
  <c r="M2549" i="1"/>
  <c r="L2549" i="1"/>
  <c r="L2553" i="1" s="1"/>
  <c r="K2549" i="1"/>
  <c r="J2549" i="1"/>
  <c r="I2549" i="1"/>
  <c r="I2553" i="1" s="1"/>
  <c r="I2555" i="1" s="1"/>
  <c r="H2549" i="1"/>
  <c r="H2539" i="1" s="1"/>
  <c r="G2549" i="1"/>
  <c r="F2549" i="1"/>
  <c r="E2549" i="1"/>
  <c r="E2553" i="1" s="1"/>
  <c r="D2549" i="1"/>
  <c r="C2549" i="1"/>
  <c r="B2549" i="1"/>
  <c r="Z2544" i="1"/>
  <c r="Y2544" i="1"/>
  <c r="U2544" i="1"/>
  <c r="T2544" i="1"/>
  <c r="R2544" i="1"/>
  <c r="Q2544" i="1"/>
  <c r="O2544" i="1"/>
  <c r="N2544" i="1"/>
  <c r="M2544" i="1"/>
  <c r="K2544" i="1"/>
  <c r="J2544" i="1"/>
  <c r="I2544" i="1"/>
  <c r="H2544" i="1"/>
  <c r="F2544" i="1"/>
  <c r="E2544" i="1"/>
  <c r="D2544" i="1"/>
  <c r="AA2544" i="1" s="1"/>
  <c r="C2544" i="1"/>
  <c r="B2544" i="1"/>
  <c r="X2542" i="1"/>
  <c r="W2542" i="1"/>
  <c r="V2542" i="1"/>
  <c r="U2542" i="1"/>
  <c r="T2542" i="1"/>
  <c r="S2542" i="1"/>
  <c r="Q2542" i="1"/>
  <c r="P2542" i="1"/>
  <c r="O2542" i="1"/>
  <c r="N2542" i="1"/>
  <c r="L2542" i="1"/>
  <c r="J2542" i="1"/>
  <c r="I2542" i="1"/>
  <c r="H2542" i="1"/>
  <c r="G2542" i="1"/>
  <c r="E2542" i="1"/>
  <c r="D2542" i="1"/>
  <c r="C2542" i="1"/>
  <c r="B2542" i="1"/>
  <c r="X2541" i="1"/>
  <c r="W2541" i="1"/>
  <c r="V2541" i="1"/>
  <c r="U2541" i="1"/>
  <c r="R2541" i="1"/>
  <c r="Q2541" i="1"/>
  <c r="P2541" i="1"/>
  <c r="N2541" i="1"/>
  <c r="M2541" i="1"/>
  <c r="L2541" i="1"/>
  <c r="K2541" i="1"/>
  <c r="J2541" i="1"/>
  <c r="I2541" i="1"/>
  <c r="G2541" i="1"/>
  <c r="F2541" i="1"/>
  <c r="E2541" i="1"/>
  <c r="D2541" i="1"/>
  <c r="B2541" i="1"/>
  <c r="X2540" i="1"/>
  <c r="Q2540" i="1"/>
  <c r="O2540" i="1"/>
  <c r="L2540" i="1"/>
  <c r="E2540" i="1"/>
  <c r="C2540" i="1"/>
  <c r="W2539" i="1"/>
  <c r="V2539" i="1"/>
  <c r="U2539" i="1"/>
  <c r="S2539" i="1"/>
  <c r="R2539" i="1"/>
  <c r="P2539" i="1"/>
  <c r="O2539" i="1"/>
  <c r="N2539" i="1"/>
  <c r="L2539" i="1"/>
  <c r="K2539" i="1"/>
  <c r="J2539" i="1"/>
  <c r="I2539" i="1"/>
  <c r="G2539" i="1"/>
  <c r="E2539" i="1"/>
  <c r="E2543" i="1" s="1"/>
  <c r="D2539" i="1"/>
  <c r="C2539" i="1"/>
  <c r="B2539" i="1"/>
  <c r="V2535" i="1"/>
  <c r="J2535" i="1"/>
  <c r="I2535" i="1"/>
  <c r="AB2534" i="1"/>
  <c r="AA2534" i="1"/>
  <c r="Z2534" i="1"/>
  <c r="W2533" i="1"/>
  <c r="W2535" i="1" s="1"/>
  <c r="U2533" i="1"/>
  <c r="U2535" i="1" s="1"/>
  <c r="S2533" i="1"/>
  <c r="S2535" i="1" s="1"/>
  <c r="P2533" i="1"/>
  <c r="P2535" i="1" s="1"/>
  <c r="O2533" i="1"/>
  <c r="O2535" i="1" s="1"/>
  <c r="N2533" i="1"/>
  <c r="N2535" i="1" s="1"/>
  <c r="K2533" i="1"/>
  <c r="K2535" i="1" s="1"/>
  <c r="I2533" i="1"/>
  <c r="G2533" i="1"/>
  <c r="G2535" i="1" s="1"/>
  <c r="D2533" i="1"/>
  <c r="D2535" i="1" s="1"/>
  <c r="C2533" i="1"/>
  <c r="C2535" i="1" s="1"/>
  <c r="B2533" i="1"/>
  <c r="B2535" i="1" s="1"/>
  <c r="AA2532" i="1"/>
  <c r="Z2532" i="1"/>
  <c r="AA2531" i="1"/>
  <c r="Z2531" i="1"/>
  <c r="Z2530" i="1"/>
  <c r="AA2530" i="1" s="1"/>
  <c r="Y2529" i="1"/>
  <c r="Y2533" i="1" s="1"/>
  <c r="Y2535" i="1" s="1"/>
  <c r="X2529" i="1"/>
  <c r="X2533" i="1" s="1"/>
  <c r="X2535" i="1" s="1"/>
  <c r="W2529" i="1"/>
  <c r="V2529" i="1"/>
  <c r="V2533" i="1" s="1"/>
  <c r="U2529" i="1"/>
  <c r="T2529" i="1"/>
  <c r="T2533" i="1" s="1"/>
  <c r="T2535" i="1" s="1"/>
  <c r="S2529" i="1"/>
  <c r="R2529" i="1"/>
  <c r="R2533" i="1" s="1"/>
  <c r="R2535" i="1" s="1"/>
  <c r="Q2529" i="1"/>
  <c r="Q2533" i="1" s="1"/>
  <c r="Q2535" i="1" s="1"/>
  <c r="P2529" i="1"/>
  <c r="O2529" i="1"/>
  <c r="N2529" i="1"/>
  <c r="M2529" i="1"/>
  <c r="L2529" i="1"/>
  <c r="L2533" i="1" s="1"/>
  <c r="L2535" i="1" s="1"/>
  <c r="K2529" i="1"/>
  <c r="J2529" i="1"/>
  <c r="J2533" i="1" s="1"/>
  <c r="I2529" i="1"/>
  <c r="H2529" i="1"/>
  <c r="H2533" i="1" s="1"/>
  <c r="H2535" i="1" s="1"/>
  <c r="G2529" i="1"/>
  <c r="F2529" i="1"/>
  <c r="F2533" i="1" s="1"/>
  <c r="F2535" i="1" s="1"/>
  <c r="E2529" i="1"/>
  <c r="E2533" i="1" s="1"/>
  <c r="E2535" i="1" s="1"/>
  <c r="D2529" i="1"/>
  <c r="C2529" i="1"/>
  <c r="B2529" i="1"/>
  <c r="W2523" i="1"/>
  <c r="T2523" i="1"/>
  <c r="P2523" i="1"/>
  <c r="K2523" i="1"/>
  <c r="D2523" i="1"/>
  <c r="Z2522" i="1"/>
  <c r="Z2521" i="1"/>
  <c r="AB2521" i="1" s="1"/>
  <c r="Y2521" i="1"/>
  <c r="Y2523" i="1" s="1"/>
  <c r="X2521" i="1"/>
  <c r="X2523" i="1" s="1"/>
  <c r="W2521" i="1"/>
  <c r="V2521" i="1"/>
  <c r="V2523" i="1" s="1"/>
  <c r="U2521" i="1"/>
  <c r="U2523" i="1" s="1"/>
  <c r="T2521" i="1"/>
  <c r="S2521" i="1"/>
  <c r="S2523" i="1" s="1"/>
  <c r="R2521" i="1"/>
  <c r="R2523" i="1" s="1"/>
  <c r="Q2521" i="1"/>
  <c r="Q2523" i="1" s="1"/>
  <c r="P2521" i="1"/>
  <c r="O2521" i="1"/>
  <c r="O2523" i="1" s="1"/>
  <c r="N2521" i="1"/>
  <c r="N2523" i="1" s="1"/>
  <c r="M2521" i="1"/>
  <c r="M2523" i="1" s="1"/>
  <c r="L2521" i="1"/>
  <c r="L2523" i="1" s="1"/>
  <c r="K2521" i="1"/>
  <c r="J2521" i="1"/>
  <c r="J2523" i="1" s="1"/>
  <c r="I2521" i="1"/>
  <c r="I2523" i="1" s="1"/>
  <c r="H2521" i="1"/>
  <c r="H2523" i="1" s="1"/>
  <c r="G2521" i="1"/>
  <c r="G2523" i="1" s="1"/>
  <c r="F2521" i="1"/>
  <c r="F2523" i="1" s="1"/>
  <c r="E2521" i="1"/>
  <c r="E2523" i="1" s="1"/>
  <c r="D2521" i="1"/>
  <c r="C2521" i="1"/>
  <c r="C2523" i="1" s="1"/>
  <c r="B2521" i="1"/>
  <c r="B2523" i="1" s="1"/>
  <c r="AB2520" i="1"/>
  <c r="AA2520" i="1"/>
  <c r="Z2520" i="1"/>
  <c r="Z2519" i="1"/>
  <c r="AB2519" i="1" s="1"/>
  <c r="Z2518" i="1"/>
  <c r="Z2517" i="1"/>
  <c r="AB2517" i="1" s="1"/>
  <c r="Y2513" i="1"/>
  <c r="X2513" i="1"/>
  <c r="W2513" i="1"/>
  <c r="T2513" i="1"/>
  <c r="Q2513" i="1"/>
  <c r="M2513" i="1"/>
  <c r="L2513" i="1"/>
  <c r="K2513" i="1"/>
  <c r="H2513" i="1"/>
  <c r="E2513" i="1"/>
  <c r="Z2512" i="1"/>
  <c r="Y2511" i="1"/>
  <c r="X2511" i="1"/>
  <c r="W2511" i="1"/>
  <c r="V2511" i="1"/>
  <c r="V2513" i="1" s="1"/>
  <c r="U2511" i="1"/>
  <c r="U2513" i="1" s="1"/>
  <c r="T2511" i="1"/>
  <c r="S2511" i="1"/>
  <c r="S2513" i="1" s="1"/>
  <c r="R2511" i="1"/>
  <c r="R2513" i="1" s="1"/>
  <c r="Q2511" i="1"/>
  <c r="P2511" i="1"/>
  <c r="P2513" i="1" s="1"/>
  <c r="O2511" i="1"/>
  <c r="O2513" i="1" s="1"/>
  <c r="N2511" i="1"/>
  <c r="N2513" i="1" s="1"/>
  <c r="M2511" i="1"/>
  <c r="L2511" i="1"/>
  <c r="K2511" i="1"/>
  <c r="J2511" i="1"/>
  <c r="J2513" i="1" s="1"/>
  <c r="I2511" i="1"/>
  <c r="I2513" i="1" s="1"/>
  <c r="H2511" i="1"/>
  <c r="G2511" i="1"/>
  <c r="G2513" i="1" s="1"/>
  <c r="F2511" i="1"/>
  <c r="F2513" i="1" s="1"/>
  <c r="E2511" i="1"/>
  <c r="D2511" i="1"/>
  <c r="D2513" i="1" s="1"/>
  <c r="C2511" i="1"/>
  <c r="C2513" i="1" s="1"/>
  <c r="B2511" i="1"/>
  <c r="B2513" i="1" s="1"/>
  <c r="Z2510" i="1"/>
  <c r="AB2510" i="1" s="1"/>
  <c r="AB2509" i="1"/>
  <c r="AA2509" i="1"/>
  <c r="Z2509" i="1"/>
  <c r="Z2508" i="1"/>
  <c r="Z2511" i="1" s="1"/>
  <c r="AB2511" i="1" s="1"/>
  <c r="Z2507" i="1"/>
  <c r="V2503" i="1"/>
  <c r="T2503" i="1"/>
  <c r="Q2503" i="1"/>
  <c r="N2503" i="1"/>
  <c r="M2503" i="1"/>
  <c r="J2503" i="1"/>
  <c r="G2503" i="1"/>
  <c r="E2503" i="1"/>
  <c r="AB2502" i="1"/>
  <c r="Z2502" i="1"/>
  <c r="AA2502" i="1" s="1"/>
  <c r="Y2501" i="1"/>
  <c r="Y2503" i="1" s="1"/>
  <c r="X2501" i="1"/>
  <c r="X2503" i="1" s="1"/>
  <c r="W2501" i="1"/>
  <c r="W2503" i="1" s="1"/>
  <c r="V2501" i="1"/>
  <c r="U2501" i="1"/>
  <c r="U2503" i="1" s="1"/>
  <c r="T2501" i="1"/>
  <c r="S2501" i="1"/>
  <c r="S2503" i="1" s="1"/>
  <c r="R2501" i="1"/>
  <c r="R2503" i="1" s="1"/>
  <c r="Q2501" i="1"/>
  <c r="P2501" i="1"/>
  <c r="P2503" i="1" s="1"/>
  <c r="O2501" i="1"/>
  <c r="O2503" i="1" s="1"/>
  <c r="N2501" i="1"/>
  <c r="M2501" i="1"/>
  <c r="L2501" i="1"/>
  <c r="L2503" i="1" s="1"/>
  <c r="K2501" i="1"/>
  <c r="K2503" i="1" s="1"/>
  <c r="J2501" i="1"/>
  <c r="I2501" i="1"/>
  <c r="I2503" i="1" s="1"/>
  <c r="H2501" i="1"/>
  <c r="H2503" i="1" s="1"/>
  <c r="G2501" i="1"/>
  <c r="F2501" i="1"/>
  <c r="F2503" i="1" s="1"/>
  <c r="E2501" i="1"/>
  <c r="D2501" i="1"/>
  <c r="D2503" i="1" s="1"/>
  <c r="C2501" i="1"/>
  <c r="C2503" i="1" s="1"/>
  <c r="B2501" i="1"/>
  <c r="B2503" i="1" s="1"/>
  <c r="Z2500" i="1"/>
  <c r="AA2500" i="1" s="1"/>
  <c r="Z2499" i="1"/>
  <c r="AB2499" i="1" s="1"/>
  <c r="AB2498" i="1"/>
  <c r="Z2498" i="1"/>
  <c r="AA2498" i="1" s="1"/>
  <c r="Z2497" i="1"/>
  <c r="AB2497" i="1" s="1"/>
  <c r="X2493" i="1"/>
  <c r="S2493" i="1"/>
  <c r="R2493" i="1"/>
  <c r="Q2493" i="1"/>
  <c r="N2493" i="1"/>
  <c r="G2493" i="1"/>
  <c r="E2493" i="1"/>
  <c r="B2493" i="1"/>
  <c r="Z2492" i="1"/>
  <c r="AB2492" i="1" s="1"/>
  <c r="Y2491" i="1"/>
  <c r="Y2493" i="1" s="1"/>
  <c r="X2491" i="1"/>
  <c r="W2491" i="1"/>
  <c r="W2493" i="1" s="1"/>
  <c r="V2491" i="1"/>
  <c r="V2493" i="1" s="1"/>
  <c r="U2491" i="1"/>
  <c r="U2493" i="1" s="1"/>
  <c r="T2491" i="1"/>
  <c r="T2493" i="1" s="1"/>
  <c r="S2491" i="1"/>
  <c r="R2491" i="1"/>
  <c r="Q2491" i="1"/>
  <c r="P2491" i="1"/>
  <c r="P2493" i="1" s="1"/>
  <c r="O2491" i="1"/>
  <c r="O2493" i="1" s="1"/>
  <c r="N2491" i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F2491" i="1"/>
  <c r="F2493" i="1" s="1"/>
  <c r="E2491" i="1"/>
  <c r="D2491" i="1"/>
  <c r="D2493" i="1" s="1"/>
  <c r="C2491" i="1"/>
  <c r="C2493" i="1" s="1"/>
  <c r="B2491" i="1"/>
  <c r="Z2490" i="1"/>
  <c r="AB2490" i="1" s="1"/>
  <c r="AB2489" i="1"/>
  <c r="Z2489" i="1"/>
  <c r="AA2489" i="1" s="1"/>
  <c r="AA2488" i="1"/>
  <c r="Z2488" i="1"/>
  <c r="AB2488" i="1" s="1"/>
  <c r="AB2487" i="1"/>
  <c r="AA2487" i="1"/>
  <c r="Z2487" i="1"/>
  <c r="Z2491" i="1" s="1"/>
  <c r="AB2491" i="1" s="1"/>
  <c r="AB2482" i="1"/>
  <c r="Z2482" i="1"/>
  <c r="AA2482" i="1" s="1"/>
  <c r="AB2480" i="1"/>
  <c r="AA2480" i="1"/>
  <c r="Z2480" i="1"/>
  <c r="Z2479" i="1"/>
  <c r="AB2479" i="1" s="1"/>
  <c r="AB2478" i="1"/>
  <c r="AA2478" i="1"/>
  <c r="Z2478" i="1"/>
  <c r="Y2477" i="1"/>
  <c r="Y2481" i="1" s="1"/>
  <c r="Y2483" i="1" s="1"/>
  <c r="X2477" i="1"/>
  <c r="X2481" i="1" s="1"/>
  <c r="X2483" i="1" s="1"/>
  <c r="W2477" i="1"/>
  <c r="W2481" i="1" s="1"/>
  <c r="W2483" i="1" s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R2481" i="1" s="1"/>
  <c r="R2483" i="1" s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I2481" i="1" s="1"/>
  <c r="I2483" i="1" s="1"/>
  <c r="H2477" i="1"/>
  <c r="H2481" i="1" s="1"/>
  <c r="H2483" i="1" s="1"/>
  <c r="G2477" i="1"/>
  <c r="G2481" i="1" s="1"/>
  <c r="G2483" i="1" s="1"/>
  <c r="F2477" i="1"/>
  <c r="F2481" i="1" s="1"/>
  <c r="F2483" i="1" s="1"/>
  <c r="E2477" i="1"/>
  <c r="E2481" i="1" s="1"/>
  <c r="E2483" i="1" s="1"/>
  <c r="D2477" i="1"/>
  <c r="D2481" i="1" s="1"/>
  <c r="D2483" i="1" s="1"/>
  <c r="C2477" i="1"/>
  <c r="C2481" i="1" s="1"/>
  <c r="C2483" i="1" s="1"/>
  <c r="B2477" i="1"/>
  <c r="B2481" i="1" s="1"/>
  <c r="B2483" i="1" s="1"/>
  <c r="O2473" i="1"/>
  <c r="C2473" i="1"/>
  <c r="Z2472" i="1"/>
  <c r="U2471" i="1"/>
  <c r="U2473" i="1" s="1"/>
  <c r="I2471" i="1"/>
  <c r="I2473" i="1" s="1"/>
  <c r="AB2470" i="1"/>
  <c r="AA2470" i="1"/>
  <c r="Z2470" i="1"/>
  <c r="AB2469" i="1"/>
  <c r="AA2469" i="1"/>
  <c r="Z2469" i="1"/>
  <c r="Z2468" i="1"/>
  <c r="AB2468" i="1" s="1"/>
  <c r="Z2467" i="1"/>
  <c r="Z2471" i="1" s="1"/>
  <c r="AB2471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C2471" i="1" s="1"/>
  <c r="B2467" i="1"/>
  <c r="B2471" i="1" s="1"/>
  <c r="B2473" i="1" s="1"/>
  <c r="Y2463" i="1"/>
  <c r="X2463" i="1"/>
  <c r="M2463" i="1"/>
  <c r="Z2462" i="1"/>
  <c r="Y2461" i="1"/>
  <c r="X2461" i="1"/>
  <c r="W2461" i="1"/>
  <c r="W2463" i="1" s="1"/>
  <c r="R2461" i="1"/>
  <c r="R2463" i="1" s="1"/>
  <c r="Q2461" i="1"/>
  <c r="Q2463" i="1" s="1"/>
  <c r="P2461" i="1"/>
  <c r="P2463" i="1" s="1"/>
  <c r="M2461" i="1"/>
  <c r="L2461" i="1"/>
  <c r="L2463" i="1" s="1"/>
  <c r="K2461" i="1"/>
  <c r="K2463" i="1" s="1"/>
  <c r="F2461" i="1"/>
  <c r="F2463" i="1" s="1"/>
  <c r="E2461" i="1"/>
  <c r="E2463" i="1" s="1"/>
  <c r="D2461" i="1"/>
  <c r="D2463" i="1" s="1"/>
  <c r="Z2460" i="1"/>
  <c r="AA2460" i="1" s="1"/>
  <c r="AA2459" i="1"/>
  <c r="Z2459" i="1"/>
  <c r="Z2458" i="1"/>
  <c r="AA2458" i="1" s="1"/>
  <c r="Y2457" i="1"/>
  <c r="X2457" i="1"/>
  <c r="W2457" i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P2457" i="1"/>
  <c r="O2457" i="1"/>
  <c r="O2461" i="1" s="1"/>
  <c r="O2463" i="1" s="1"/>
  <c r="N2457" i="1"/>
  <c r="N2461" i="1" s="1"/>
  <c r="N2463" i="1" s="1"/>
  <c r="M2457" i="1"/>
  <c r="L2457" i="1"/>
  <c r="K2457" i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E2457" i="1"/>
  <c r="D2457" i="1"/>
  <c r="C2457" i="1"/>
  <c r="C2461" i="1" s="1"/>
  <c r="C2463" i="1" s="1"/>
  <c r="B2457" i="1"/>
  <c r="B2461" i="1" s="1"/>
  <c r="B2463" i="1" s="1"/>
  <c r="AE2453" i="1"/>
  <c r="Y2453" i="1"/>
  <c r="X2453" i="1"/>
  <c r="S2453" i="1"/>
  <c r="G2453" i="1"/>
  <c r="F2453" i="1"/>
  <c r="Z2452" i="1"/>
  <c r="X2451" i="1"/>
  <c r="W2451" i="1"/>
  <c r="W2453" i="1" s="1"/>
  <c r="V2451" i="1"/>
  <c r="V2453" i="1" s="1"/>
  <c r="S2451" i="1"/>
  <c r="R2451" i="1"/>
  <c r="R2453" i="1" s="1"/>
  <c r="Q2451" i="1"/>
  <c r="Q2453" i="1" s="1"/>
  <c r="L2451" i="1"/>
  <c r="L2453" i="1" s="1"/>
  <c r="K2451" i="1"/>
  <c r="K2453" i="1" s="1"/>
  <c r="J2451" i="1"/>
  <c r="J2453" i="1" s="1"/>
  <c r="G2451" i="1"/>
  <c r="F2451" i="1"/>
  <c r="E2451" i="1"/>
  <c r="E2453" i="1" s="1"/>
  <c r="Z2450" i="1"/>
  <c r="AA2450" i="1" s="1"/>
  <c r="AA2449" i="1"/>
  <c r="Z2449" i="1"/>
  <c r="Z2448" i="1"/>
  <c r="AA2448" i="1" s="1"/>
  <c r="Y2447" i="1"/>
  <c r="Y2451" i="1" s="1"/>
  <c r="X2447" i="1"/>
  <c r="W2447" i="1"/>
  <c r="W2417" i="1" s="1"/>
  <c r="W2421" i="1" s="1"/>
  <c r="W2423" i="1" s="1"/>
  <c r="V2447" i="1"/>
  <c r="U2447" i="1"/>
  <c r="U2451" i="1" s="1"/>
  <c r="U2453" i="1" s="1"/>
  <c r="T2447" i="1"/>
  <c r="T2451" i="1" s="1"/>
  <c r="T2453" i="1" s="1"/>
  <c r="S2447" i="1"/>
  <c r="R2447" i="1"/>
  <c r="Q2447" i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M2451" i="1" s="1"/>
  <c r="M2453" i="1" s="1"/>
  <c r="L2447" i="1"/>
  <c r="K2447" i="1"/>
  <c r="K2417" i="1" s="1"/>
  <c r="K2421" i="1" s="1"/>
  <c r="J2447" i="1"/>
  <c r="I2447" i="1"/>
  <c r="I2451" i="1" s="1"/>
  <c r="I2453" i="1" s="1"/>
  <c r="H2447" i="1"/>
  <c r="H2451" i="1" s="1"/>
  <c r="H2453" i="1" s="1"/>
  <c r="G2447" i="1"/>
  <c r="F2447" i="1"/>
  <c r="E2447" i="1"/>
  <c r="D2447" i="1"/>
  <c r="D2451" i="1" s="1"/>
  <c r="D2453" i="1" s="1"/>
  <c r="C2447" i="1"/>
  <c r="C2451" i="1" s="1"/>
  <c r="C2453" i="1" s="1"/>
  <c r="B2447" i="1"/>
  <c r="B2451" i="1" s="1"/>
  <c r="B2453" i="1" s="1"/>
  <c r="AE2443" i="1"/>
  <c r="Y2443" i="1"/>
  <c r="X2443" i="1"/>
  <c r="S2443" i="1"/>
  <c r="M2443" i="1"/>
  <c r="G2443" i="1"/>
  <c r="AA2442" i="1"/>
  <c r="Z2442" i="1"/>
  <c r="Y2441" i="1"/>
  <c r="X2441" i="1"/>
  <c r="W2441" i="1"/>
  <c r="W2443" i="1" s="1"/>
  <c r="R2441" i="1"/>
  <c r="R2443" i="1" s="1"/>
  <c r="Q2441" i="1"/>
  <c r="Q2443" i="1" s="1"/>
  <c r="P2441" i="1"/>
  <c r="P2443" i="1" s="1"/>
  <c r="M2441" i="1"/>
  <c r="L2441" i="1"/>
  <c r="L2443" i="1" s="1"/>
  <c r="K2441" i="1"/>
  <c r="K2443" i="1" s="1"/>
  <c r="F2441" i="1"/>
  <c r="F2443" i="1" s="1"/>
  <c r="E2441" i="1"/>
  <c r="E2443" i="1" s="1"/>
  <c r="D2441" i="1"/>
  <c r="D2443" i="1" s="1"/>
  <c r="Z2440" i="1"/>
  <c r="AA2440" i="1" s="1"/>
  <c r="AA2439" i="1"/>
  <c r="Z2439" i="1"/>
  <c r="Z2438" i="1"/>
  <c r="AA2438" i="1" s="1"/>
  <c r="Y2437" i="1"/>
  <c r="X2437" i="1"/>
  <c r="W2437" i="1"/>
  <c r="V2437" i="1"/>
  <c r="V2441" i="1" s="1"/>
  <c r="V2443" i="1" s="1"/>
  <c r="U2437" i="1"/>
  <c r="T2437" i="1"/>
  <c r="T2441" i="1" s="1"/>
  <c r="T2443" i="1" s="1"/>
  <c r="S2437" i="1"/>
  <c r="S2441" i="1" s="1"/>
  <c r="R2437" i="1"/>
  <c r="Q2437" i="1"/>
  <c r="Q2417" i="1" s="1"/>
  <c r="P2437" i="1"/>
  <c r="O2437" i="1"/>
  <c r="N2437" i="1"/>
  <c r="N2441" i="1" s="1"/>
  <c r="N2443" i="1" s="1"/>
  <c r="M2437" i="1"/>
  <c r="L2437" i="1"/>
  <c r="K2437" i="1"/>
  <c r="J2437" i="1"/>
  <c r="J2441" i="1" s="1"/>
  <c r="J2443" i="1" s="1"/>
  <c r="I2437" i="1"/>
  <c r="H2437" i="1"/>
  <c r="H2441" i="1" s="1"/>
  <c r="H2443" i="1" s="1"/>
  <c r="G2437" i="1"/>
  <c r="G2441" i="1" s="1"/>
  <c r="F2437" i="1"/>
  <c r="E2437" i="1"/>
  <c r="E2417" i="1" s="1"/>
  <c r="D2437" i="1"/>
  <c r="C2437" i="1"/>
  <c r="B2437" i="1"/>
  <c r="B2441" i="1" s="1"/>
  <c r="B2443" i="1" s="1"/>
  <c r="L2433" i="1"/>
  <c r="Z2432" i="1"/>
  <c r="W2431" i="1"/>
  <c r="W2433" i="1" s="1"/>
  <c r="V2431" i="1"/>
  <c r="V2433" i="1" s="1"/>
  <c r="P2431" i="1"/>
  <c r="P2433" i="1" s="1"/>
  <c r="K2431" i="1"/>
  <c r="K2433" i="1" s="1"/>
  <c r="J2431" i="1"/>
  <c r="J2433" i="1" s="1"/>
  <c r="E2431" i="1"/>
  <c r="E2433" i="1" s="1"/>
  <c r="D2431" i="1"/>
  <c r="D2433" i="1" s="1"/>
  <c r="AA2430" i="1"/>
  <c r="Z2430" i="1"/>
  <c r="Z2429" i="1"/>
  <c r="AA2429" i="1" s="1"/>
  <c r="Y2428" i="1"/>
  <c r="Y2418" i="1" s="1"/>
  <c r="X2428" i="1"/>
  <c r="X2418" i="1" s="1"/>
  <c r="W2428" i="1"/>
  <c r="W2418" i="1" s="1"/>
  <c r="V2428" i="1"/>
  <c r="U2428" i="1"/>
  <c r="T2428" i="1"/>
  <c r="T2418" i="1" s="1"/>
  <c r="S2428" i="1"/>
  <c r="R2428" i="1"/>
  <c r="Q2428" i="1"/>
  <c r="Q2418" i="1" s="1"/>
  <c r="P2428" i="1"/>
  <c r="O2428" i="1"/>
  <c r="N2428" i="1"/>
  <c r="M2428" i="1"/>
  <c r="Z2428" i="1" s="1"/>
  <c r="AB2428" i="1" s="1"/>
  <c r="L2428" i="1"/>
  <c r="L2418" i="1" s="1"/>
  <c r="K2428" i="1"/>
  <c r="K2418" i="1" s="1"/>
  <c r="J2428" i="1"/>
  <c r="I2428" i="1"/>
  <c r="H2428" i="1"/>
  <c r="H2418" i="1" s="1"/>
  <c r="G2428" i="1"/>
  <c r="F2428" i="1"/>
  <c r="E2428" i="1"/>
  <c r="E2418" i="1" s="1"/>
  <c r="D2428" i="1"/>
  <c r="C2428" i="1"/>
  <c r="B2428" i="1"/>
  <c r="Y2427" i="1"/>
  <c r="Y2431" i="1" s="1"/>
  <c r="Y2433" i="1" s="1"/>
  <c r="X2427" i="1"/>
  <c r="X2431" i="1" s="1"/>
  <c r="X2433" i="1" s="1"/>
  <c r="W2427" i="1"/>
  <c r="V2427" i="1"/>
  <c r="V2417" i="1" s="1"/>
  <c r="U2427" i="1"/>
  <c r="U2431" i="1" s="1"/>
  <c r="U2433" i="1" s="1"/>
  <c r="T2427" i="1"/>
  <c r="S2427" i="1"/>
  <c r="S2431" i="1" s="1"/>
  <c r="S2433" i="1" s="1"/>
  <c r="R2427" i="1"/>
  <c r="Q2427" i="1"/>
  <c r="P2427" i="1"/>
  <c r="O2427" i="1"/>
  <c r="O2431" i="1" s="1"/>
  <c r="O2433" i="1" s="1"/>
  <c r="N2427" i="1"/>
  <c r="M2427" i="1"/>
  <c r="M2431" i="1" s="1"/>
  <c r="M2433" i="1" s="1"/>
  <c r="L2427" i="1"/>
  <c r="L2431" i="1" s="1"/>
  <c r="K2427" i="1"/>
  <c r="J2427" i="1"/>
  <c r="J2417" i="1" s="1"/>
  <c r="I2427" i="1"/>
  <c r="I2431" i="1" s="1"/>
  <c r="I2433" i="1" s="1"/>
  <c r="H2427" i="1"/>
  <c r="G2427" i="1"/>
  <c r="G2431" i="1" s="1"/>
  <c r="G2433" i="1" s="1"/>
  <c r="F2427" i="1"/>
  <c r="E2427" i="1"/>
  <c r="D2427" i="1"/>
  <c r="C2427" i="1"/>
  <c r="C2431" i="1" s="1"/>
  <c r="C2433" i="1" s="1"/>
  <c r="B2427" i="1"/>
  <c r="K2423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V2421" i="1"/>
  <c r="V2423" i="1" s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AA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V2418" i="1"/>
  <c r="U2418" i="1"/>
  <c r="S2418" i="1"/>
  <c r="P2418" i="1"/>
  <c r="O2418" i="1"/>
  <c r="N2418" i="1"/>
  <c r="J2418" i="1"/>
  <c r="J2421" i="1" s="1"/>
  <c r="J2423" i="1" s="1"/>
  <c r="I2418" i="1"/>
  <c r="G2418" i="1"/>
  <c r="D2418" i="1"/>
  <c r="C2418" i="1"/>
  <c r="B2418" i="1"/>
  <c r="X2417" i="1"/>
  <c r="X2421" i="1" s="1"/>
  <c r="S2417" i="1"/>
  <c r="S2421" i="1" s="1"/>
  <c r="R2417" i="1"/>
  <c r="M2417" i="1"/>
  <c r="G2417" i="1"/>
  <c r="G2421" i="1" s="1"/>
  <c r="F2417" i="1"/>
  <c r="X2407" i="1"/>
  <c r="W2407" i="1"/>
  <c r="R2407" i="1"/>
  <c r="Q2407" i="1"/>
  <c r="L2407" i="1"/>
  <c r="K2407" i="1"/>
  <c r="F2407" i="1"/>
  <c r="E2407" i="1"/>
  <c r="Y2406" i="1"/>
  <c r="T2406" i="1"/>
  <c r="S2406" i="1"/>
  <c r="N2406" i="1"/>
  <c r="M2406" i="1"/>
  <c r="Z2406" i="1" s="1"/>
  <c r="H2406" i="1"/>
  <c r="G2406" i="1"/>
  <c r="B2406" i="1"/>
  <c r="W2405" i="1"/>
  <c r="V2405" i="1"/>
  <c r="Q2405" i="1"/>
  <c r="P2405" i="1"/>
  <c r="J2405" i="1"/>
  <c r="D2405" i="1"/>
  <c r="Y2404" i="1"/>
  <c r="X2404" i="1"/>
  <c r="U2404" i="1"/>
  <c r="R2404" i="1"/>
  <c r="M2404" i="1"/>
  <c r="L2404" i="1"/>
  <c r="I2404" i="1"/>
  <c r="F2404" i="1"/>
  <c r="V2400" i="1"/>
  <c r="P2400" i="1"/>
  <c r="J2400" i="1"/>
  <c r="I2400" i="1"/>
  <c r="D2400" i="1"/>
  <c r="C2400" i="1"/>
  <c r="AA2399" i="1"/>
  <c r="V2398" i="1"/>
  <c r="T2398" i="1"/>
  <c r="T2400" i="1" s="1"/>
  <c r="P2398" i="1"/>
  <c r="N2398" i="1"/>
  <c r="N2400" i="1" s="1"/>
  <c r="J2398" i="1"/>
  <c r="H2398" i="1"/>
  <c r="H2400" i="1" s="1"/>
  <c r="D2398" i="1"/>
  <c r="B2398" i="1"/>
  <c r="B2400" i="1" s="1"/>
  <c r="AA2397" i="1"/>
  <c r="AA2396" i="1"/>
  <c r="Y2395" i="1"/>
  <c r="Y2405" i="1" s="1"/>
  <c r="X2395" i="1"/>
  <c r="W2395" i="1"/>
  <c r="W2398" i="1" s="1"/>
  <c r="W2400" i="1" s="1"/>
  <c r="V2395" i="1"/>
  <c r="U2395" i="1"/>
  <c r="U2398" i="1" s="1"/>
  <c r="U2400" i="1" s="1"/>
  <c r="T2395" i="1"/>
  <c r="T2405" i="1" s="1"/>
  <c r="S2395" i="1"/>
  <c r="S2405" i="1" s="1"/>
  <c r="R2395" i="1"/>
  <c r="Q2395" i="1"/>
  <c r="Q2398" i="1" s="1"/>
  <c r="Q2400" i="1" s="1"/>
  <c r="P2395" i="1"/>
  <c r="O2395" i="1"/>
  <c r="O2398" i="1" s="1"/>
  <c r="O2400" i="1" s="1"/>
  <c r="N2395" i="1"/>
  <c r="N2405" i="1" s="1"/>
  <c r="M2395" i="1"/>
  <c r="M2398" i="1" s="1"/>
  <c r="M2400" i="1" s="1"/>
  <c r="L2395" i="1"/>
  <c r="K2395" i="1"/>
  <c r="K2398" i="1" s="1"/>
  <c r="K2400" i="1" s="1"/>
  <c r="J2395" i="1"/>
  <c r="I2395" i="1"/>
  <c r="I2398" i="1" s="1"/>
  <c r="H2395" i="1"/>
  <c r="H2405" i="1" s="1"/>
  <c r="G2395" i="1"/>
  <c r="G2405" i="1" s="1"/>
  <c r="F2395" i="1"/>
  <c r="E2395" i="1"/>
  <c r="E2398" i="1" s="1"/>
  <c r="E2400" i="1" s="1"/>
  <c r="D2395" i="1"/>
  <c r="C2395" i="1"/>
  <c r="C2398" i="1" s="1"/>
  <c r="B2395" i="1"/>
  <c r="B2405" i="1" s="1"/>
  <c r="AA2394" i="1"/>
  <c r="W2390" i="1"/>
  <c r="Q2390" i="1"/>
  <c r="P2390" i="1"/>
  <c r="K2390" i="1"/>
  <c r="J2390" i="1"/>
  <c r="E2390" i="1"/>
  <c r="Z2389" i="1"/>
  <c r="Y2389" i="1"/>
  <c r="Y2390" i="1" s="1"/>
  <c r="X2389" i="1"/>
  <c r="X2390" i="1" s="1"/>
  <c r="W2389" i="1"/>
  <c r="V2389" i="1"/>
  <c r="U2389" i="1"/>
  <c r="T2389" i="1"/>
  <c r="T2390" i="1" s="1"/>
  <c r="S2389" i="1"/>
  <c r="R2389" i="1"/>
  <c r="Q2389" i="1"/>
  <c r="P2389" i="1"/>
  <c r="O2389" i="1"/>
  <c r="N2389" i="1"/>
  <c r="M2389" i="1"/>
  <c r="M2390" i="1" s="1"/>
  <c r="L2389" i="1"/>
  <c r="L2390" i="1" s="1"/>
  <c r="K2389" i="1"/>
  <c r="J2389" i="1"/>
  <c r="I2389" i="1"/>
  <c r="H2389" i="1"/>
  <c r="H2390" i="1" s="1"/>
  <c r="G2389" i="1"/>
  <c r="F2389" i="1"/>
  <c r="E2389" i="1"/>
  <c r="D2389" i="1"/>
  <c r="AA2389" i="1" s="1"/>
  <c r="C2389" i="1"/>
  <c r="B2389" i="1"/>
  <c r="Y2388" i="1"/>
  <c r="X2388" i="1"/>
  <c r="W2388" i="1"/>
  <c r="V2388" i="1"/>
  <c r="V2390" i="1" s="1"/>
  <c r="U2388" i="1"/>
  <c r="T2388" i="1"/>
  <c r="S2388" i="1"/>
  <c r="R2388" i="1"/>
  <c r="R2390" i="1" s="1"/>
  <c r="Q2388" i="1"/>
  <c r="P2388" i="1"/>
  <c r="O2388" i="1"/>
  <c r="O2390" i="1" s="1"/>
  <c r="N2388" i="1"/>
  <c r="M2388" i="1"/>
  <c r="L2388" i="1"/>
  <c r="K2388" i="1"/>
  <c r="J2388" i="1"/>
  <c r="I2388" i="1"/>
  <c r="H2388" i="1"/>
  <c r="G2388" i="1"/>
  <c r="F2388" i="1"/>
  <c r="F2390" i="1" s="1"/>
  <c r="E2388" i="1"/>
  <c r="D2388" i="1"/>
  <c r="D2390" i="1" s="1"/>
  <c r="C2388" i="1"/>
  <c r="C2390" i="1" s="1"/>
  <c r="B2388" i="1"/>
  <c r="Z2387" i="1"/>
  <c r="AA2387" i="1" s="1"/>
  <c r="Z2386" i="1"/>
  <c r="AA2386" i="1" s="1"/>
  <c r="AA2385" i="1"/>
  <c r="Z2385" i="1"/>
  <c r="Z2384" i="1"/>
  <c r="Z2388" i="1" s="1"/>
  <c r="U2380" i="1"/>
  <c r="N2380" i="1"/>
  <c r="I2380" i="1"/>
  <c r="B2380" i="1"/>
  <c r="Y2379" i="1"/>
  <c r="X2379" i="1"/>
  <c r="X2380" i="1" s="1"/>
  <c r="W2379" i="1"/>
  <c r="V2379" i="1"/>
  <c r="U2379" i="1"/>
  <c r="T2379" i="1"/>
  <c r="T2369" i="1" s="1"/>
  <c r="S2379" i="1"/>
  <c r="R2379" i="1"/>
  <c r="Q2379" i="1"/>
  <c r="Q2380" i="1" s="1"/>
  <c r="P2379" i="1"/>
  <c r="P2380" i="1" s="1"/>
  <c r="O2379" i="1"/>
  <c r="N2379" i="1"/>
  <c r="M2379" i="1"/>
  <c r="L2379" i="1"/>
  <c r="L2380" i="1" s="1"/>
  <c r="K2379" i="1"/>
  <c r="J2379" i="1"/>
  <c r="I2379" i="1"/>
  <c r="H2379" i="1"/>
  <c r="H2369" i="1" s="1"/>
  <c r="G2379" i="1"/>
  <c r="F2379" i="1"/>
  <c r="E2379" i="1"/>
  <c r="E2380" i="1" s="1"/>
  <c r="D2379" i="1"/>
  <c r="D2380" i="1" s="1"/>
  <c r="C2379" i="1"/>
  <c r="B2379" i="1"/>
  <c r="Y2378" i="1"/>
  <c r="X2378" i="1"/>
  <c r="W2378" i="1"/>
  <c r="V2378" i="1"/>
  <c r="V2380" i="1" s="1"/>
  <c r="U2378" i="1"/>
  <c r="T2378" i="1"/>
  <c r="S2378" i="1"/>
  <c r="S2380" i="1" s="1"/>
  <c r="R2378" i="1"/>
  <c r="Q2378" i="1"/>
  <c r="P2378" i="1"/>
  <c r="O2378" i="1"/>
  <c r="O2380" i="1" s="1"/>
  <c r="N2378" i="1"/>
  <c r="M2378" i="1"/>
  <c r="L2378" i="1"/>
  <c r="K2378" i="1"/>
  <c r="J2378" i="1"/>
  <c r="J2380" i="1" s="1"/>
  <c r="I2378" i="1"/>
  <c r="H2378" i="1"/>
  <c r="G2378" i="1"/>
  <c r="G2380" i="1" s="1"/>
  <c r="F2378" i="1"/>
  <c r="E2378" i="1"/>
  <c r="D2378" i="1"/>
  <c r="C2378" i="1"/>
  <c r="C2380" i="1" s="1"/>
  <c r="B2378" i="1"/>
  <c r="AA2377" i="1"/>
  <c r="Z2377" i="1"/>
  <c r="Z2376" i="1"/>
  <c r="AA2376" i="1" s="1"/>
  <c r="Z2375" i="1"/>
  <c r="AA2375" i="1" s="1"/>
  <c r="AA2374" i="1"/>
  <c r="AA2378" i="1" s="1"/>
  <c r="Z2374" i="1"/>
  <c r="X2369" i="1"/>
  <c r="X2370" i="1" s="1"/>
  <c r="V2369" i="1"/>
  <c r="U2369" i="1"/>
  <c r="U2409" i="1" s="1"/>
  <c r="Q2369" i="1"/>
  <c r="P2369" i="1"/>
  <c r="O2369" i="1"/>
  <c r="L2369" i="1"/>
  <c r="L2409" i="1" s="1"/>
  <c r="J2369" i="1"/>
  <c r="I2369" i="1"/>
  <c r="I2409" i="1" s="1"/>
  <c r="E2369" i="1"/>
  <c r="D2369" i="1"/>
  <c r="C2369" i="1"/>
  <c r="X2368" i="1"/>
  <c r="W2368" i="1"/>
  <c r="R2368" i="1"/>
  <c r="N2368" i="1"/>
  <c r="L2368" i="1"/>
  <c r="K2368" i="1"/>
  <c r="Y2367" i="1"/>
  <c r="Y2407" i="1" s="1"/>
  <c r="X2367" i="1"/>
  <c r="W2367" i="1"/>
  <c r="V2367" i="1"/>
  <c r="V2407" i="1" s="1"/>
  <c r="U2367" i="1"/>
  <c r="U2407" i="1" s="1"/>
  <c r="T2367" i="1"/>
  <c r="T2407" i="1" s="1"/>
  <c r="S2367" i="1"/>
  <c r="S2407" i="1" s="1"/>
  <c r="R2367" i="1"/>
  <c r="Q2367" i="1"/>
  <c r="P2367" i="1"/>
  <c r="P2407" i="1" s="1"/>
  <c r="O2367" i="1"/>
  <c r="O2407" i="1" s="1"/>
  <c r="N2367" i="1"/>
  <c r="N2407" i="1" s="1"/>
  <c r="M2367" i="1"/>
  <c r="M2407" i="1" s="1"/>
  <c r="L2367" i="1"/>
  <c r="K2367" i="1"/>
  <c r="J2367" i="1"/>
  <c r="J2407" i="1" s="1"/>
  <c r="I2367" i="1"/>
  <c r="I2407" i="1" s="1"/>
  <c r="H2367" i="1"/>
  <c r="H2407" i="1" s="1"/>
  <c r="G2367" i="1"/>
  <c r="G2407" i="1" s="1"/>
  <c r="F2367" i="1"/>
  <c r="E2367" i="1"/>
  <c r="D2367" i="1"/>
  <c r="C2367" i="1"/>
  <c r="C2407" i="1" s="1"/>
  <c r="B2367" i="1"/>
  <c r="B2407" i="1" s="1"/>
  <c r="Y2366" i="1"/>
  <c r="X2366" i="1"/>
  <c r="X2406" i="1" s="1"/>
  <c r="W2366" i="1"/>
  <c r="W2406" i="1" s="1"/>
  <c r="V2366" i="1"/>
  <c r="V2406" i="1" s="1"/>
  <c r="U2366" i="1"/>
  <c r="U2406" i="1" s="1"/>
  <c r="T2366" i="1"/>
  <c r="S2366" i="1"/>
  <c r="R2366" i="1"/>
  <c r="R2406" i="1" s="1"/>
  <c r="Q2366" i="1"/>
  <c r="Q2406" i="1" s="1"/>
  <c r="P2366" i="1"/>
  <c r="P2406" i="1" s="1"/>
  <c r="P2408" i="1" s="1"/>
  <c r="O2366" i="1"/>
  <c r="O2406" i="1" s="1"/>
  <c r="N2366" i="1"/>
  <c r="M2366" i="1"/>
  <c r="L2366" i="1"/>
  <c r="L2406" i="1" s="1"/>
  <c r="K2366" i="1"/>
  <c r="K2406" i="1" s="1"/>
  <c r="J2366" i="1"/>
  <c r="J2406" i="1" s="1"/>
  <c r="I2366" i="1"/>
  <c r="I2406" i="1" s="1"/>
  <c r="H2366" i="1"/>
  <c r="G2366" i="1"/>
  <c r="F2366" i="1"/>
  <c r="F2406" i="1" s="1"/>
  <c r="E2366" i="1"/>
  <c r="E2406" i="1" s="1"/>
  <c r="D2366" i="1"/>
  <c r="D2406" i="1" s="1"/>
  <c r="C2366" i="1"/>
  <c r="C2406" i="1" s="1"/>
  <c r="B2366" i="1"/>
  <c r="Y2365" i="1"/>
  <c r="X2365" i="1"/>
  <c r="W2365" i="1"/>
  <c r="V2365" i="1"/>
  <c r="U2365" i="1"/>
  <c r="T2365" i="1"/>
  <c r="S2365" i="1"/>
  <c r="R2365" i="1"/>
  <c r="Q2365" i="1"/>
  <c r="Q2368" i="1" s="1"/>
  <c r="P2365" i="1"/>
  <c r="O2365" i="1"/>
  <c r="N2365" i="1"/>
  <c r="M2365" i="1"/>
  <c r="L2365" i="1"/>
  <c r="K2365" i="1"/>
  <c r="K2405" i="1" s="1"/>
  <c r="J2365" i="1"/>
  <c r="I2365" i="1"/>
  <c r="H2365" i="1"/>
  <c r="G2365" i="1"/>
  <c r="F2365" i="1"/>
  <c r="F2368" i="1" s="1"/>
  <c r="E2365" i="1"/>
  <c r="E2405" i="1" s="1"/>
  <c r="D2365" i="1"/>
  <c r="C2365" i="1"/>
  <c r="B2365" i="1"/>
  <c r="Y2364" i="1"/>
  <c r="X2364" i="1"/>
  <c r="W2364" i="1"/>
  <c r="W2404" i="1" s="1"/>
  <c r="W2408" i="1" s="1"/>
  <c r="V2364" i="1"/>
  <c r="U2364" i="1"/>
  <c r="T2364" i="1"/>
  <c r="S2364" i="1"/>
  <c r="S2404" i="1" s="1"/>
  <c r="S2408" i="1" s="1"/>
  <c r="R2364" i="1"/>
  <c r="Q2364" i="1"/>
  <c r="Q2404" i="1" s="1"/>
  <c r="Q2408" i="1" s="1"/>
  <c r="P2364" i="1"/>
  <c r="P2404" i="1" s="1"/>
  <c r="O2364" i="1"/>
  <c r="N2364" i="1"/>
  <c r="N2404" i="1" s="1"/>
  <c r="M2364" i="1"/>
  <c r="L2364" i="1"/>
  <c r="K2364" i="1"/>
  <c r="K2404" i="1" s="1"/>
  <c r="J2364" i="1"/>
  <c r="I2364" i="1"/>
  <c r="H2364" i="1"/>
  <c r="G2364" i="1"/>
  <c r="G2368" i="1" s="1"/>
  <c r="F2364" i="1"/>
  <c r="E2364" i="1"/>
  <c r="E2404" i="1" s="1"/>
  <c r="D2364" i="1"/>
  <c r="D2404" i="1" s="1"/>
  <c r="C2364" i="1"/>
  <c r="B2364" i="1"/>
  <c r="B2404" i="1" s="1"/>
  <c r="AE2338" i="1"/>
  <c r="Y2337" i="1"/>
  <c r="X2337" i="1"/>
  <c r="W2337" i="1"/>
  <c r="V2337" i="1"/>
  <c r="U2337" i="1"/>
  <c r="T2337" i="1"/>
  <c r="S2337" i="1"/>
  <c r="R2337" i="1"/>
  <c r="Q2337" i="1"/>
  <c r="P2337" i="1"/>
  <c r="O2337" i="1"/>
  <c r="O2338" i="1" s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C2338" i="1" s="1"/>
  <c r="B2337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Z2334" i="1"/>
  <c r="D2334" i="1"/>
  <c r="AA2334" i="1" s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Z2333" i="1" s="1"/>
  <c r="AB2333" i="1" s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Y2336" i="1" s="1"/>
  <c r="Y2338" i="1" s="1"/>
  <c r="X2332" i="1"/>
  <c r="W2332" i="1"/>
  <c r="V2332" i="1"/>
  <c r="V2336" i="1" s="1"/>
  <c r="U2332" i="1"/>
  <c r="U2336" i="1" s="1"/>
  <c r="T2332" i="1"/>
  <c r="T2336" i="1" s="1"/>
  <c r="T2338" i="1" s="1"/>
  <c r="S2332" i="1"/>
  <c r="S2336" i="1" s="1"/>
  <c r="S2338" i="1" s="1"/>
  <c r="R2332" i="1"/>
  <c r="R2336" i="1" s="1"/>
  <c r="Q2332" i="1"/>
  <c r="Q2336" i="1" s="1"/>
  <c r="Q2338" i="1" s="1"/>
  <c r="P2332" i="1"/>
  <c r="P2336" i="1" s="1"/>
  <c r="O2332" i="1"/>
  <c r="O2336" i="1" s="1"/>
  <c r="N2332" i="1"/>
  <c r="N2336" i="1" s="1"/>
  <c r="N2338" i="1" s="1"/>
  <c r="M2332" i="1"/>
  <c r="Z2332" i="1" s="1"/>
  <c r="L2332" i="1"/>
  <c r="K2332" i="1"/>
  <c r="J2332" i="1"/>
  <c r="J2336" i="1" s="1"/>
  <c r="I2332" i="1"/>
  <c r="I2336" i="1" s="1"/>
  <c r="H2332" i="1"/>
  <c r="H2336" i="1" s="1"/>
  <c r="H2338" i="1" s="1"/>
  <c r="G2332" i="1"/>
  <c r="G2336" i="1" s="1"/>
  <c r="G2338" i="1" s="1"/>
  <c r="F2332" i="1"/>
  <c r="F2336" i="1" s="1"/>
  <c r="E2332" i="1"/>
  <c r="E2336" i="1" s="1"/>
  <c r="E2338" i="1" s="1"/>
  <c r="D2332" i="1"/>
  <c r="D2336" i="1" s="1"/>
  <c r="C2332" i="1"/>
  <c r="C2336" i="1" s="1"/>
  <c r="B2332" i="1"/>
  <c r="B2336" i="1" s="1"/>
  <c r="B2338" i="1" s="1"/>
  <c r="AE2328" i="1"/>
  <c r="Y2327" i="1"/>
  <c r="X2327" i="1"/>
  <c r="W2327" i="1"/>
  <c r="V2327" i="1"/>
  <c r="U2327" i="1"/>
  <c r="T2327" i="1"/>
  <c r="S2327" i="1"/>
  <c r="R2327" i="1"/>
  <c r="Q2327" i="1"/>
  <c r="P2327" i="1"/>
  <c r="O2327" i="1"/>
  <c r="O2328" i="1" s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C2328" i="1" s="1"/>
  <c r="B2327" i="1"/>
  <c r="U2326" i="1"/>
  <c r="U2328" i="1" s="1"/>
  <c r="O2326" i="1"/>
  <c r="I2326" i="1"/>
  <c r="I2328" i="1" s="1"/>
  <c r="C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Z2325" i="1" s="1"/>
  <c r="L2325" i="1"/>
  <c r="K2325" i="1"/>
  <c r="J2325" i="1"/>
  <c r="I2325" i="1"/>
  <c r="H2325" i="1"/>
  <c r="G2325" i="1"/>
  <c r="F2325" i="1"/>
  <c r="E2325" i="1"/>
  <c r="D2325" i="1"/>
  <c r="AA2325" i="1" s="1"/>
  <c r="C2325" i="1"/>
  <c r="B2325" i="1"/>
  <c r="Z2324" i="1"/>
  <c r="AA2324" i="1" s="1"/>
  <c r="Y2323" i="1"/>
  <c r="X2323" i="1"/>
  <c r="W2323" i="1"/>
  <c r="W2326" i="1" s="1"/>
  <c r="W2328" i="1" s="1"/>
  <c r="V2323" i="1"/>
  <c r="V2326" i="1" s="1"/>
  <c r="V2328" i="1" s="1"/>
  <c r="U2323" i="1"/>
  <c r="T2323" i="1"/>
  <c r="S2323" i="1"/>
  <c r="R2323" i="1"/>
  <c r="Q2323" i="1"/>
  <c r="P2323" i="1"/>
  <c r="P2326" i="1" s="1"/>
  <c r="P2328" i="1" s="1"/>
  <c r="O2323" i="1"/>
  <c r="N2323" i="1"/>
  <c r="N2326" i="1" s="1"/>
  <c r="N2328" i="1" s="1"/>
  <c r="M2323" i="1"/>
  <c r="Z2323" i="1" s="1"/>
  <c r="AB2323" i="1" s="1"/>
  <c r="L2323" i="1"/>
  <c r="K2323" i="1"/>
  <c r="K2326" i="1" s="1"/>
  <c r="K2328" i="1" s="1"/>
  <c r="J2323" i="1"/>
  <c r="J2326" i="1" s="1"/>
  <c r="J2328" i="1" s="1"/>
  <c r="I2323" i="1"/>
  <c r="H2323" i="1"/>
  <c r="G2323" i="1"/>
  <c r="F2323" i="1"/>
  <c r="E2323" i="1"/>
  <c r="D2323" i="1"/>
  <c r="D2326" i="1" s="1"/>
  <c r="D2328" i="1" s="1"/>
  <c r="C2323" i="1"/>
  <c r="B2323" i="1"/>
  <c r="B2326" i="1" s="1"/>
  <c r="B2328" i="1" s="1"/>
  <c r="Y2322" i="1"/>
  <c r="Y2326" i="1" s="1"/>
  <c r="X2322" i="1"/>
  <c r="X2326" i="1" s="1"/>
  <c r="W2322" i="1"/>
  <c r="V2322" i="1"/>
  <c r="U2322" i="1"/>
  <c r="T2322" i="1"/>
  <c r="S2322" i="1"/>
  <c r="S2326" i="1" s="1"/>
  <c r="R2322" i="1"/>
  <c r="R2326" i="1" s="1"/>
  <c r="Q2322" i="1"/>
  <c r="Q2326" i="1" s="1"/>
  <c r="Q2328" i="1" s="1"/>
  <c r="P2322" i="1"/>
  <c r="O2322" i="1"/>
  <c r="N2322" i="1"/>
  <c r="M2322" i="1"/>
  <c r="L2322" i="1"/>
  <c r="L2326" i="1" s="1"/>
  <c r="K2322" i="1"/>
  <c r="J2322" i="1"/>
  <c r="I2322" i="1"/>
  <c r="H2322" i="1"/>
  <c r="G2322" i="1"/>
  <c r="G2326" i="1" s="1"/>
  <c r="F2322" i="1"/>
  <c r="F2326" i="1" s="1"/>
  <c r="E2322" i="1"/>
  <c r="E2326" i="1" s="1"/>
  <c r="E2328" i="1" s="1"/>
  <c r="D2322" i="1"/>
  <c r="C2322" i="1"/>
  <c r="B2322" i="1"/>
  <c r="AE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V2316" i="1"/>
  <c r="V2318" i="1" s="1"/>
  <c r="U2316" i="1"/>
  <c r="O2316" i="1"/>
  <c r="O2318" i="1" s="1"/>
  <c r="I2316" i="1"/>
  <c r="C2316" i="1"/>
  <c r="C2318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Z2315" i="1" s="1"/>
  <c r="AA2315" i="1" s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Y2313" i="1"/>
  <c r="X2313" i="1"/>
  <c r="W2313" i="1"/>
  <c r="V2313" i="1"/>
  <c r="U2313" i="1"/>
  <c r="T2313" i="1"/>
  <c r="T2316" i="1" s="1"/>
  <c r="T2318" i="1" s="1"/>
  <c r="S2313" i="1"/>
  <c r="R2313" i="1"/>
  <c r="Q2313" i="1"/>
  <c r="Q2316" i="1" s="1"/>
  <c r="Q2318" i="1" s="1"/>
  <c r="P2313" i="1"/>
  <c r="P2316" i="1" s="1"/>
  <c r="P2318" i="1" s="1"/>
  <c r="O2313" i="1"/>
  <c r="N2313" i="1"/>
  <c r="M2313" i="1"/>
  <c r="L2313" i="1"/>
  <c r="K2313" i="1"/>
  <c r="J2313" i="1"/>
  <c r="J2316" i="1" s="1"/>
  <c r="J2318" i="1" s="1"/>
  <c r="I2313" i="1"/>
  <c r="H2313" i="1"/>
  <c r="H2316" i="1" s="1"/>
  <c r="H2318" i="1" s="1"/>
  <c r="G2313" i="1"/>
  <c r="F2313" i="1"/>
  <c r="E2313" i="1"/>
  <c r="E2316" i="1" s="1"/>
  <c r="E2318" i="1" s="1"/>
  <c r="D2313" i="1"/>
  <c r="C2313" i="1"/>
  <c r="B2313" i="1"/>
  <c r="Y2312" i="1"/>
  <c r="Y2316" i="1" s="1"/>
  <c r="X2312" i="1"/>
  <c r="W2312" i="1"/>
  <c r="W2316" i="1" s="1"/>
  <c r="W2318" i="1" s="1"/>
  <c r="V2312" i="1"/>
  <c r="U2312" i="1"/>
  <c r="T2312" i="1"/>
  <c r="S2312" i="1"/>
  <c r="S2316" i="1" s="1"/>
  <c r="R2312" i="1"/>
  <c r="R2316" i="1" s="1"/>
  <c r="Q2312" i="1"/>
  <c r="P2312" i="1"/>
  <c r="O2312" i="1"/>
  <c r="N2312" i="1"/>
  <c r="N2316" i="1" s="1"/>
  <c r="M2312" i="1"/>
  <c r="L2312" i="1"/>
  <c r="K2312" i="1"/>
  <c r="K2316" i="1" s="1"/>
  <c r="K2318" i="1" s="1"/>
  <c r="J2312" i="1"/>
  <c r="I2312" i="1"/>
  <c r="H2312" i="1"/>
  <c r="G2312" i="1"/>
  <c r="G2316" i="1" s="1"/>
  <c r="F2312" i="1"/>
  <c r="F2316" i="1" s="1"/>
  <c r="E2312" i="1"/>
  <c r="D2312" i="1"/>
  <c r="C2312" i="1"/>
  <c r="B2312" i="1"/>
  <c r="B2316" i="1" s="1"/>
  <c r="AE2308" i="1"/>
  <c r="E2308" i="1"/>
  <c r="Y2307" i="1"/>
  <c r="Y2308" i="1" s="1"/>
  <c r="X2307" i="1"/>
  <c r="W2307" i="1"/>
  <c r="V2307" i="1"/>
  <c r="U2307" i="1"/>
  <c r="T2307" i="1"/>
  <c r="T2308" i="1" s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H2308" i="1" s="1"/>
  <c r="G2307" i="1"/>
  <c r="F2307" i="1"/>
  <c r="E2307" i="1"/>
  <c r="D2307" i="1"/>
  <c r="C2307" i="1"/>
  <c r="C2308" i="1" s="1"/>
  <c r="B2307" i="1"/>
  <c r="U2306" i="1"/>
  <c r="U2308" i="1" s="1"/>
  <c r="P2306" i="1"/>
  <c r="P2308" i="1" s="1"/>
  <c r="O2306" i="1"/>
  <c r="I2306" i="1"/>
  <c r="I2308" i="1" s="1"/>
  <c r="C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Y2303" i="1"/>
  <c r="X2303" i="1"/>
  <c r="W2303" i="1"/>
  <c r="V2303" i="1"/>
  <c r="V2306" i="1" s="1"/>
  <c r="V2308" i="1" s="1"/>
  <c r="U2303" i="1"/>
  <c r="T2303" i="1"/>
  <c r="S2303" i="1"/>
  <c r="R2303" i="1"/>
  <c r="Q2303" i="1"/>
  <c r="P2303" i="1"/>
  <c r="O2303" i="1"/>
  <c r="N2303" i="1"/>
  <c r="N2306" i="1" s="1"/>
  <c r="N2308" i="1" s="1"/>
  <c r="M2303" i="1"/>
  <c r="L2303" i="1"/>
  <c r="K2303" i="1"/>
  <c r="J2303" i="1"/>
  <c r="J2306" i="1" s="1"/>
  <c r="J2308" i="1" s="1"/>
  <c r="I2303" i="1"/>
  <c r="H2303" i="1"/>
  <c r="G2303" i="1"/>
  <c r="F2303" i="1"/>
  <c r="E2303" i="1"/>
  <c r="D2303" i="1"/>
  <c r="C2303" i="1"/>
  <c r="B2303" i="1"/>
  <c r="B2306" i="1" s="1"/>
  <c r="B2308" i="1" s="1"/>
  <c r="Y2302" i="1"/>
  <c r="Y2306" i="1" s="1"/>
  <c r="X2302" i="1"/>
  <c r="X2306" i="1" s="1"/>
  <c r="W2302" i="1"/>
  <c r="V2302" i="1"/>
  <c r="U2302" i="1"/>
  <c r="T2302" i="1"/>
  <c r="T2306" i="1" s="1"/>
  <c r="S2302" i="1"/>
  <c r="S2306" i="1" s="1"/>
  <c r="R2302" i="1"/>
  <c r="Q2302" i="1"/>
  <c r="Q2306" i="1" s="1"/>
  <c r="Q2308" i="1" s="1"/>
  <c r="P2302" i="1"/>
  <c r="O2302" i="1"/>
  <c r="N2302" i="1"/>
  <c r="M2302" i="1"/>
  <c r="L2302" i="1"/>
  <c r="L2306" i="1" s="1"/>
  <c r="K2302" i="1"/>
  <c r="J2302" i="1"/>
  <c r="I2302" i="1"/>
  <c r="H2302" i="1"/>
  <c r="H2306" i="1" s="1"/>
  <c r="G2302" i="1"/>
  <c r="G2306" i="1" s="1"/>
  <c r="F2302" i="1"/>
  <c r="E2302" i="1"/>
  <c r="E2306" i="1" s="1"/>
  <c r="D2302" i="1"/>
  <c r="C2302" i="1"/>
  <c r="B2302" i="1"/>
  <c r="AE2298" i="1"/>
  <c r="D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U2296" i="1"/>
  <c r="O2296" i="1"/>
  <c r="O2298" i="1" s="1"/>
  <c r="J2296" i="1"/>
  <c r="J2298" i="1" s="1"/>
  <c r="I2296" i="1"/>
  <c r="D2296" i="1"/>
  <c r="C2296" i="1"/>
  <c r="C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V2296" i="1" s="1"/>
  <c r="V2298" i="1" s="1"/>
  <c r="U2293" i="1"/>
  <c r="T2293" i="1"/>
  <c r="T2296" i="1" s="1"/>
  <c r="T2298" i="1" s="1"/>
  <c r="S2293" i="1"/>
  <c r="R2293" i="1"/>
  <c r="Q2293" i="1"/>
  <c r="P2293" i="1"/>
  <c r="P2296" i="1" s="1"/>
  <c r="P2298" i="1" s="1"/>
  <c r="O2293" i="1"/>
  <c r="N2293" i="1"/>
  <c r="Z2293" i="1" s="1"/>
  <c r="AB2293" i="1" s="1"/>
  <c r="M2293" i="1"/>
  <c r="L2293" i="1"/>
  <c r="K2293" i="1"/>
  <c r="J2293" i="1"/>
  <c r="I2293" i="1"/>
  <c r="H2293" i="1"/>
  <c r="H2296" i="1" s="1"/>
  <c r="H2298" i="1" s="1"/>
  <c r="G2293" i="1"/>
  <c r="F2293" i="1"/>
  <c r="E2293" i="1"/>
  <c r="D2293" i="1"/>
  <c r="C2293" i="1"/>
  <c r="B2293" i="1"/>
  <c r="Y2292" i="1"/>
  <c r="Y2296" i="1" s="1"/>
  <c r="X2292" i="1"/>
  <c r="W2292" i="1"/>
  <c r="V2292" i="1"/>
  <c r="U2292" i="1"/>
  <c r="T2292" i="1"/>
  <c r="S2292" i="1"/>
  <c r="S2296" i="1" s="1"/>
  <c r="R2292" i="1"/>
  <c r="Q2292" i="1"/>
  <c r="P2292" i="1"/>
  <c r="O2292" i="1"/>
  <c r="N2292" i="1"/>
  <c r="N2296" i="1" s="1"/>
  <c r="M2292" i="1"/>
  <c r="L2292" i="1"/>
  <c r="K2292" i="1"/>
  <c r="J2292" i="1"/>
  <c r="I2292" i="1"/>
  <c r="H2292" i="1"/>
  <c r="G2292" i="1"/>
  <c r="G2296" i="1" s="1"/>
  <c r="F2292" i="1"/>
  <c r="E2292" i="1"/>
  <c r="D2292" i="1"/>
  <c r="C2292" i="1"/>
  <c r="B2292" i="1"/>
  <c r="B2296" i="1" s="1"/>
  <c r="AE2288" i="1"/>
  <c r="P2288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C2288" i="1" s="1"/>
  <c r="B2287" i="1"/>
  <c r="V2286" i="1"/>
  <c r="V2288" i="1" s="1"/>
  <c r="U2286" i="1"/>
  <c r="U2288" i="1" s="1"/>
  <c r="P2286" i="1"/>
  <c r="O2286" i="1"/>
  <c r="I2286" i="1"/>
  <c r="I2288" i="1" s="1"/>
  <c r="D2286" i="1"/>
  <c r="D2288" i="1" s="1"/>
  <c r="C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W2286" i="1" s="1"/>
  <c r="W2288" i="1" s="1"/>
  <c r="V2283" i="1"/>
  <c r="U2283" i="1"/>
  <c r="T2283" i="1"/>
  <c r="S2283" i="1"/>
  <c r="R2283" i="1"/>
  <c r="Q2283" i="1"/>
  <c r="P2283" i="1"/>
  <c r="O2283" i="1"/>
  <c r="N2283" i="1"/>
  <c r="N2286" i="1" s="1"/>
  <c r="N2288" i="1" s="1"/>
  <c r="M2283" i="1"/>
  <c r="L2283" i="1"/>
  <c r="K2283" i="1"/>
  <c r="K2286" i="1" s="1"/>
  <c r="K2288" i="1" s="1"/>
  <c r="J2283" i="1"/>
  <c r="J2286" i="1" s="1"/>
  <c r="J2288" i="1" s="1"/>
  <c r="I2283" i="1"/>
  <c r="H2283" i="1"/>
  <c r="G2283" i="1"/>
  <c r="F2283" i="1"/>
  <c r="E2283" i="1"/>
  <c r="D2283" i="1"/>
  <c r="C2283" i="1"/>
  <c r="B2283" i="1"/>
  <c r="B2286" i="1" s="1"/>
  <c r="B2288" i="1" s="1"/>
  <c r="Y2282" i="1"/>
  <c r="Y2286" i="1" s="1"/>
  <c r="X2282" i="1"/>
  <c r="X2286" i="1" s="1"/>
  <c r="W2282" i="1"/>
  <c r="V2282" i="1"/>
  <c r="U2282" i="1"/>
  <c r="T2282" i="1"/>
  <c r="T2286" i="1" s="1"/>
  <c r="S2282" i="1"/>
  <c r="S2286" i="1" s="1"/>
  <c r="R2282" i="1"/>
  <c r="R2286" i="1" s="1"/>
  <c r="Q2282" i="1"/>
  <c r="Q2286" i="1" s="1"/>
  <c r="Q2288" i="1" s="1"/>
  <c r="P2282" i="1"/>
  <c r="O2282" i="1"/>
  <c r="N2282" i="1"/>
  <c r="M2282" i="1"/>
  <c r="L2282" i="1"/>
  <c r="L2286" i="1" s="1"/>
  <c r="K2282" i="1"/>
  <c r="J2282" i="1"/>
  <c r="I2282" i="1"/>
  <c r="H2282" i="1"/>
  <c r="H2286" i="1" s="1"/>
  <c r="G2282" i="1"/>
  <c r="G2286" i="1" s="1"/>
  <c r="F2282" i="1"/>
  <c r="F2286" i="1" s="1"/>
  <c r="E2282" i="1"/>
  <c r="E2286" i="1" s="1"/>
  <c r="E2288" i="1" s="1"/>
  <c r="D2282" i="1"/>
  <c r="C2282" i="1"/>
  <c r="B2282" i="1"/>
  <c r="AE2278" i="1"/>
  <c r="W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I2278" i="1" s="1"/>
  <c r="H2277" i="1"/>
  <c r="G2277" i="1"/>
  <c r="F2277" i="1"/>
  <c r="E2277" i="1"/>
  <c r="D2277" i="1"/>
  <c r="C2277" i="1"/>
  <c r="B2277" i="1"/>
  <c r="U2276" i="1"/>
  <c r="O2276" i="1"/>
  <c r="O2278" i="1" s="1"/>
  <c r="I2276" i="1"/>
  <c r="C2276" i="1"/>
  <c r="C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Z2275" i="1" s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Y2273" i="1"/>
  <c r="X2273" i="1"/>
  <c r="W2273" i="1"/>
  <c r="V2273" i="1"/>
  <c r="V2276" i="1" s="1"/>
  <c r="V2278" i="1" s="1"/>
  <c r="U2273" i="1"/>
  <c r="T2273" i="1"/>
  <c r="T2276" i="1" s="1"/>
  <c r="T2278" i="1" s="1"/>
  <c r="S2273" i="1"/>
  <c r="R2273" i="1"/>
  <c r="Q2273" i="1"/>
  <c r="P2273" i="1"/>
  <c r="P2276" i="1" s="1"/>
  <c r="P2278" i="1" s="1"/>
  <c r="O2273" i="1"/>
  <c r="N2273" i="1"/>
  <c r="M2273" i="1"/>
  <c r="L2273" i="1"/>
  <c r="K2273" i="1"/>
  <c r="J2273" i="1"/>
  <c r="J2276" i="1" s="1"/>
  <c r="J2278" i="1" s="1"/>
  <c r="I2273" i="1"/>
  <c r="H2273" i="1"/>
  <c r="H2276" i="1" s="1"/>
  <c r="H2278" i="1" s="1"/>
  <c r="G2273" i="1"/>
  <c r="F2273" i="1"/>
  <c r="E2273" i="1"/>
  <c r="D2273" i="1"/>
  <c r="C2273" i="1"/>
  <c r="B2273" i="1"/>
  <c r="Y2272" i="1"/>
  <c r="Y2276" i="1" s="1"/>
  <c r="X2272" i="1"/>
  <c r="W2272" i="1"/>
  <c r="W2276" i="1" s="1"/>
  <c r="V2272" i="1"/>
  <c r="U2272" i="1"/>
  <c r="T2272" i="1"/>
  <c r="S2272" i="1"/>
  <c r="S2276" i="1" s="1"/>
  <c r="R2272" i="1"/>
  <c r="R2276" i="1" s="1"/>
  <c r="Q2272" i="1"/>
  <c r="P2272" i="1"/>
  <c r="O2272" i="1"/>
  <c r="N2272" i="1"/>
  <c r="N2276" i="1" s="1"/>
  <c r="M2272" i="1"/>
  <c r="L2272" i="1"/>
  <c r="K2272" i="1"/>
  <c r="K2276" i="1" s="1"/>
  <c r="K2278" i="1" s="1"/>
  <c r="J2272" i="1"/>
  <c r="I2272" i="1"/>
  <c r="H2272" i="1"/>
  <c r="G2272" i="1"/>
  <c r="G2276" i="1" s="1"/>
  <c r="F2272" i="1"/>
  <c r="F2276" i="1" s="1"/>
  <c r="E2272" i="1"/>
  <c r="D2272" i="1"/>
  <c r="C2272" i="1"/>
  <c r="B2272" i="1"/>
  <c r="B2276" i="1" s="1"/>
  <c r="Y2267" i="1"/>
  <c r="X2267" i="1"/>
  <c r="W2267" i="1"/>
  <c r="V2267" i="1"/>
  <c r="U2267" i="1"/>
  <c r="T2267" i="1"/>
  <c r="S2267" i="1"/>
  <c r="S2268" i="1" s="1"/>
  <c r="R2267" i="1"/>
  <c r="R2268" i="1" s="1"/>
  <c r="Q2267" i="1"/>
  <c r="P2267" i="1"/>
  <c r="O2267" i="1"/>
  <c r="N2267" i="1"/>
  <c r="Z2267" i="1" s="1"/>
  <c r="M2267" i="1"/>
  <c r="L2267" i="1"/>
  <c r="K2267" i="1"/>
  <c r="J2267" i="1"/>
  <c r="I2267" i="1"/>
  <c r="H2267" i="1"/>
  <c r="G2267" i="1"/>
  <c r="G2268" i="1" s="1"/>
  <c r="F2267" i="1"/>
  <c r="F2268" i="1" s="1"/>
  <c r="E2267" i="1"/>
  <c r="D2267" i="1"/>
  <c r="C2267" i="1"/>
  <c r="B2267" i="1"/>
  <c r="B2268" i="1" s="1"/>
  <c r="T2266" i="1"/>
  <c r="T2268" i="1" s="1"/>
  <c r="N2266" i="1"/>
  <c r="I2266" i="1"/>
  <c r="I2268" i="1" s="1"/>
  <c r="H2266" i="1"/>
  <c r="H2268" i="1" s="1"/>
  <c r="B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V2266" i="1" s="1"/>
  <c r="V2268" i="1" s="1"/>
  <c r="U2263" i="1"/>
  <c r="U2266" i="1" s="1"/>
  <c r="U2268" i="1" s="1"/>
  <c r="T2263" i="1"/>
  <c r="S2263" i="1"/>
  <c r="R2263" i="1"/>
  <c r="Q2263" i="1"/>
  <c r="P2263" i="1"/>
  <c r="O2263" i="1"/>
  <c r="O2266" i="1" s="1"/>
  <c r="O2268" i="1" s="1"/>
  <c r="N2263" i="1"/>
  <c r="M2263" i="1"/>
  <c r="L2263" i="1"/>
  <c r="K2263" i="1"/>
  <c r="J2263" i="1"/>
  <c r="J2266" i="1" s="1"/>
  <c r="J2268" i="1" s="1"/>
  <c r="I2263" i="1"/>
  <c r="H2263" i="1"/>
  <c r="G2263" i="1"/>
  <c r="F2263" i="1"/>
  <c r="E2263" i="1"/>
  <c r="D2263" i="1"/>
  <c r="C2263" i="1"/>
  <c r="C2266" i="1" s="1"/>
  <c r="C2268" i="1" s="1"/>
  <c r="B2263" i="1"/>
  <c r="Y2262" i="1"/>
  <c r="Y2266" i="1" s="1"/>
  <c r="Y2268" i="1" s="1"/>
  <c r="X2262" i="1"/>
  <c r="X2266" i="1" s="1"/>
  <c r="W2262" i="1"/>
  <c r="V2262" i="1"/>
  <c r="U2262" i="1"/>
  <c r="T2262" i="1"/>
  <c r="S2262" i="1"/>
  <c r="S2266" i="1" s="1"/>
  <c r="R2262" i="1"/>
  <c r="R2266" i="1" s="1"/>
  <c r="Q2262" i="1"/>
  <c r="P2262" i="1"/>
  <c r="O2262" i="1"/>
  <c r="N2262" i="1"/>
  <c r="M2262" i="1"/>
  <c r="L2262" i="1"/>
  <c r="L2266" i="1" s="1"/>
  <c r="K2262" i="1"/>
  <c r="J2262" i="1"/>
  <c r="I2262" i="1"/>
  <c r="H2262" i="1"/>
  <c r="G2262" i="1"/>
  <c r="G2266" i="1" s="1"/>
  <c r="F2262" i="1"/>
  <c r="F2266" i="1" s="1"/>
  <c r="E2262" i="1"/>
  <c r="D2262" i="1"/>
  <c r="C2262" i="1"/>
  <c r="B2262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T2256" i="1"/>
  <c r="P2256" i="1"/>
  <c r="P2258" i="1" s="1"/>
  <c r="H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K2256" i="1" s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W2256" i="1" s="1"/>
  <c r="V2253" i="1"/>
  <c r="U2253" i="1"/>
  <c r="T2253" i="1"/>
  <c r="S2253" i="1"/>
  <c r="R2253" i="1"/>
  <c r="Q2253" i="1"/>
  <c r="P2253" i="1"/>
  <c r="O2253" i="1"/>
  <c r="O2256" i="1" s="1"/>
  <c r="O2258" i="1" s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C2253" i="1"/>
  <c r="C2256" i="1" s="1"/>
  <c r="C2258" i="1" s="1"/>
  <c r="B2253" i="1"/>
  <c r="Y2252" i="1"/>
  <c r="X2252" i="1"/>
  <c r="W2252" i="1"/>
  <c r="V2252" i="1"/>
  <c r="U2252" i="1"/>
  <c r="U2256" i="1" s="1"/>
  <c r="U2258" i="1" s="1"/>
  <c r="T2252" i="1"/>
  <c r="S2252" i="1"/>
  <c r="S2256" i="1" s="1"/>
  <c r="S2258" i="1" s="1"/>
  <c r="R2252" i="1"/>
  <c r="Q2252" i="1"/>
  <c r="P2252" i="1"/>
  <c r="O2252" i="1"/>
  <c r="N2252" i="1"/>
  <c r="Z2252" i="1" s="1"/>
  <c r="M2252" i="1"/>
  <c r="L2252" i="1"/>
  <c r="K2252" i="1"/>
  <c r="J2252" i="1"/>
  <c r="I2252" i="1"/>
  <c r="I2256" i="1" s="1"/>
  <c r="I2258" i="1" s="1"/>
  <c r="H2252" i="1"/>
  <c r="G2252" i="1"/>
  <c r="G2256" i="1" s="1"/>
  <c r="G2258" i="1" s="1"/>
  <c r="F2252" i="1"/>
  <c r="E2252" i="1"/>
  <c r="D2252" i="1"/>
  <c r="C2252" i="1"/>
  <c r="B2252" i="1"/>
  <c r="B2256" i="1" s="1"/>
  <c r="B2258" i="1" s="1"/>
  <c r="Y2247" i="1"/>
  <c r="X2247" i="1"/>
  <c r="X2248" i="1" s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L2248" i="1" s="1"/>
  <c r="K2247" i="1"/>
  <c r="J2247" i="1"/>
  <c r="I2247" i="1"/>
  <c r="H2247" i="1"/>
  <c r="G2247" i="1"/>
  <c r="F2247" i="1"/>
  <c r="E2247" i="1"/>
  <c r="D2247" i="1"/>
  <c r="C2247" i="1"/>
  <c r="B2247" i="1"/>
  <c r="O2246" i="1"/>
  <c r="O2248" i="1" s="1"/>
  <c r="N2246" i="1"/>
  <c r="B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V2246" i="1" s="1"/>
  <c r="V2248" i="1" s="1"/>
  <c r="U2243" i="1"/>
  <c r="U2246" i="1" s="1"/>
  <c r="U2248" i="1" s="1"/>
  <c r="T2243" i="1"/>
  <c r="S2243" i="1"/>
  <c r="R2243" i="1"/>
  <c r="Q2243" i="1"/>
  <c r="Q2246" i="1" s="1"/>
  <c r="P2243" i="1"/>
  <c r="O2243" i="1"/>
  <c r="N2243" i="1"/>
  <c r="M2243" i="1"/>
  <c r="L2243" i="1"/>
  <c r="K2243" i="1"/>
  <c r="J2243" i="1"/>
  <c r="J2246" i="1" s="1"/>
  <c r="J2248" i="1" s="1"/>
  <c r="I2243" i="1"/>
  <c r="I2246" i="1" s="1"/>
  <c r="I2248" i="1" s="1"/>
  <c r="H2243" i="1"/>
  <c r="G2243" i="1"/>
  <c r="F2243" i="1"/>
  <c r="E2243" i="1"/>
  <c r="E2246" i="1" s="1"/>
  <c r="D2243" i="1"/>
  <c r="C2243" i="1"/>
  <c r="B2243" i="1"/>
  <c r="Y2242" i="1"/>
  <c r="Y2246" i="1" s="1"/>
  <c r="Y2248" i="1" s="1"/>
  <c r="X2242" i="1"/>
  <c r="X2246" i="1" s="1"/>
  <c r="W2242" i="1"/>
  <c r="W2246" i="1" s="1"/>
  <c r="V2242" i="1"/>
  <c r="U2242" i="1"/>
  <c r="T2242" i="1"/>
  <c r="T2246" i="1" s="1"/>
  <c r="T2248" i="1" s="1"/>
  <c r="S2242" i="1"/>
  <c r="R2242" i="1"/>
  <c r="R2246" i="1" s="1"/>
  <c r="Q2242" i="1"/>
  <c r="P2242" i="1"/>
  <c r="O2242" i="1"/>
  <c r="N2242" i="1"/>
  <c r="M2242" i="1"/>
  <c r="L2242" i="1"/>
  <c r="L2246" i="1" s="1"/>
  <c r="K2242" i="1"/>
  <c r="K2246" i="1" s="1"/>
  <c r="J2242" i="1"/>
  <c r="I2242" i="1"/>
  <c r="H2242" i="1"/>
  <c r="H2246" i="1" s="1"/>
  <c r="H2248" i="1" s="1"/>
  <c r="G2242" i="1"/>
  <c r="F2242" i="1"/>
  <c r="F2246" i="1" s="1"/>
  <c r="E2242" i="1"/>
  <c r="D2242" i="1"/>
  <c r="C2242" i="1"/>
  <c r="C2246" i="1" s="1"/>
  <c r="C2248" i="1" s="1"/>
  <c r="B2242" i="1"/>
  <c r="Y2237" i="1"/>
  <c r="X2237" i="1"/>
  <c r="X2238" i="1" s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L2238" i="1" s="1"/>
  <c r="K2237" i="1"/>
  <c r="J2237" i="1"/>
  <c r="I2237" i="1"/>
  <c r="H2237" i="1"/>
  <c r="H2238" i="1" s="1"/>
  <c r="G2237" i="1"/>
  <c r="F2237" i="1"/>
  <c r="F2238" i="1" s="1"/>
  <c r="E2237" i="1"/>
  <c r="D2237" i="1"/>
  <c r="C2237" i="1"/>
  <c r="B2237" i="1"/>
  <c r="T2236" i="1"/>
  <c r="H2236" i="1"/>
  <c r="Y2235" i="1"/>
  <c r="X2235" i="1"/>
  <c r="W2235" i="1"/>
  <c r="W2236" i="1" s="1"/>
  <c r="W2238" i="1" s="1"/>
  <c r="V2235" i="1"/>
  <c r="U2235" i="1"/>
  <c r="T2235" i="1"/>
  <c r="S2235" i="1"/>
  <c r="R2235" i="1"/>
  <c r="Q2235" i="1"/>
  <c r="P2235" i="1"/>
  <c r="P2236" i="1" s="1"/>
  <c r="P2238" i="1" s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Y2233" i="1"/>
  <c r="X2233" i="1"/>
  <c r="W2233" i="1"/>
  <c r="V2233" i="1"/>
  <c r="U2233" i="1"/>
  <c r="T2233" i="1"/>
  <c r="S2233" i="1"/>
  <c r="R2233" i="1"/>
  <c r="Q2233" i="1"/>
  <c r="P2233" i="1"/>
  <c r="O2233" i="1"/>
  <c r="O2236" i="1" s="1"/>
  <c r="O2238" i="1" s="1"/>
  <c r="N2233" i="1"/>
  <c r="M2233" i="1"/>
  <c r="L2233" i="1"/>
  <c r="K2233" i="1"/>
  <c r="K2236" i="1" s="1"/>
  <c r="K2238" i="1" s="1"/>
  <c r="J2233" i="1"/>
  <c r="I2233" i="1"/>
  <c r="H2233" i="1"/>
  <c r="G2233" i="1"/>
  <c r="F2233" i="1"/>
  <c r="E2233" i="1"/>
  <c r="D2233" i="1"/>
  <c r="C2233" i="1"/>
  <c r="C2236" i="1" s="1"/>
  <c r="C2238" i="1" s="1"/>
  <c r="B2233" i="1"/>
  <c r="Y2232" i="1"/>
  <c r="X2232" i="1"/>
  <c r="X2236" i="1" s="1"/>
  <c r="W2232" i="1"/>
  <c r="V2232" i="1"/>
  <c r="V2236" i="1" s="1"/>
  <c r="V2238" i="1" s="1"/>
  <c r="U2232" i="1"/>
  <c r="U2236" i="1" s="1"/>
  <c r="U2238" i="1" s="1"/>
  <c r="T2232" i="1"/>
  <c r="S2232" i="1"/>
  <c r="S2236" i="1" s="1"/>
  <c r="S2238" i="1" s="1"/>
  <c r="R2232" i="1"/>
  <c r="R2236" i="1" s="1"/>
  <c r="R2238" i="1" s="1"/>
  <c r="Q2232" i="1"/>
  <c r="P2232" i="1"/>
  <c r="O2232" i="1"/>
  <c r="N2232" i="1"/>
  <c r="Z2232" i="1" s="1"/>
  <c r="M2232" i="1"/>
  <c r="L2232" i="1"/>
  <c r="L2236" i="1" s="1"/>
  <c r="K2232" i="1"/>
  <c r="J2232" i="1"/>
  <c r="J2236" i="1" s="1"/>
  <c r="J2238" i="1" s="1"/>
  <c r="I2232" i="1"/>
  <c r="I2236" i="1" s="1"/>
  <c r="I2238" i="1" s="1"/>
  <c r="H2232" i="1"/>
  <c r="G2232" i="1"/>
  <c r="G2236" i="1" s="1"/>
  <c r="G2238" i="1" s="1"/>
  <c r="F2232" i="1"/>
  <c r="F2236" i="1" s="1"/>
  <c r="E2232" i="1"/>
  <c r="D2232" i="1"/>
  <c r="C2232" i="1"/>
  <c r="B2232" i="1"/>
  <c r="B2236" i="1" s="1"/>
  <c r="Y2227" i="1"/>
  <c r="X2227" i="1"/>
  <c r="X2228" i="1" s="1"/>
  <c r="W2227" i="1"/>
  <c r="V2227" i="1"/>
  <c r="U2227" i="1"/>
  <c r="T2227" i="1"/>
  <c r="S2227" i="1"/>
  <c r="R2227" i="1"/>
  <c r="Q2227" i="1"/>
  <c r="Q2228" i="1" s="1"/>
  <c r="P2227" i="1"/>
  <c r="O2227" i="1"/>
  <c r="N2227" i="1"/>
  <c r="M2227" i="1"/>
  <c r="L2227" i="1"/>
  <c r="L2228" i="1" s="1"/>
  <c r="K2227" i="1"/>
  <c r="J2227" i="1"/>
  <c r="I2227" i="1"/>
  <c r="H2227" i="1"/>
  <c r="G2227" i="1"/>
  <c r="F2227" i="1"/>
  <c r="E2227" i="1"/>
  <c r="E2228" i="1" s="1"/>
  <c r="D2227" i="1"/>
  <c r="C2227" i="1"/>
  <c r="B2227" i="1"/>
  <c r="O2226" i="1"/>
  <c r="O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C2226" i="1" s="1"/>
  <c r="C2228" i="1" s="1"/>
  <c r="B2225" i="1"/>
  <c r="AA2224" i="1"/>
  <c r="Z2224" i="1"/>
  <c r="Y2223" i="1"/>
  <c r="X2223" i="1"/>
  <c r="W2223" i="1"/>
  <c r="V2223" i="1"/>
  <c r="U2223" i="1"/>
  <c r="T2223" i="1"/>
  <c r="T2226" i="1" s="1"/>
  <c r="S2223" i="1"/>
  <c r="R2223" i="1"/>
  <c r="Q2223" i="1"/>
  <c r="P2223" i="1"/>
  <c r="O2223" i="1"/>
  <c r="N2223" i="1"/>
  <c r="Z2223" i="1" s="1"/>
  <c r="AB2223" i="1" s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B2226" i="1" s="1"/>
  <c r="Y2222" i="1"/>
  <c r="X2222" i="1"/>
  <c r="X2226" i="1" s="1"/>
  <c r="W2222" i="1"/>
  <c r="W2226" i="1" s="1"/>
  <c r="V2222" i="1"/>
  <c r="V2226" i="1" s="1"/>
  <c r="V2228" i="1" s="1"/>
  <c r="U2222" i="1"/>
  <c r="U2226" i="1" s="1"/>
  <c r="U2228" i="1" s="1"/>
  <c r="T2222" i="1"/>
  <c r="S2222" i="1"/>
  <c r="R2222" i="1"/>
  <c r="Q2222" i="1"/>
  <c r="Q2226" i="1" s="1"/>
  <c r="P2222" i="1"/>
  <c r="P2226" i="1" s="1"/>
  <c r="P2228" i="1" s="1"/>
  <c r="O2222" i="1"/>
  <c r="N2222" i="1"/>
  <c r="Z2222" i="1" s="1"/>
  <c r="M2222" i="1"/>
  <c r="L2222" i="1"/>
  <c r="L2226" i="1" s="1"/>
  <c r="K2222" i="1"/>
  <c r="K2226" i="1" s="1"/>
  <c r="J2222" i="1"/>
  <c r="J2226" i="1" s="1"/>
  <c r="J2228" i="1" s="1"/>
  <c r="I2222" i="1"/>
  <c r="I2226" i="1" s="1"/>
  <c r="I2228" i="1" s="1"/>
  <c r="H2222" i="1"/>
  <c r="H2226" i="1" s="1"/>
  <c r="G2222" i="1"/>
  <c r="F2222" i="1"/>
  <c r="E2222" i="1"/>
  <c r="E2226" i="1" s="1"/>
  <c r="D2222" i="1"/>
  <c r="D2226" i="1" s="1"/>
  <c r="D2228" i="1" s="1"/>
  <c r="C2222" i="1"/>
  <c r="B2222" i="1"/>
  <c r="Y2217" i="1"/>
  <c r="X2217" i="1"/>
  <c r="X2218" i="1" s="1"/>
  <c r="W2217" i="1"/>
  <c r="V2217" i="1"/>
  <c r="V2218" i="1" s="1"/>
  <c r="U2217" i="1"/>
  <c r="T2217" i="1"/>
  <c r="S2217" i="1"/>
  <c r="R2217" i="1"/>
  <c r="Q2217" i="1"/>
  <c r="Q2218" i="1" s="1"/>
  <c r="P2217" i="1"/>
  <c r="O2217" i="1"/>
  <c r="N2217" i="1"/>
  <c r="Z2217" i="1" s="1"/>
  <c r="M2217" i="1"/>
  <c r="L2217" i="1"/>
  <c r="L2218" i="1" s="1"/>
  <c r="K2217" i="1"/>
  <c r="J2217" i="1"/>
  <c r="J2218" i="1" s="1"/>
  <c r="I2217" i="1"/>
  <c r="H2217" i="1"/>
  <c r="G2217" i="1"/>
  <c r="F2217" i="1"/>
  <c r="E2217" i="1"/>
  <c r="E2218" i="1" s="1"/>
  <c r="D2217" i="1"/>
  <c r="C2217" i="1"/>
  <c r="B2217" i="1"/>
  <c r="X2216" i="1"/>
  <c r="R2216" i="1"/>
  <c r="R2218" i="1" s="1"/>
  <c r="L2216" i="1"/>
  <c r="F2216" i="1"/>
  <c r="F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Z2215" i="1" s="1"/>
  <c r="AA2215" i="1" s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Y2213" i="1"/>
  <c r="Y2216" i="1" s="1"/>
  <c r="Y2218" i="1" s="1"/>
  <c r="X2213" i="1"/>
  <c r="W2213" i="1"/>
  <c r="V2213" i="1"/>
  <c r="U2213" i="1"/>
  <c r="T2213" i="1"/>
  <c r="T2216" i="1" s="1"/>
  <c r="T2218" i="1" s="1"/>
  <c r="S2213" i="1"/>
  <c r="S2216" i="1" s="1"/>
  <c r="S2218" i="1" s="1"/>
  <c r="R2213" i="1"/>
  <c r="Q2213" i="1"/>
  <c r="P2213" i="1"/>
  <c r="O2213" i="1"/>
  <c r="O2216" i="1" s="1"/>
  <c r="N2213" i="1"/>
  <c r="M2213" i="1"/>
  <c r="M2216" i="1" s="1"/>
  <c r="M2218" i="1" s="1"/>
  <c r="L2213" i="1"/>
  <c r="K2213" i="1"/>
  <c r="J2213" i="1"/>
  <c r="I2213" i="1"/>
  <c r="H2213" i="1"/>
  <c r="H2216" i="1" s="1"/>
  <c r="H2218" i="1" s="1"/>
  <c r="G2213" i="1"/>
  <c r="G2216" i="1" s="1"/>
  <c r="G2218" i="1" s="1"/>
  <c r="F2213" i="1"/>
  <c r="E2213" i="1"/>
  <c r="D2213" i="1"/>
  <c r="C2213" i="1"/>
  <c r="C2216" i="1" s="1"/>
  <c r="B2213" i="1"/>
  <c r="Y2212" i="1"/>
  <c r="X2212" i="1"/>
  <c r="W2212" i="1"/>
  <c r="W2216" i="1" s="1"/>
  <c r="W2218" i="1" s="1"/>
  <c r="V2212" i="1"/>
  <c r="V2216" i="1" s="1"/>
  <c r="U2212" i="1"/>
  <c r="U2216" i="1" s="1"/>
  <c r="T2212" i="1"/>
  <c r="S2212" i="1"/>
  <c r="R2212" i="1"/>
  <c r="Q2212" i="1"/>
  <c r="Q2216" i="1" s="1"/>
  <c r="P2212" i="1"/>
  <c r="P2216" i="1" s="1"/>
  <c r="O2212" i="1"/>
  <c r="N2212" i="1"/>
  <c r="N2216" i="1" s="1"/>
  <c r="N2218" i="1" s="1"/>
  <c r="M2212" i="1"/>
  <c r="Z2212" i="1" s="1"/>
  <c r="L2212" i="1"/>
  <c r="K2212" i="1"/>
  <c r="K2216" i="1" s="1"/>
  <c r="K2218" i="1" s="1"/>
  <c r="J2212" i="1"/>
  <c r="J2216" i="1" s="1"/>
  <c r="I2212" i="1"/>
  <c r="I2216" i="1" s="1"/>
  <c r="H2212" i="1"/>
  <c r="G2212" i="1"/>
  <c r="F2212" i="1"/>
  <c r="E2212" i="1"/>
  <c r="E2216" i="1" s="1"/>
  <c r="D2212" i="1"/>
  <c r="AA2212" i="1" s="1"/>
  <c r="C2212" i="1"/>
  <c r="B2212" i="1"/>
  <c r="B2216" i="1" s="1"/>
  <c r="B2218" i="1" s="1"/>
  <c r="Z2210" i="1"/>
  <c r="Y2207" i="1"/>
  <c r="X2207" i="1"/>
  <c r="X2208" i="1" s="1"/>
  <c r="W2207" i="1"/>
  <c r="W2208" i="1" s="1"/>
  <c r="V2207" i="1"/>
  <c r="V2208" i="1" s="1"/>
  <c r="U2207" i="1"/>
  <c r="T2207" i="1"/>
  <c r="S2207" i="1"/>
  <c r="S2208" i="1" s="1"/>
  <c r="R2207" i="1"/>
  <c r="Q2207" i="1"/>
  <c r="P2207" i="1"/>
  <c r="P2208" i="1" s="1"/>
  <c r="O2207" i="1"/>
  <c r="N2207" i="1"/>
  <c r="Z2207" i="1" s="1"/>
  <c r="M2207" i="1"/>
  <c r="L2207" i="1"/>
  <c r="L2208" i="1" s="1"/>
  <c r="K2207" i="1"/>
  <c r="K2208" i="1" s="1"/>
  <c r="J2207" i="1"/>
  <c r="J2208" i="1" s="1"/>
  <c r="I2207" i="1"/>
  <c r="H2207" i="1"/>
  <c r="G2207" i="1"/>
  <c r="G2208" i="1" s="1"/>
  <c r="F2207" i="1"/>
  <c r="E2207" i="1"/>
  <c r="D2207" i="1"/>
  <c r="C2207" i="1"/>
  <c r="B2207" i="1"/>
  <c r="Y2206" i="1"/>
  <c r="Y2208" i="1" s="1"/>
  <c r="S2206" i="1"/>
  <c r="M2206" i="1"/>
  <c r="M2208" i="1" s="1"/>
  <c r="G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V2206" i="1" s="1"/>
  <c r="U2203" i="1"/>
  <c r="T2203" i="1"/>
  <c r="T2206" i="1" s="1"/>
  <c r="T2208" i="1" s="1"/>
  <c r="S2203" i="1"/>
  <c r="R2203" i="1"/>
  <c r="Q2203" i="1"/>
  <c r="P2203" i="1"/>
  <c r="O2203" i="1"/>
  <c r="O2206" i="1" s="1"/>
  <c r="O2208" i="1" s="1"/>
  <c r="N2203" i="1"/>
  <c r="Z2203" i="1" s="1"/>
  <c r="M2203" i="1"/>
  <c r="L2203" i="1"/>
  <c r="K2203" i="1"/>
  <c r="J2203" i="1"/>
  <c r="J2206" i="1" s="1"/>
  <c r="I2203" i="1"/>
  <c r="H2203" i="1"/>
  <c r="H2206" i="1" s="1"/>
  <c r="H2208" i="1" s="1"/>
  <c r="G2203" i="1"/>
  <c r="F2203" i="1"/>
  <c r="E2203" i="1"/>
  <c r="D2203" i="1"/>
  <c r="C2203" i="1"/>
  <c r="C2206" i="1" s="1"/>
  <c r="C2208" i="1" s="1"/>
  <c r="B2203" i="1"/>
  <c r="B2206" i="1" s="1"/>
  <c r="B2208" i="1" s="1"/>
  <c r="Y2202" i="1"/>
  <c r="X2202" i="1"/>
  <c r="X2206" i="1" s="1"/>
  <c r="W2202" i="1"/>
  <c r="W2206" i="1" s="1"/>
  <c r="V2202" i="1"/>
  <c r="U2202" i="1"/>
  <c r="U2206" i="1" s="1"/>
  <c r="U2208" i="1" s="1"/>
  <c r="T2202" i="1"/>
  <c r="S2202" i="1"/>
  <c r="R2202" i="1"/>
  <c r="R2206" i="1" s="1"/>
  <c r="R2208" i="1" s="1"/>
  <c r="Q2202" i="1"/>
  <c r="Q2206" i="1" s="1"/>
  <c r="P2202" i="1"/>
  <c r="P2206" i="1" s="1"/>
  <c r="O2202" i="1"/>
  <c r="N2202" i="1"/>
  <c r="M2202" i="1"/>
  <c r="Z2202" i="1" s="1"/>
  <c r="L2202" i="1"/>
  <c r="L2206" i="1" s="1"/>
  <c r="K2202" i="1"/>
  <c r="K2206" i="1" s="1"/>
  <c r="J2202" i="1"/>
  <c r="I2202" i="1"/>
  <c r="I2206" i="1" s="1"/>
  <c r="I2208" i="1" s="1"/>
  <c r="H2202" i="1"/>
  <c r="G2202" i="1"/>
  <c r="F2202" i="1"/>
  <c r="F2206" i="1" s="1"/>
  <c r="F2208" i="1" s="1"/>
  <c r="E2202" i="1"/>
  <c r="E2206" i="1" s="1"/>
  <c r="D2202" i="1"/>
  <c r="C2202" i="1"/>
  <c r="B2202" i="1"/>
  <c r="Y2197" i="1"/>
  <c r="Y2198" i="1" s="1"/>
  <c r="X2197" i="1"/>
  <c r="W2197" i="1"/>
  <c r="V2197" i="1"/>
  <c r="V2198" i="1" s="1"/>
  <c r="U2197" i="1"/>
  <c r="T2197" i="1"/>
  <c r="S2197" i="1"/>
  <c r="R2197" i="1"/>
  <c r="Q2197" i="1"/>
  <c r="Q2198" i="1" s="1"/>
  <c r="P2197" i="1"/>
  <c r="O2197" i="1"/>
  <c r="N2197" i="1"/>
  <c r="M2197" i="1"/>
  <c r="M2198" i="1" s="1"/>
  <c r="L2197" i="1"/>
  <c r="K2197" i="1"/>
  <c r="J2197" i="1"/>
  <c r="J2198" i="1" s="1"/>
  <c r="I2197" i="1"/>
  <c r="H2197" i="1"/>
  <c r="G2197" i="1"/>
  <c r="F2197" i="1"/>
  <c r="E2197" i="1"/>
  <c r="E2198" i="1" s="1"/>
  <c r="D2197" i="1"/>
  <c r="C2197" i="1"/>
  <c r="B2197" i="1"/>
  <c r="Y2196" i="1"/>
  <c r="S2196" i="1"/>
  <c r="S2198" i="1" s="1"/>
  <c r="M2196" i="1"/>
  <c r="G2196" i="1"/>
  <c r="G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Y2193" i="1"/>
  <c r="X2193" i="1"/>
  <c r="W2193" i="1"/>
  <c r="V2193" i="1"/>
  <c r="U2193" i="1"/>
  <c r="U2196" i="1" s="1"/>
  <c r="U2198" i="1" s="1"/>
  <c r="T2193" i="1"/>
  <c r="T2196" i="1" s="1"/>
  <c r="T2198" i="1" s="1"/>
  <c r="S2193" i="1"/>
  <c r="R2193" i="1"/>
  <c r="Q2193" i="1"/>
  <c r="P2193" i="1"/>
  <c r="P2196" i="1" s="1"/>
  <c r="O2193" i="1"/>
  <c r="N2193" i="1"/>
  <c r="N2196" i="1" s="1"/>
  <c r="N2198" i="1" s="1"/>
  <c r="M2193" i="1"/>
  <c r="L2193" i="1"/>
  <c r="K2193" i="1"/>
  <c r="J2193" i="1"/>
  <c r="I2193" i="1"/>
  <c r="I2196" i="1" s="1"/>
  <c r="I2198" i="1" s="1"/>
  <c r="H2193" i="1"/>
  <c r="H2196" i="1" s="1"/>
  <c r="H2198" i="1" s="1"/>
  <c r="G2193" i="1"/>
  <c r="F2193" i="1"/>
  <c r="E2193" i="1"/>
  <c r="D2193" i="1"/>
  <c r="D2196" i="1" s="1"/>
  <c r="C2193" i="1"/>
  <c r="B2193" i="1"/>
  <c r="B2196" i="1" s="1"/>
  <c r="B2198" i="1" s="1"/>
  <c r="Y2192" i="1"/>
  <c r="X2192" i="1"/>
  <c r="X2196" i="1" s="1"/>
  <c r="X2198" i="1" s="1"/>
  <c r="W2192" i="1"/>
  <c r="W2196" i="1" s="1"/>
  <c r="V2192" i="1"/>
  <c r="V2196" i="1" s="1"/>
  <c r="U2192" i="1"/>
  <c r="T2192" i="1"/>
  <c r="S2192" i="1"/>
  <c r="R2192" i="1"/>
  <c r="R2196" i="1" s="1"/>
  <c r="Q2192" i="1"/>
  <c r="Q2196" i="1" s="1"/>
  <c r="P2192" i="1"/>
  <c r="O2192" i="1"/>
  <c r="O2196" i="1" s="1"/>
  <c r="O2198" i="1" s="1"/>
  <c r="N2192" i="1"/>
  <c r="Z2192" i="1" s="1"/>
  <c r="M2192" i="1"/>
  <c r="L2192" i="1"/>
  <c r="L2196" i="1" s="1"/>
  <c r="L2198" i="1" s="1"/>
  <c r="K2192" i="1"/>
  <c r="K2196" i="1" s="1"/>
  <c r="J2192" i="1"/>
  <c r="J2196" i="1" s="1"/>
  <c r="I2192" i="1"/>
  <c r="H2192" i="1"/>
  <c r="G2192" i="1"/>
  <c r="F2192" i="1"/>
  <c r="F2196" i="1" s="1"/>
  <c r="E2192" i="1"/>
  <c r="E2196" i="1" s="1"/>
  <c r="D2192" i="1"/>
  <c r="C2192" i="1"/>
  <c r="C2196" i="1" s="1"/>
  <c r="C2198" i="1" s="1"/>
  <c r="B2192" i="1"/>
  <c r="Y2187" i="1"/>
  <c r="X2187" i="1"/>
  <c r="W2187" i="1"/>
  <c r="W2188" i="1" s="1"/>
  <c r="V2187" i="1"/>
  <c r="U2187" i="1"/>
  <c r="T2187" i="1"/>
  <c r="S2187" i="1"/>
  <c r="S2188" i="1" s="1"/>
  <c r="R2187" i="1"/>
  <c r="Q2187" i="1"/>
  <c r="P2187" i="1"/>
  <c r="O2187" i="1"/>
  <c r="N2187" i="1"/>
  <c r="Z2187" i="1" s="1"/>
  <c r="M2187" i="1"/>
  <c r="L2187" i="1"/>
  <c r="K2187" i="1"/>
  <c r="K2188" i="1" s="1"/>
  <c r="J2187" i="1"/>
  <c r="I2187" i="1"/>
  <c r="H2187" i="1"/>
  <c r="G2187" i="1"/>
  <c r="G2188" i="1" s="1"/>
  <c r="F2187" i="1"/>
  <c r="E2187" i="1"/>
  <c r="D2187" i="1"/>
  <c r="C2187" i="1"/>
  <c r="B2187" i="1"/>
  <c r="Y2186" i="1"/>
  <c r="Y2188" i="1" s="1"/>
  <c r="S2186" i="1"/>
  <c r="M2186" i="1"/>
  <c r="M2188" i="1" s="1"/>
  <c r="G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AA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V2186" i="1" s="1"/>
  <c r="U2183" i="1"/>
  <c r="T2183" i="1"/>
  <c r="T2186" i="1" s="1"/>
  <c r="T2188" i="1" s="1"/>
  <c r="S2183" i="1"/>
  <c r="R2183" i="1"/>
  <c r="Q2183" i="1"/>
  <c r="P2183" i="1"/>
  <c r="O2183" i="1"/>
  <c r="O2186" i="1" s="1"/>
  <c r="O2188" i="1" s="1"/>
  <c r="N2183" i="1"/>
  <c r="Z2183" i="1" s="1"/>
  <c r="M2183" i="1"/>
  <c r="L2183" i="1"/>
  <c r="K2183" i="1"/>
  <c r="J2183" i="1"/>
  <c r="J2186" i="1" s="1"/>
  <c r="I2183" i="1"/>
  <c r="H2183" i="1"/>
  <c r="H2186" i="1" s="1"/>
  <c r="H2188" i="1" s="1"/>
  <c r="G2183" i="1"/>
  <c r="F2183" i="1"/>
  <c r="E2183" i="1"/>
  <c r="D2183" i="1"/>
  <c r="C2183" i="1"/>
  <c r="C2186" i="1" s="1"/>
  <c r="C2188" i="1" s="1"/>
  <c r="B2183" i="1"/>
  <c r="B2186" i="1" s="1"/>
  <c r="B2188" i="1" s="1"/>
  <c r="Y2182" i="1"/>
  <c r="X2182" i="1"/>
  <c r="X2186" i="1" s="1"/>
  <c r="W2182" i="1"/>
  <c r="W2186" i="1" s="1"/>
  <c r="V2182" i="1"/>
  <c r="U2182" i="1"/>
  <c r="U2186" i="1" s="1"/>
  <c r="U2188" i="1" s="1"/>
  <c r="T2182" i="1"/>
  <c r="S2182" i="1"/>
  <c r="R2182" i="1"/>
  <c r="R2186" i="1" s="1"/>
  <c r="R2188" i="1" s="1"/>
  <c r="Q2182" i="1"/>
  <c r="Q2186" i="1" s="1"/>
  <c r="P2182" i="1"/>
  <c r="P2186" i="1" s="1"/>
  <c r="O2182" i="1"/>
  <c r="N2182" i="1"/>
  <c r="M2182" i="1"/>
  <c r="Z2182" i="1" s="1"/>
  <c r="L2182" i="1"/>
  <c r="L2186" i="1" s="1"/>
  <c r="K2182" i="1"/>
  <c r="K2186" i="1" s="1"/>
  <c r="J2182" i="1"/>
  <c r="I2182" i="1"/>
  <c r="I2186" i="1" s="1"/>
  <c r="I2188" i="1" s="1"/>
  <c r="H2182" i="1"/>
  <c r="G2182" i="1"/>
  <c r="F2182" i="1"/>
  <c r="F2186" i="1" s="1"/>
  <c r="F2188" i="1" s="1"/>
  <c r="E2182" i="1"/>
  <c r="E2186" i="1" s="1"/>
  <c r="D2182" i="1"/>
  <c r="C2182" i="1"/>
  <c r="B2182" i="1"/>
  <c r="Y2177" i="1"/>
  <c r="Y2178" i="1" s="1"/>
  <c r="X2177" i="1"/>
  <c r="W2177" i="1"/>
  <c r="V2177" i="1"/>
  <c r="U2177" i="1"/>
  <c r="T2177" i="1"/>
  <c r="S2177" i="1"/>
  <c r="R2177" i="1"/>
  <c r="Q2177" i="1"/>
  <c r="P2177" i="1"/>
  <c r="P2178" i="1" s="1"/>
  <c r="O2177" i="1"/>
  <c r="N2177" i="1"/>
  <c r="M2177" i="1"/>
  <c r="M2178" i="1" s="1"/>
  <c r="L2177" i="1"/>
  <c r="K2177" i="1"/>
  <c r="J2177" i="1"/>
  <c r="I2177" i="1"/>
  <c r="H2177" i="1"/>
  <c r="G2177" i="1"/>
  <c r="F2177" i="1"/>
  <c r="E2177" i="1"/>
  <c r="D2177" i="1"/>
  <c r="D2178" i="1" s="1"/>
  <c r="C2177" i="1"/>
  <c r="B2177" i="1"/>
  <c r="Y2176" i="1"/>
  <c r="S2176" i="1"/>
  <c r="S2178" i="1" s="1"/>
  <c r="M2176" i="1"/>
  <c r="G2176" i="1"/>
  <c r="G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M2175" i="1"/>
  <c r="L2175" i="1"/>
  <c r="K2175" i="1"/>
  <c r="J2175" i="1"/>
  <c r="I2175" i="1"/>
  <c r="H2175" i="1"/>
  <c r="G2175" i="1"/>
  <c r="F2175" i="1"/>
  <c r="E2175" i="1"/>
  <c r="D2175" i="1"/>
  <c r="AA2175" i="1" s="1"/>
  <c r="C2175" i="1"/>
  <c r="B2175" i="1"/>
  <c r="AA2174" i="1"/>
  <c r="Z2174" i="1"/>
  <c r="Y2173" i="1"/>
  <c r="X2173" i="1"/>
  <c r="W2173" i="1"/>
  <c r="V2173" i="1"/>
  <c r="U2173" i="1"/>
  <c r="U2176" i="1" s="1"/>
  <c r="U2178" i="1" s="1"/>
  <c r="T2173" i="1"/>
  <c r="T2176" i="1" s="1"/>
  <c r="T2178" i="1" s="1"/>
  <c r="S2173" i="1"/>
  <c r="R2173" i="1"/>
  <c r="Q2173" i="1"/>
  <c r="P2173" i="1"/>
  <c r="P2176" i="1" s="1"/>
  <c r="O2173" i="1"/>
  <c r="N2173" i="1"/>
  <c r="N2176" i="1" s="1"/>
  <c r="N2178" i="1" s="1"/>
  <c r="M2173" i="1"/>
  <c r="L2173" i="1"/>
  <c r="K2173" i="1"/>
  <c r="J2173" i="1"/>
  <c r="I2173" i="1"/>
  <c r="I2176" i="1" s="1"/>
  <c r="I2178" i="1" s="1"/>
  <c r="H2173" i="1"/>
  <c r="H2176" i="1" s="1"/>
  <c r="H2178" i="1" s="1"/>
  <c r="G2173" i="1"/>
  <c r="F2173" i="1"/>
  <c r="E2173" i="1"/>
  <c r="D2173" i="1"/>
  <c r="D2176" i="1" s="1"/>
  <c r="C2173" i="1"/>
  <c r="B2173" i="1"/>
  <c r="B2176" i="1" s="1"/>
  <c r="B2178" i="1" s="1"/>
  <c r="Y2172" i="1"/>
  <c r="X2172" i="1"/>
  <c r="X2176" i="1" s="1"/>
  <c r="X2178" i="1" s="1"/>
  <c r="W2172" i="1"/>
  <c r="W2176" i="1" s="1"/>
  <c r="V2172" i="1"/>
  <c r="V2176" i="1" s="1"/>
  <c r="U2172" i="1"/>
  <c r="T2172" i="1"/>
  <c r="S2172" i="1"/>
  <c r="R2172" i="1"/>
  <c r="R2176" i="1" s="1"/>
  <c r="Q2172" i="1"/>
  <c r="Q2176" i="1" s="1"/>
  <c r="P2172" i="1"/>
  <c r="O2172" i="1"/>
  <c r="O2176" i="1" s="1"/>
  <c r="O2178" i="1" s="1"/>
  <c r="N2172" i="1"/>
  <c r="Z2172" i="1" s="1"/>
  <c r="M2172" i="1"/>
  <c r="L2172" i="1"/>
  <c r="L2176" i="1" s="1"/>
  <c r="L2178" i="1" s="1"/>
  <c r="K2172" i="1"/>
  <c r="K2176" i="1" s="1"/>
  <c r="J2172" i="1"/>
  <c r="J2176" i="1" s="1"/>
  <c r="I2172" i="1"/>
  <c r="H2172" i="1"/>
  <c r="G2172" i="1"/>
  <c r="F2172" i="1"/>
  <c r="F2176" i="1" s="1"/>
  <c r="E2172" i="1"/>
  <c r="E2176" i="1" s="1"/>
  <c r="D2172" i="1"/>
  <c r="C2172" i="1"/>
  <c r="C2176" i="1" s="1"/>
  <c r="C2178" i="1" s="1"/>
  <c r="B2172" i="1"/>
  <c r="Y2167" i="1"/>
  <c r="X2167" i="1"/>
  <c r="W2167" i="1"/>
  <c r="V2167" i="1"/>
  <c r="V2168" i="1" s="1"/>
  <c r="U2167" i="1"/>
  <c r="T2167" i="1"/>
  <c r="S2167" i="1"/>
  <c r="S2168" i="1" s="1"/>
  <c r="R2167" i="1"/>
  <c r="Q2167" i="1"/>
  <c r="P2167" i="1"/>
  <c r="O2167" i="1"/>
  <c r="N2167" i="1"/>
  <c r="Z2167" i="1" s="1"/>
  <c r="M2167" i="1"/>
  <c r="L2167" i="1"/>
  <c r="K2167" i="1"/>
  <c r="J2167" i="1"/>
  <c r="J2168" i="1" s="1"/>
  <c r="I2167" i="1"/>
  <c r="H2167" i="1"/>
  <c r="G2167" i="1"/>
  <c r="G2168" i="1" s="1"/>
  <c r="F2167" i="1"/>
  <c r="E2167" i="1"/>
  <c r="D2167" i="1"/>
  <c r="C2167" i="1"/>
  <c r="B2167" i="1"/>
  <c r="Y2166" i="1"/>
  <c r="Y2168" i="1" s="1"/>
  <c r="S2166" i="1"/>
  <c r="M2166" i="1"/>
  <c r="M2168" i="1" s="1"/>
  <c r="G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Z2165" i="1" s="1"/>
  <c r="AA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V2166" i="1" s="1"/>
  <c r="U2163" i="1"/>
  <c r="T2163" i="1"/>
  <c r="T2166" i="1" s="1"/>
  <c r="T2168" i="1" s="1"/>
  <c r="S2163" i="1"/>
  <c r="R2163" i="1"/>
  <c r="Q2163" i="1"/>
  <c r="P2163" i="1"/>
  <c r="O2163" i="1"/>
  <c r="O2166" i="1" s="1"/>
  <c r="O2168" i="1" s="1"/>
  <c r="N2163" i="1"/>
  <c r="Z2163" i="1" s="1"/>
  <c r="M2163" i="1"/>
  <c r="L2163" i="1"/>
  <c r="K2163" i="1"/>
  <c r="J2163" i="1"/>
  <c r="J2166" i="1" s="1"/>
  <c r="I2163" i="1"/>
  <c r="H2163" i="1"/>
  <c r="H2166" i="1" s="1"/>
  <c r="H2168" i="1" s="1"/>
  <c r="G2163" i="1"/>
  <c r="F2163" i="1"/>
  <c r="E2163" i="1"/>
  <c r="D2163" i="1"/>
  <c r="C2163" i="1"/>
  <c r="C2166" i="1" s="1"/>
  <c r="C2168" i="1" s="1"/>
  <c r="B2163" i="1"/>
  <c r="B2166" i="1" s="1"/>
  <c r="B2168" i="1" s="1"/>
  <c r="Y2162" i="1"/>
  <c r="X2162" i="1"/>
  <c r="X2166" i="1" s="1"/>
  <c r="W2162" i="1"/>
  <c r="W2166" i="1" s="1"/>
  <c r="V2162" i="1"/>
  <c r="U2162" i="1"/>
  <c r="U2166" i="1" s="1"/>
  <c r="U2168" i="1" s="1"/>
  <c r="T2162" i="1"/>
  <c r="S2162" i="1"/>
  <c r="R2162" i="1"/>
  <c r="R2166" i="1" s="1"/>
  <c r="Q2162" i="1"/>
  <c r="Q2166" i="1" s="1"/>
  <c r="P2162" i="1"/>
  <c r="P2166" i="1" s="1"/>
  <c r="O2162" i="1"/>
  <c r="N2162" i="1"/>
  <c r="M2162" i="1"/>
  <c r="Z2162" i="1" s="1"/>
  <c r="L2162" i="1"/>
  <c r="L2166" i="1" s="1"/>
  <c r="K2162" i="1"/>
  <c r="K2166" i="1" s="1"/>
  <c r="J2162" i="1"/>
  <c r="I2162" i="1"/>
  <c r="I2166" i="1" s="1"/>
  <c r="I2168" i="1" s="1"/>
  <c r="H2162" i="1"/>
  <c r="G2162" i="1"/>
  <c r="F2162" i="1"/>
  <c r="F2166" i="1" s="1"/>
  <c r="E2162" i="1"/>
  <c r="E2166" i="1" s="1"/>
  <c r="D2162" i="1"/>
  <c r="C2162" i="1"/>
  <c r="B2162" i="1"/>
  <c r="Y2157" i="1"/>
  <c r="Y2158" i="1" s="1"/>
  <c r="X2157" i="1"/>
  <c r="W2157" i="1"/>
  <c r="V2157" i="1"/>
  <c r="U2157" i="1"/>
  <c r="T2157" i="1"/>
  <c r="S2157" i="1"/>
  <c r="S2158" i="1" s="1"/>
  <c r="R2157" i="1"/>
  <c r="Q2157" i="1"/>
  <c r="P2157" i="1"/>
  <c r="O2157" i="1"/>
  <c r="N2157" i="1"/>
  <c r="M2157" i="1"/>
  <c r="M2158" i="1" s="1"/>
  <c r="L2157" i="1"/>
  <c r="K2157" i="1"/>
  <c r="J2157" i="1"/>
  <c r="I2157" i="1"/>
  <c r="H2157" i="1"/>
  <c r="G2157" i="1"/>
  <c r="G2158" i="1" s="1"/>
  <c r="F2157" i="1"/>
  <c r="E2157" i="1"/>
  <c r="D2157" i="1"/>
  <c r="C2157" i="1"/>
  <c r="B2157" i="1"/>
  <c r="Y2156" i="1"/>
  <c r="S2156" i="1"/>
  <c r="M2156" i="1"/>
  <c r="G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AA2155" i="1" s="1"/>
  <c r="C2155" i="1"/>
  <c r="B2155" i="1"/>
  <c r="Z2154" i="1"/>
  <c r="AA2154" i="1" s="1"/>
  <c r="Y2153" i="1"/>
  <c r="X2153" i="1"/>
  <c r="W2153" i="1"/>
  <c r="V2153" i="1"/>
  <c r="U2153" i="1"/>
  <c r="U2156" i="1" s="1"/>
  <c r="U2158" i="1" s="1"/>
  <c r="T2153" i="1"/>
  <c r="T2156" i="1" s="1"/>
  <c r="T2158" i="1" s="1"/>
  <c r="S2153" i="1"/>
  <c r="R2153" i="1"/>
  <c r="Q2153" i="1"/>
  <c r="P2153" i="1"/>
  <c r="P2156" i="1" s="1"/>
  <c r="O2153" i="1"/>
  <c r="N2153" i="1"/>
  <c r="N2156" i="1" s="1"/>
  <c r="N2158" i="1" s="1"/>
  <c r="M2153" i="1"/>
  <c r="L2153" i="1"/>
  <c r="K2153" i="1"/>
  <c r="J2153" i="1"/>
  <c r="I2153" i="1"/>
  <c r="I2156" i="1" s="1"/>
  <c r="I2158" i="1" s="1"/>
  <c r="H2153" i="1"/>
  <c r="H2156" i="1" s="1"/>
  <c r="H2158" i="1" s="1"/>
  <c r="G2153" i="1"/>
  <c r="F2153" i="1"/>
  <c r="E2153" i="1"/>
  <c r="D2153" i="1"/>
  <c r="D2156" i="1" s="1"/>
  <c r="C2153" i="1"/>
  <c r="B2153" i="1"/>
  <c r="B2156" i="1" s="1"/>
  <c r="B2158" i="1" s="1"/>
  <c r="Y2152" i="1"/>
  <c r="X2152" i="1"/>
  <c r="X2156" i="1" s="1"/>
  <c r="W2152" i="1"/>
  <c r="W2156" i="1" s="1"/>
  <c r="V2152" i="1"/>
  <c r="V2156" i="1" s="1"/>
  <c r="U2152" i="1"/>
  <c r="T2152" i="1"/>
  <c r="S2152" i="1"/>
  <c r="R2152" i="1"/>
  <c r="R2156" i="1" s="1"/>
  <c r="Q2152" i="1"/>
  <c r="Q2156" i="1" s="1"/>
  <c r="P2152" i="1"/>
  <c r="O2152" i="1"/>
  <c r="O2156" i="1" s="1"/>
  <c r="O2158" i="1" s="1"/>
  <c r="N2152" i="1"/>
  <c r="Z2152" i="1" s="1"/>
  <c r="M2152" i="1"/>
  <c r="L2152" i="1"/>
  <c r="L2156" i="1" s="1"/>
  <c r="K2152" i="1"/>
  <c r="K2156" i="1" s="1"/>
  <c r="J2152" i="1"/>
  <c r="J2156" i="1" s="1"/>
  <c r="I2152" i="1"/>
  <c r="H2152" i="1"/>
  <c r="G2152" i="1"/>
  <c r="F2152" i="1"/>
  <c r="F2156" i="1" s="1"/>
  <c r="E2152" i="1"/>
  <c r="E2156" i="1" s="1"/>
  <c r="D2152" i="1"/>
  <c r="AA2152" i="1" s="1"/>
  <c r="C2152" i="1"/>
  <c r="C2156" i="1" s="1"/>
  <c r="C2158" i="1" s="1"/>
  <c r="B2152" i="1"/>
  <c r="Y2147" i="1"/>
  <c r="Y2148" i="1" s="1"/>
  <c r="X2147" i="1"/>
  <c r="X2148" i="1" s="1"/>
  <c r="W2147" i="1"/>
  <c r="V2147" i="1"/>
  <c r="U2147" i="1"/>
  <c r="T2147" i="1"/>
  <c r="S2147" i="1"/>
  <c r="S2148" i="1" s="1"/>
  <c r="R2147" i="1"/>
  <c r="R2148" i="1" s="1"/>
  <c r="Q2147" i="1"/>
  <c r="P2147" i="1"/>
  <c r="O2147" i="1"/>
  <c r="N2147" i="1"/>
  <c r="M2147" i="1"/>
  <c r="M2148" i="1" s="1"/>
  <c r="L2147" i="1"/>
  <c r="L2148" i="1" s="1"/>
  <c r="K2147" i="1"/>
  <c r="J2147" i="1"/>
  <c r="I2147" i="1"/>
  <c r="H2147" i="1"/>
  <c r="G2147" i="1"/>
  <c r="G2148" i="1" s="1"/>
  <c r="F2147" i="1"/>
  <c r="F2148" i="1" s="1"/>
  <c r="E2147" i="1"/>
  <c r="D2147" i="1"/>
  <c r="C2147" i="1"/>
  <c r="B2147" i="1"/>
  <c r="Y2146" i="1"/>
  <c r="S2146" i="1"/>
  <c r="M2146" i="1"/>
  <c r="G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AA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V2146" i="1" s="1"/>
  <c r="U2143" i="1"/>
  <c r="T2143" i="1"/>
  <c r="T2146" i="1" s="1"/>
  <c r="T2148" i="1" s="1"/>
  <c r="S2143" i="1"/>
  <c r="R2143" i="1"/>
  <c r="Q2143" i="1"/>
  <c r="P2143" i="1"/>
  <c r="O2143" i="1"/>
  <c r="O2146" i="1" s="1"/>
  <c r="O2148" i="1" s="1"/>
  <c r="N2143" i="1"/>
  <c r="Z2143" i="1" s="1"/>
  <c r="M2143" i="1"/>
  <c r="L2143" i="1"/>
  <c r="K2143" i="1"/>
  <c r="J2143" i="1"/>
  <c r="J2146" i="1" s="1"/>
  <c r="I2143" i="1"/>
  <c r="H2143" i="1"/>
  <c r="H2146" i="1" s="1"/>
  <c r="H2148" i="1" s="1"/>
  <c r="G2143" i="1"/>
  <c r="F2143" i="1"/>
  <c r="E2143" i="1"/>
  <c r="D2143" i="1"/>
  <c r="C2143" i="1"/>
  <c r="C2146" i="1" s="1"/>
  <c r="C2148" i="1" s="1"/>
  <c r="B2143" i="1"/>
  <c r="B2146" i="1" s="1"/>
  <c r="B2148" i="1" s="1"/>
  <c r="Y2142" i="1"/>
  <c r="X2142" i="1"/>
  <c r="X2146" i="1" s="1"/>
  <c r="W2142" i="1"/>
  <c r="W2146" i="1" s="1"/>
  <c r="V2142" i="1"/>
  <c r="U2142" i="1"/>
  <c r="U2146" i="1" s="1"/>
  <c r="U2148" i="1" s="1"/>
  <c r="T2142" i="1"/>
  <c r="S2142" i="1"/>
  <c r="R2142" i="1"/>
  <c r="R2146" i="1" s="1"/>
  <c r="Q2142" i="1"/>
  <c r="Q2146" i="1" s="1"/>
  <c r="P2142" i="1"/>
  <c r="P2146" i="1" s="1"/>
  <c r="O2142" i="1"/>
  <c r="N2142" i="1"/>
  <c r="M2142" i="1"/>
  <c r="Z2142" i="1" s="1"/>
  <c r="L2142" i="1"/>
  <c r="L2146" i="1" s="1"/>
  <c r="K2142" i="1"/>
  <c r="K2146" i="1" s="1"/>
  <c r="J2142" i="1"/>
  <c r="I2142" i="1"/>
  <c r="I2146" i="1" s="1"/>
  <c r="I2148" i="1" s="1"/>
  <c r="H2142" i="1"/>
  <c r="G2142" i="1"/>
  <c r="F2142" i="1"/>
  <c r="F2146" i="1" s="1"/>
  <c r="E2142" i="1"/>
  <c r="E2146" i="1" s="1"/>
  <c r="D2142" i="1"/>
  <c r="AA2142" i="1" s="1"/>
  <c r="C2142" i="1"/>
  <c r="B2142" i="1"/>
  <c r="Y2137" i="1"/>
  <c r="Y2138" i="1" s="1"/>
  <c r="X2137" i="1"/>
  <c r="W2137" i="1"/>
  <c r="W2138" i="1" s="1"/>
  <c r="V2137" i="1"/>
  <c r="U2137" i="1"/>
  <c r="T2137" i="1"/>
  <c r="S2137" i="1"/>
  <c r="S2138" i="1" s="1"/>
  <c r="R2137" i="1"/>
  <c r="Q2137" i="1"/>
  <c r="Q2138" i="1" s="1"/>
  <c r="P2137" i="1"/>
  <c r="O2137" i="1"/>
  <c r="N2137" i="1"/>
  <c r="M2137" i="1"/>
  <c r="M2138" i="1" s="1"/>
  <c r="L2137" i="1"/>
  <c r="K2137" i="1"/>
  <c r="K2138" i="1" s="1"/>
  <c r="J2137" i="1"/>
  <c r="I2137" i="1"/>
  <c r="H2137" i="1"/>
  <c r="G2137" i="1"/>
  <c r="G2138" i="1" s="1"/>
  <c r="F2137" i="1"/>
  <c r="E2137" i="1"/>
  <c r="E2138" i="1" s="1"/>
  <c r="D2137" i="1"/>
  <c r="C2137" i="1"/>
  <c r="B2137" i="1"/>
  <c r="Y2136" i="1"/>
  <c r="S2136" i="1"/>
  <c r="M2136" i="1"/>
  <c r="G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Z2135" i="1" s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U2136" i="1" s="1"/>
  <c r="U2138" i="1" s="1"/>
  <c r="T2133" i="1"/>
  <c r="T2136" i="1" s="1"/>
  <c r="T2138" i="1" s="1"/>
  <c r="S2133" i="1"/>
  <c r="R2133" i="1"/>
  <c r="Q2133" i="1"/>
  <c r="P2133" i="1"/>
  <c r="P2136" i="1" s="1"/>
  <c r="O2133" i="1"/>
  <c r="N2133" i="1"/>
  <c r="M2133" i="1"/>
  <c r="L2133" i="1"/>
  <c r="K2133" i="1"/>
  <c r="J2133" i="1"/>
  <c r="I2133" i="1"/>
  <c r="I2136" i="1" s="1"/>
  <c r="I2138" i="1" s="1"/>
  <c r="H2133" i="1"/>
  <c r="H2136" i="1" s="1"/>
  <c r="H2138" i="1" s="1"/>
  <c r="G2133" i="1"/>
  <c r="F2133" i="1"/>
  <c r="E2133" i="1"/>
  <c r="D2133" i="1"/>
  <c r="D2136" i="1" s="1"/>
  <c r="C2133" i="1"/>
  <c r="B2133" i="1"/>
  <c r="B2136" i="1" s="1"/>
  <c r="B2138" i="1" s="1"/>
  <c r="Y2132" i="1"/>
  <c r="X2132" i="1"/>
  <c r="X2136" i="1" s="1"/>
  <c r="W2132" i="1"/>
  <c r="W2136" i="1" s="1"/>
  <c r="V2132" i="1"/>
  <c r="V2136" i="1" s="1"/>
  <c r="U2132" i="1"/>
  <c r="T2132" i="1"/>
  <c r="S2132" i="1"/>
  <c r="R2132" i="1"/>
  <c r="R2136" i="1" s="1"/>
  <c r="Q2132" i="1"/>
  <c r="Q2136" i="1" s="1"/>
  <c r="P2132" i="1"/>
  <c r="O2132" i="1"/>
  <c r="O2136" i="1" s="1"/>
  <c r="O2138" i="1" s="1"/>
  <c r="N2132" i="1"/>
  <c r="Z2132" i="1" s="1"/>
  <c r="M2132" i="1"/>
  <c r="L2132" i="1"/>
  <c r="L2136" i="1" s="1"/>
  <c r="K2132" i="1"/>
  <c r="K2136" i="1" s="1"/>
  <c r="J2132" i="1"/>
  <c r="J2136" i="1" s="1"/>
  <c r="I2132" i="1"/>
  <c r="H2132" i="1"/>
  <c r="G2132" i="1"/>
  <c r="F2132" i="1"/>
  <c r="F2136" i="1" s="1"/>
  <c r="E2132" i="1"/>
  <c r="E2136" i="1" s="1"/>
  <c r="D2132" i="1"/>
  <c r="AA2132" i="1" s="1"/>
  <c r="C2132" i="1"/>
  <c r="C2136" i="1" s="1"/>
  <c r="C2138" i="1" s="1"/>
  <c r="B2132" i="1"/>
  <c r="Y2127" i="1"/>
  <c r="Y2128" i="1" s="1"/>
  <c r="X2127" i="1"/>
  <c r="W2127" i="1"/>
  <c r="V2127" i="1"/>
  <c r="U2127" i="1"/>
  <c r="T2127" i="1"/>
  <c r="S2127" i="1"/>
  <c r="S2128" i="1" s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G2128" i="1" s="1"/>
  <c r="F2127" i="1"/>
  <c r="E2127" i="1"/>
  <c r="D2127" i="1"/>
  <c r="C2127" i="1"/>
  <c r="B2127" i="1"/>
  <c r="Y2126" i="1"/>
  <c r="T2126" i="1"/>
  <c r="T2128" i="1" s="1"/>
  <c r="S2126" i="1"/>
  <c r="N2126" i="1"/>
  <c r="N2128" i="1" s="1"/>
  <c r="M2126" i="1"/>
  <c r="G2126" i="1"/>
  <c r="Y2125" i="1"/>
  <c r="X2125" i="1"/>
  <c r="W2125" i="1"/>
  <c r="V2125" i="1"/>
  <c r="U2125" i="1"/>
  <c r="U2095" i="1" s="1"/>
  <c r="T2125" i="1"/>
  <c r="S2125" i="1"/>
  <c r="R2125" i="1"/>
  <c r="Q2125" i="1"/>
  <c r="P2125" i="1"/>
  <c r="O2125" i="1"/>
  <c r="O2095" i="1" s="1"/>
  <c r="N2125" i="1"/>
  <c r="M2125" i="1"/>
  <c r="Z2125" i="1" s="1"/>
  <c r="AA2125" i="1" s="1"/>
  <c r="L2125" i="1"/>
  <c r="K2125" i="1"/>
  <c r="J2125" i="1"/>
  <c r="I2125" i="1"/>
  <c r="I2095" i="1" s="1"/>
  <c r="H2125" i="1"/>
  <c r="G2125" i="1"/>
  <c r="F2125" i="1"/>
  <c r="E2125" i="1"/>
  <c r="D2125" i="1"/>
  <c r="C2125" i="1"/>
  <c r="C2095" i="1" s="1"/>
  <c r="B2125" i="1"/>
  <c r="Z2124" i="1"/>
  <c r="AA2124" i="1" s="1"/>
  <c r="Y2123" i="1"/>
  <c r="X2123" i="1"/>
  <c r="W2123" i="1"/>
  <c r="V2123" i="1"/>
  <c r="V2126" i="1" s="1"/>
  <c r="U2123" i="1"/>
  <c r="T2123" i="1"/>
  <c r="T2093" i="1" s="1"/>
  <c r="S2123" i="1"/>
  <c r="R2123" i="1"/>
  <c r="Q2123" i="1"/>
  <c r="P2123" i="1"/>
  <c r="O2123" i="1"/>
  <c r="O2126" i="1" s="1"/>
  <c r="O2128" i="1" s="1"/>
  <c r="N2123" i="1"/>
  <c r="N2093" i="1" s="1"/>
  <c r="M2123" i="1"/>
  <c r="L2123" i="1"/>
  <c r="K2123" i="1"/>
  <c r="J2123" i="1"/>
  <c r="J2126" i="1" s="1"/>
  <c r="I2123" i="1"/>
  <c r="H2123" i="1"/>
  <c r="H2093" i="1" s="1"/>
  <c r="G2123" i="1"/>
  <c r="F2123" i="1"/>
  <c r="E2123" i="1"/>
  <c r="D2123" i="1"/>
  <c r="C2123" i="1"/>
  <c r="C2126" i="1" s="1"/>
  <c r="C2128" i="1" s="1"/>
  <c r="B2123" i="1"/>
  <c r="B2093" i="1" s="1"/>
  <c r="Y2122" i="1"/>
  <c r="X2122" i="1"/>
  <c r="X2126" i="1" s="1"/>
  <c r="W2122" i="1"/>
  <c r="V2122" i="1"/>
  <c r="U2122" i="1"/>
  <c r="U2126" i="1" s="1"/>
  <c r="U2128" i="1" s="1"/>
  <c r="T2122" i="1"/>
  <c r="S2122" i="1"/>
  <c r="R2122" i="1"/>
  <c r="R2126" i="1" s="1"/>
  <c r="Q2122" i="1"/>
  <c r="P2122" i="1"/>
  <c r="P2126" i="1" s="1"/>
  <c r="O2122" i="1"/>
  <c r="N2122" i="1"/>
  <c r="M2122" i="1"/>
  <c r="L2122" i="1"/>
  <c r="L2126" i="1" s="1"/>
  <c r="K2122" i="1"/>
  <c r="J2122" i="1"/>
  <c r="I2122" i="1"/>
  <c r="I2126" i="1" s="1"/>
  <c r="I2128" i="1" s="1"/>
  <c r="H2122" i="1"/>
  <c r="G2122" i="1"/>
  <c r="F2122" i="1"/>
  <c r="F2126" i="1" s="1"/>
  <c r="E2122" i="1"/>
  <c r="D2122" i="1"/>
  <c r="C2122" i="1"/>
  <c r="B2122" i="1"/>
  <c r="Z2120" i="1"/>
  <c r="Y2117" i="1"/>
  <c r="Y2118" i="1" s="1"/>
  <c r="X2117" i="1"/>
  <c r="W2117" i="1"/>
  <c r="V2117" i="1"/>
  <c r="U2117" i="1"/>
  <c r="T2117" i="1"/>
  <c r="T2118" i="1" s="1"/>
  <c r="S2117" i="1"/>
  <c r="S2118" i="1" s="1"/>
  <c r="R2117" i="1"/>
  <c r="Q2117" i="1"/>
  <c r="P2117" i="1"/>
  <c r="O2117" i="1"/>
  <c r="N2117" i="1"/>
  <c r="Z2117" i="1" s="1"/>
  <c r="M2117" i="1"/>
  <c r="L2117" i="1"/>
  <c r="K2117" i="1"/>
  <c r="J2117" i="1"/>
  <c r="I2117" i="1"/>
  <c r="H2117" i="1"/>
  <c r="H2118" i="1" s="1"/>
  <c r="G2117" i="1"/>
  <c r="G2118" i="1" s="1"/>
  <c r="F2117" i="1"/>
  <c r="E2117" i="1"/>
  <c r="D2117" i="1"/>
  <c r="C2117" i="1"/>
  <c r="B2117" i="1"/>
  <c r="B2097" i="1" s="1"/>
  <c r="B2098" i="1" s="1"/>
  <c r="T2116" i="1"/>
  <c r="N2116" i="1"/>
  <c r="H2116" i="1"/>
  <c r="B2116" i="1"/>
  <c r="Y2115" i="1"/>
  <c r="X2115" i="1"/>
  <c r="W2115" i="1"/>
  <c r="V2115" i="1"/>
  <c r="U2115" i="1"/>
  <c r="T2115" i="1"/>
  <c r="S2115" i="1"/>
  <c r="S2095" i="1" s="1"/>
  <c r="R2115" i="1"/>
  <c r="Q2115" i="1"/>
  <c r="P2115" i="1"/>
  <c r="O2115" i="1"/>
  <c r="N2115" i="1"/>
  <c r="M2115" i="1"/>
  <c r="Z2115" i="1" s="1"/>
  <c r="L2115" i="1"/>
  <c r="K2115" i="1"/>
  <c r="J2115" i="1"/>
  <c r="I2115" i="1"/>
  <c r="H2115" i="1"/>
  <c r="G2115" i="1"/>
  <c r="G2095" i="1" s="1"/>
  <c r="F2115" i="1"/>
  <c r="E2115" i="1"/>
  <c r="D2115" i="1"/>
  <c r="C2115" i="1"/>
  <c r="B2115" i="1"/>
  <c r="Z2114" i="1"/>
  <c r="AA2114" i="1" s="1"/>
  <c r="Y2113" i="1"/>
  <c r="X2113" i="1"/>
  <c r="W2113" i="1"/>
  <c r="V2113" i="1"/>
  <c r="V2116" i="1" s="1"/>
  <c r="V2118" i="1" s="1"/>
  <c r="U2113" i="1"/>
  <c r="U2116" i="1" s="1"/>
  <c r="U2118" i="1" s="1"/>
  <c r="T2113" i="1"/>
  <c r="S2113" i="1"/>
  <c r="R2113" i="1"/>
  <c r="Q2113" i="1"/>
  <c r="Q2116" i="1" s="1"/>
  <c r="P2113" i="1"/>
  <c r="O2113" i="1"/>
  <c r="O2116" i="1" s="1"/>
  <c r="O2118" i="1" s="1"/>
  <c r="N2113" i="1"/>
  <c r="M2113" i="1"/>
  <c r="L2113" i="1"/>
  <c r="K2113" i="1"/>
  <c r="J2113" i="1"/>
  <c r="J2116" i="1" s="1"/>
  <c r="J2118" i="1" s="1"/>
  <c r="I2113" i="1"/>
  <c r="I2116" i="1" s="1"/>
  <c r="I2118" i="1" s="1"/>
  <c r="H2113" i="1"/>
  <c r="G2113" i="1"/>
  <c r="F2113" i="1"/>
  <c r="E2113" i="1"/>
  <c r="E2116" i="1" s="1"/>
  <c r="D2113" i="1"/>
  <c r="C2113" i="1"/>
  <c r="C2116" i="1" s="1"/>
  <c r="C2118" i="1" s="1"/>
  <c r="B2113" i="1"/>
  <c r="Y2112" i="1"/>
  <c r="Y2116" i="1" s="1"/>
  <c r="X2112" i="1"/>
  <c r="X2116" i="1" s="1"/>
  <c r="W2112" i="1"/>
  <c r="V2112" i="1"/>
  <c r="U2112" i="1"/>
  <c r="T2112" i="1"/>
  <c r="S2112" i="1"/>
  <c r="S2116" i="1" s="1"/>
  <c r="R2112" i="1"/>
  <c r="R2116" i="1" s="1"/>
  <c r="Q2112" i="1"/>
  <c r="P2112" i="1"/>
  <c r="P2116" i="1" s="1"/>
  <c r="P2118" i="1" s="1"/>
  <c r="O2112" i="1"/>
  <c r="N2112" i="1"/>
  <c r="M2112" i="1"/>
  <c r="L2112" i="1"/>
  <c r="L2116" i="1" s="1"/>
  <c r="K2112" i="1"/>
  <c r="J2112" i="1"/>
  <c r="I2112" i="1"/>
  <c r="H2112" i="1"/>
  <c r="G2112" i="1"/>
  <c r="G2116" i="1" s="1"/>
  <c r="F2112" i="1"/>
  <c r="F2116" i="1" s="1"/>
  <c r="E2112" i="1"/>
  <c r="D2112" i="1"/>
  <c r="D2116" i="1" s="1"/>
  <c r="D2118" i="1" s="1"/>
  <c r="C2112" i="1"/>
  <c r="B2112" i="1"/>
  <c r="Y2107" i="1"/>
  <c r="Y2108" i="1" s="1"/>
  <c r="X2107" i="1"/>
  <c r="W2107" i="1"/>
  <c r="V2107" i="1"/>
  <c r="U2107" i="1"/>
  <c r="T2107" i="1"/>
  <c r="T2108" i="1" s="1"/>
  <c r="S2107" i="1"/>
  <c r="S2108" i="1" s="1"/>
  <c r="R2107" i="1"/>
  <c r="Q2107" i="1"/>
  <c r="P2107" i="1"/>
  <c r="O2107" i="1"/>
  <c r="N2107" i="1"/>
  <c r="M2107" i="1"/>
  <c r="L2107" i="1"/>
  <c r="K2107" i="1"/>
  <c r="J2107" i="1"/>
  <c r="I2107" i="1"/>
  <c r="H2107" i="1"/>
  <c r="H2108" i="1" s="1"/>
  <c r="G2107" i="1"/>
  <c r="G2108" i="1" s="1"/>
  <c r="F2107" i="1"/>
  <c r="E2107" i="1"/>
  <c r="D2107" i="1"/>
  <c r="C2107" i="1"/>
  <c r="B2107" i="1"/>
  <c r="B2108" i="1" s="1"/>
  <c r="T2106" i="1"/>
  <c r="N2106" i="1"/>
  <c r="H2106" i="1"/>
  <c r="B2106" i="1"/>
  <c r="Y2105" i="1"/>
  <c r="X2105" i="1"/>
  <c r="W2105" i="1"/>
  <c r="W2095" i="1" s="1"/>
  <c r="V2105" i="1"/>
  <c r="V2095" i="1" s="1"/>
  <c r="U2105" i="1"/>
  <c r="T2105" i="1"/>
  <c r="S2105" i="1"/>
  <c r="R2105" i="1"/>
  <c r="Q2105" i="1"/>
  <c r="P2105" i="1"/>
  <c r="P2095" i="1" s="1"/>
  <c r="O2105" i="1"/>
  <c r="N2105" i="1"/>
  <c r="M2105" i="1"/>
  <c r="L2105" i="1"/>
  <c r="K2105" i="1"/>
  <c r="K2095" i="1" s="1"/>
  <c r="J2105" i="1"/>
  <c r="J2095" i="1" s="1"/>
  <c r="I2105" i="1"/>
  <c r="H2105" i="1"/>
  <c r="G2105" i="1"/>
  <c r="F2105" i="1"/>
  <c r="E2105" i="1"/>
  <c r="D2105" i="1"/>
  <c r="C2105" i="1"/>
  <c r="B2105" i="1"/>
  <c r="AA2104" i="1"/>
  <c r="Z2104" i="1"/>
  <c r="Y2103" i="1"/>
  <c r="X2103" i="1"/>
  <c r="W2103" i="1"/>
  <c r="V2103" i="1"/>
  <c r="V2093" i="1" s="1"/>
  <c r="V2096" i="1" s="1"/>
  <c r="U2103" i="1"/>
  <c r="U2093" i="1" s="1"/>
  <c r="T2103" i="1"/>
  <c r="S2103" i="1"/>
  <c r="R2103" i="1"/>
  <c r="Q2103" i="1"/>
  <c r="P2103" i="1"/>
  <c r="P2106" i="1" s="1"/>
  <c r="P2108" i="1" s="1"/>
  <c r="O2103" i="1"/>
  <c r="O2093" i="1" s="1"/>
  <c r="O2096" i="1" s="1"/>
  <c r="N2103" i="1"/>
  <c r="M2103" i="1"/>
  <c r="L2103" i="1"/>
  <c r="K2103" i="1"/>
  <c r="J2103" i="1"/>
  <c r="J2093" i="1" s="1"/>
  <c r="J2096" i="1" s="1"/>
  <c r="I2103" i="1"/>
  <c r="I2093" i="1" s="1"/>
  <c r="H2103" i="1"/>
  <c r="G2103" i="1"/>
  <c r="F2103" i="1"/>
  <c r="E2103" i="1"/>
  <c r="D2103" i="1"/>
  <c r="D2106" i="1" s="1"/>
  <c r="D2108" i="1" s="1"/>
  <c r="C2103" i="1"/>
  <c r="C2093" i="1" s="1"/>
  <c r="C2096" i="1" s="1"/>
  <c r="B2103" i="1"/>
  <c r="Y2102" i="1"/>
  <c r="Y2106" i="1" s="1"/>
  <c r="X2102" i="1"/>
  <c r="W2102" i="1"/>
  <c r="V2102" i="1"/>
  <c r="V2106" i="1" s="1"/>
  <c r="V2108" i="1" s="1"/>
  <c r="U2102" i="1"/>
  <c r="T2102" i="1"/>
  <c r="S2102" i="1"/>
  <c r="S2106" i="1" s="1"/>
  <c r="R2102" i="1"/>
  <c r="Q2102" i="1"/>
  <c r="P2102" i="1"/>
  <c r="O2102" i="1"/>
  <c r="N2102" i="1"/>
  <c r="M2102" i="1"/>
  <c r="L2102" i="1"/>
  <c r="K2102" i="1"/>
  <c r="J2102" i="1"/>
  <c r="J2106" i="1" s="1"/>
  <c r="J2108" i="1" s="1"/>
  <c r="I2102" i="1"/>
  <c r="H2102" i="1"/>
  <c r="G2102" i="1"/>
  <c r="G2106" i="1" s="1"/>
  <c r="F2102" i="1"/>
  <c r="E2102" i="1"/>
  <c r="D2102" i="1"/>
  <c r="C2102" i="1"/>
  <c r="B2102" i="1"/>
  <c r="AE2098" i="1"/>
  <c r="Y2097" i="1"/>
  <c r="X2097" i="1"/>
  <c r="U2097" i="1"/>
  <c r="T2097" i="1"/>
  <c r="T2098" i="1" s="1"/>
  <c r="S2097" i="1"/>
  <c r="R2097" i="1"/>
  <c r="O2097" i="1"/>
  <c r="M2097" i="1"/>
  <c r="I2097" i="1"/>
  <c r="H2097" i="1"/>
  <c r="H2098" i="1" s="1"/>
  <c r="G2097" i="1"/>
  <c r="F2097" i="1"/>
  <c r="C2097" i="1"/>
  <c r="Y2095" i="1"/>
  <c r="X2095" i="1"/>
  <c r="T2095" i="1"/>
  <c r="R2095" i="1"/>
  <c r="Q2095" i="1"/>
  <c r="N2095" i="1"/>
  <c r="M2095" i="1"/>
  <c r="L2095" i="1"/>
  <c r="H2095" i="1"/>
  <c r="F2095" i="1"/>
  <c r="E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D2344" i="1" s="1"/>
  <c r="C2094" i="1"/>
  <c r="C2344" i="1" s="1"/>
  <c r="B2094" i="1"/>
  <c r="Y2093" i="1"/>
  <c r="X2093" i="1"/>
  <c r="W2093" i="1"/>
  <c r="S2093" i="1"/>
  <c r="R2093" i="1"/>
  <c r="Q2093" i="1"/>
  <c r="P2093" i="1"/>
  <c r="P2096" i="1" s="1"/>
  <c r="M2093" i="1"/>
  <c r="L2093" i="1"/>
  <c r="K2093" i="1"/>
  <c r="G2093" i="1"/>
  <c r="F2093" i="1"/>
  <c r="E2093" i="1"/>
  <c r="Y2092" i="1"/>
  <c r="V2092" i="1"/>
  <c r="V2342" i="1" s="1"/>
  <c r="U2092" i="1"/>
  <c r="U2096" i="1" s="1"/>
  <c r="T2092" i="1"/>
  <c r="T2096" i="1" s="1"/>
  <c r="S2092" i="1"/>
  <c r="P2092" i="1"/>
  <c r="P2342" i="1" s="1"/>
  <c r="O2092" i="1"/>
  <c r="N2092" i="1"/>
  <c r="N2096" i="1" s="1"/>
  <c r="M2092" i="1"/>
  <c r="M2096" i="1" s="1"/>
  <c r="J2092" i="1"/>
  <c r="J2342" i="1" s="1"/>
  <c r="I2092" i="1"/>
  <c r="I2096" i="1" s="1"/>
  <c r="H2092" i="1"/>
  <c r="H2096" i="1" s="1"/>
  <c r="G2092" i="1"/>
  <c r="D2092" i="1"/>
  <c r="C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Q2066" i="1"/>
  <c r="E2066" i="1"/>
  <c r="AA2065" i="1"/>
  <c r="U2064" i="1"/>
  <c r="U2066" i="1" s="1"/>
  <c r="Q2064" i="1"/>
  <c r="O2064" i="1"/>
  <c r="O2066" i="1" s="1"/>
  <c r="N2064" i="1"/>
  <c r="N2066" i="1" s="1"/>
  <c r="I2064" i="1"/>
  <c r="I2066" i="1" s="1"/>
  <c r="E2064" i="1"/>
  <c r="C2064" i="1"/>
  <c r="C2066" i="1" s="1"/>
  <c r="B2064" i="1"/>
  <c r="B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P2061" i="1"/>
  <c r="P2064" i="1" s="1"/>
  <c r="P2066" i="1" s="1"/>
  <c r="O2061" i="1"/>
  <c r="N2061" i="1"/>
  <c r="M2061" i="1"/>
  <c r="M2064" i="1" s="1"/>
  <c r="M2066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D2061" i="1"/>
  <c r="D2064" i="1" s="1"/>
  <c r="D2066" i="1" s="1"/>
  <c r="C2061" i="1"/>
  <c r="B2061" i="1"/>
  <c r="AA2060" i="1"/>
  <c r="Z2055" i="1"/>
  <c r="Y2054" i="1"/>
  <c r="Y2056" i="1" s="1"/>
  <c r="V2054" i="1"/>
  <c r="V2056" i="1" s="1"/>
  <c r="U2054" i="1"/>
  <c r="U2056" i="1" s="1"/>
  <c r="S2054" i="1"/>
  <c r="S2056" i="1" s="1"/>
  <c r="P2054" i="1"/>
  <c r="P2056" i="1" s="1"/>
  <c r="O2054" i="1"/>
  <c r="O2056" i="1" s="1"/>
  <c r="M2054" i="1"/>
  <c r="M2056" i="1" s="1"/>
  <c r="J2054" i="1"/>
  <c r="J2056" i="1" s="1"/>
  <c r="I2054" i="1"/>
  <c r="I2056" i="1" s="1"/>
  <c r="G2054" i="1"/>
  <c r="G2056" i="1" s="1"/>
  <c r="D2054" i="1"/>
  <c r="D2056" i="1" s="1"/>
  <c r="C2054" i="1"/>
  <c r="C2056" i="1" s="1"/>
  <c r="Z2053" i="1"/>
  <c r="AA2053" i="1" s="1"/>
  <c r="AA2052" i="1"/>
  <c r="Z2052" i="1"/>
  <c r="Z2051" i="1"/>
  <c r="AB2051" i="1" s="1"/>
  <c r="Y2051" i="1"/>
  <c r="X2051" i="1"/>
  <c r="X2054" i="1" s="1"/>
  <c r="X2056" i="1" s="1"/>
  <c r="W2051" i="1"/>
  <c r="W2054" i="1" s="1"/>
  <c r="W2056" i="1" s="1"/>
  <c r="V2051" i="1"/>
  <c r="U2051" i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O2051" i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I2051" i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AA2051" i="1" s="1"/>
  <c r="C2051" i="1"/>
  <c r="B2051" i="1"/>
  <c r="B2054" i="1" s="1"/>
  <c r="B2056" i="1" s="1"/>
  <c r="Z2050" i="1"/>
  <c r="AA2050" i="1" s="1"/>
  <c r="Z2045" i="1"/>
  <c r="X2044" i="1"/>
  <c r="X2046" i="1" s="1"/>
  <c r="U2044" i="1"/>
  <c r="U2046" i="1" s="1"/>
  <c r="T2044" i="1"/>
  <c r="T2046" i="1" s="1"/>
  <c r="R2044" i="1"/>
  <c r="R2046" i="1" s="1"/>
  <c r="O2044" i="1"/>
  <c r="O2046" i="1" s="1"/>
  <c r="N2044" i="1"/>
  <c r="N2046" i="1" s="1"/>
  <c r="L2044" i="1"/>
  <c r="L2046" i="1" s="1"/>
  <c r="I2044" i="1"/>
  <c r="I2046" i="1" s="1"/>
  <c r="H2044" i="1"/>
  <c r="H2046" i="1" s="1"/>
  <c r="F2044" i="1"/>
  <c r="F2046" i="1" s="1"/>
  <c r="C2044" i="1"/>
  <c r="C2046" i="1" s="1"/>
  <c r="B2044" i="1"/>
  <c r="B2046" i="1" s="1"/>
  <c r="Z2043" i="1"/>
  <c r="AA2043" i="1" s="1"/>
  <c r="Z2042" i="1"/>
  <c r="AA2042" i="1" s="1"/>
  <c r="Z2041" i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N2041" i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E2041" i="1"/>
  <c r="E2044" i="1" s="1"/>
  <c r="E2046" i="1" s="1"/>
  <c r="D2041" i="1"/>
  <c r="AB2041" i="1" s="1"/>
  <c r="C2041" i="1"/>
  <c r="B2041" i="1"/>
  <c r="Z2040" i="1"/>
  <c r="AA2040" i="1" s="1"/>
  <c r="Z2035" i="1"/>
  <c r="Z2036" i="1" s="1"/>
  <c r="AB2036" i="1" s="1"/>
  <c r="Z2034" i="1"/>
  <c r="AB2034" i="1" s="1"/>
  <c r="Y2034" i="1"/>
  <c r="Y2036" i="1" s="1"/>
  <c r="W2034" i="1"/>
  <c r="W2036" i="1" s="1"/>
  <c r="T2034" i="1"/>
  <c r="T2036" i="1" s="1"/>
  <c r="Q2034" i="1"/>
  <c r="Q2036" i="1" s="1"/>
  <c r="N2034" i="1"/>
  <c r="N2036" i="1" s="1"/>
  <c r="M2034" i="1"/>
  <c r="M2036" i="1" s="1"/>
  <c r="K2034" i="1"/>
  <c r="K2036" i="1" s="1"/>
  <c r="H2034" i="1"/>
  <c r="H2036" i="1" s="1"/>
  <c r="G2034" i="1"/>
  <c r="G2036" i="1" s="1"/>
  <c r="E2034" i="1"/>
  <c r="E2036" i="1" s="1"/>
  <c r="B2034" i="1"/>
  <c r="B2036" i="1" s="1"/>
  <c r="AA2033" i="1"/>
  <c r="Z2033" i="1"/>
  <c r="Z2032" i="1"/>
  <c r="AA2032" i="1" s="1"/>
  <c r="Z2031" i="1"/>
  <c r="Y2031" i="1"/>
  <c r="X2031" i="1"/>
  <c r="X2034" i="1" s="1"/>
  <c r="X2036" i="1" s="1"/>
  <c r="W2031" i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M2031" i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G2031" i="1"/>
  <c r="F2031" i="1"/>
  <c r="F2034" i="1" s="1"/>
  <c r="F2036" i="1" s="1"/>
  <c r="E2031" i="1"/>
  <c r="D2031" i="1"/>
  <c r="D2034" i="1" s="1"/>
  <c r="D2036" i="1" s="1"/>
  <c r="C2031" i="1"/>
  <c r="C2034" i="1" s="1"/>
  <c r="C2036" i="1" s="1"/>
  <c r="B2031" i="1"/>
  <c r="AB2030" i="1"/>
  <c r="AA2030" i="1"/>
  <c r="Z2030" i="1"/>
  <c r="AA2025" i="1"/>
  <c r="Z2025" i="1"/>
  <c r="Z2024" i="1"/>
  <c r="Z2026" i="1" s="1"/>
  <c r="X2024" i="1"/>
  <c r="X2026" i="1" s="1"/>
  <c r="W2024" i="1"/>
  <c r="W2026" i="1" s="1"/>
  <c r="T2024" i="1"/>
  <c r="T2026" i="1" s="1"/>
  <c r="Q2024" i="1"/>
  <c r="Q2026" i="1" s="1"/>
  <c r="N2024" i="1"/>
  <c r="N2026" i="1" s="1"/>
  <c r="M2024" i="1"/>
  <c r="M2026" i="1" s="1"/>
  <c r="L2024" i="1"/>
  <c r="L2026" i="1" s="1"/>
  <c r="K2024" i="1"/>
  <c r="K2026" i="1" s="1"/>
  <c r="H2024" i="1"/>
  <c r="H2026" i="1" s="1"/>
  <c r="G2024" i="1"/>
  <c r="G2026" i="1" s="1"/>
  <c r="E2024" i="1"/>
  <c r="E2026" i="1" s="1"/>
  <c r="B2024" i="1"/>
  <c r="B2026" i="1" s="1"/>
  <c r="AA2023" i="1"/>
  <c r="Z2023" i="1"/>
  <c r="AA2022" i="1"/>
  <c r="Z2022" i="1"/>
  <c r="AA2021" i="1"/>
  <c r="AA2024" i="1" s="1"/>
  <c r="AA2026" i="1" s="1"/>
  <c r="Z2021" i="1"/>
  <c r="Y2021" i="1"/>
  <c r="Y2024" i="1" s="1"/>
  <c r="Y2026" i="1" s="1"/>
  <c r="X2021" i="1"/>
  <c r="W2021" i="1"/>
  <c r="V2021" i="1"/>
  <c r="V2024" i="1" s="1"/>
  <c r="V2026" i="1" s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M2021" i="1"/>
  <c r="L2021" i="1"/>
  <c r="K2021" i="1"/>
  <c r="J2021" i="1"/>
  <c r="J2024" i="1" s="1"/>
  <c r="J2026" i="1" s="1"/>
  <c r="I2021" i="1"/>
  <c r="I2024" i="1" s="1"/>
  <c r="I2026" i="1" s="1"/>
  <c r="H2021" i="1"/>
  <c r="G2021" i="1"/>
  <c r="F2021" i="1"/>
  <c r="F2024" i="1" s="1"/>
  <c r="F2026" i="1" s="1"/>
  <c r="E2021" i="1"/>
  <c r="D2021" i="1"/>
  <c r="AB2021" i="1" s="1"/>
  <c r="C2021" i="1"/>
  <c r="C2024" i="1" s="1"/>
  <c r="C2026" i="1" s="1"/>
  <c r="B2021" i="1"/>
  <c r="AA2020" i="1"/>
  <c r="Z2020" i="1"/>
  <c r="AA2015" i="1"/>
  <c r="Z2015" i="1"/>
  <c r="Y2014" i="1"/>
  <c r="Y2016" i="1" s="1"/>
  <c r="X2014" i="1"/>
  <c r="X2016" i="1" s="1"/>
  <c r="S2014" i="1"/>
  <c r="S2016" i="1" s="1"/>
  <c r="Q2014" i="1"/>
  <c r="Q2016" i="1" s="1"/>
  <c r="P2014" i="1"/>
  <c r="P2016" i="1" s="1"/>
  <c r="M2014" i="1"/>
  <c r="M2016" i="1" s="1"/>
  <c r="L2014" i="1"/>
  <c r="L2016" i="1" s="1"/>
  <c r="G2014" i="1"/>
  <c r="G2016" i="1" s="1"/>
  <c r="F2014" i="1"/>
  <c r="F2016" i="1" s="1"/>
  <c r="E2014" i="1"/>
  <c r="E2016" i="1" s="1"/>
  <c r="D2014" i="1"/>
  <c r="D2016" i="1" s="1"/>
  <c r="AA2013" i="1"/>
  <c r="Z2013" i="1"/>
  <c r="AA2012" i="1"/>
  <c r="Z2012" i="1"/>
  <c r="AA2011" i="1"/>
  <c r="Z2011" i="1"/>
  <c r="Z2014" i="1" s="1"/>
  <c r="Y2011" i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R2011" i="1"/>
  <c r="R2014" i="1" s="1"/>
  <c r="R2016" i="1" s="1"/>
  <c r="Q2011" i="1"/>
  <c r="P2011" i="1"/>
  <c r="O2011" i="1"/>
  <c r="O2014" i="1" s="1"/>
  <c r="O2016" i="1" s="1"/>
  <c r="N2011" i="1"/>
  <c r="N2014" i="1" s="1"/>
  <c r="N2016" i="1" s="1"/>
  <c r="M2011" i="1"/>
  <c r="L2011" i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F2011" i="1"/>
  <c r="E2011" i="1"/>
  <c r="D2011" i="1"/>
  <c r="C2011" i="1"/>
  <c r="C2014" i="1" s="1"/>
  <c r="C2016" i="1" s="1"/>
  <c r="B2011" i="1"/>
  <c r="B2014" i="1" s="1"/>
  <c r="B2016" i="1" s="1"/>
  <c r="AA2010" i="1"/>
  <c r="AA2014" i="1" s="1"/>
  <c r="AA2016" i="1" s="1"/>
  <c r="Z2010" i="1"/>
  <c r="AA2005" i="1"/>
  <c r="Z2005" i="1"/>
  <c r="X2004" i="1"/>
  <c r="X2006" i="1" s="1"/>
  <c r="W2004" i="1"/>
  <c r="W2006" i="1" s="1"/>
  <c r="R2004" i="1"/>
  <c r="R2006" i="1" s="1"/>
  <c r="Q2004" i="1"/>
  <c r="Q2006" i="1" s="1"/>
  <c r="L2004" i="1"/>
  <c r="L2006" i="1" s="1"/>
  <c r="K2004" i="1"/>
  <c r="K2006" i="1" s="1"/>
  <c r="J2004" i="1"/>
  <c r="J2006" i="1" s="1"/>
  <c r="F2004" i="1"/>
  <c r="F2006" i="1" s="1"/>
  <c r="E2004" i="1"/>
  <c r="E2006" i="1" s="1"/>
  <c r="AA2003" i="1"/>
  <c r="Z2003" i="1"/>
  <c r="AA2002" i="1"/>
  <c r="Z2002" i="1"/>
  <c r="Y2001" i="1"/>
  <c r="Y2004" i="1" s="1"/>
  <c r="Y2006" i="1" s="1"/>
  <c r="X2001" i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L2001" i="1"/>
  <c r="K2001" i="1"/>
  <c r="J2001" i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E2001" i="1"/>
  <c r="D2001" i="1"/>
  <c r="AA2001" i="1" s="1"/>
  <c r="C2001" i="1"/>
  <c r="C2004" i="1" s="1"/>
  <c r="C2006" i="1" s="1"/>
  <c r="B2001" i="1"/>
  <c r="B2004" i="1" s="1"/>
  <c r="B2006" i="1" s="1"/>
  <c r="AA2000" i="1"/>
  <c r="Z2000" i="1"/>
  <c r="AA1995" i="1"/>
  <c r="Z1995" i="1"/>
  <c r="W1994" i="1"/>
  <c r="W1996" i="1" s="1"/>
  <c r="Q1994" i="1"/>
  <c r="Q1996" i="1" s="1"/>
  <c r="P1994" i="1"/>
  <c r="P1996" i="1" s="1"/>
  <c r="K1994" i="1"/>
  <c r="K1996" i="1" s="1"/>
  <c r="E1994" i="1"/>
  <c r="E1996" i="1" s="1"/>
  <c r="D1994" i="1"/>
  <c r="D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P1991" i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D1991" i="1"/>
  <c r="C1991" i="1"/>
  <c r="C1994" i="1" s="1"/>
  <c r="C1996" i="1" s="1"/>
  <c r="B1991" i="1"/>
  <c r="B1994" i="1" s="1"/>
  <c r="B1996" i="1" s="1"/>
  <c r="AA1990" i="1"/>
  <c r="Z1990" i="1"/>
  <c r="Z1985" i="1"/>
  <c r="V1984" i="1"/>
  <c r="V1986" i="1" s="1"/>
  <c r="P1984" i="1"/>
  <c r="P1986" i="1" s="1"/>
  <c r="J1984" i="1"/>
  <c r="J1986" i="1" s="1"/>
  <c r="D1984" i="1"/>
  <c r="D1986" i="1" s="1"/>
  <c r="Z1983" i="1"/>
  <c r="AA1983" i="1" s="1"/>
  <c r="AA1982" i="1"/>
  <c r="Z1982" i="1"/>
  <c r="Z1981" i="1"/>
  <c r="AB1981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AA1981" i="1" s="1"/>
  <c r="C1981" i="1"/>
  <c r="C1984" i="1" s="1"/>
  <c r="C1986" i="1" s="1"/>
  <c r="B1981" i="1"/>
  <c r="B1984" i="1" s="1"/>
  <c r="B1986" i="1" s="1"/>
  <c r="Z1980" i="1"/>
  <c r="AA1980" i="1" s="1"/>
  <c r="Z1975" i="1"/>
  <c r="U1974" i="1"/>
  <c r="U1976" i="1" s="1"/>
  <c r="O1974" i="1"/>
  <c r="O1976" i="1" s="1"/>
  <c r="I1974" i="1"/>
  <c r="I1976" i="1" s="1"/>
  <c r="C1974" i="1"/>
  <c r="C1976" i="1" s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Z1971" i="1" s="1"/>
  <c r="AB1971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B1971" i="1"/>
  <c r="B1974" i="1" s="1"/>
  <c r="B1976" i="1" s="1"/>
  <c r="Z1970" i="1"/>
  <c r="AB1970" i="1" s="1"/>
  <c r="AA1965" i="1"/>
  <c r="Z1965" i="1"/>
  <c r="U1964" i="1"/>
  <c r="U1966" i="1" s="1"/>
  <c r="O1964" i="1"/>
  <c r="O1966" i="1" s="1"/>
  <c r="I1964" i="1"/>
  <c r="I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N1964" i="1" s="1"/>
  <c r="N1966" i="1" s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D1964" i="1" s="1"/>
  <c r="D1966" i="1" s="1"/>
  <c r="C1961" i="1"/>
  <c r="B1961" i="1"/>
  <c r="B1964" i="1" s="1"/>
  <c r="B1966" i="1" s="1"/>
  <c r="Z1960" i="1"/>
  <c r="AB1960" i="1" s="1"/>
  <c r="K1956" i="1"/>
  <c r="Z1955" i="1"/>
  <c r="U1954" i="1"/>
  <c r="U1956" i="1" s="1"/>
  <c r="P1954" i="1"/>
  <c r="P1956" i="1" s="1"/>
  <c r="O1954" i="1"/>
  <c r="O1956" i="1" s="1"/>
  <c r="I1954" i="1"/>
  <c r="I1956" i="1" s="1"/>
  <c r="C1954" i="1"/>
  <c r="C1956" i="1" s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O1951" i="1"/>
  <c r="N1951" i="1"/>
  <c r="N1954" i="1" s="1"/>
  <c r="N1956" i="1" s="1"/>
  <c r="M1951" i="1"/>
  <c r="Z1951" i="1" s="1"/>
  <c r="L1951" i="1"/>
  <c r="L1954" i="1" s="1"/>
  <c r="L1956" i="1" s="1"/>
  <c r="K1951" i="1"/>
  <c r="K1954" i="1" s="1"/>
  <c r="J1951" i="1"/>
  <c r="J1954" i="1" s="1"/>
  <c r="J1956" i="1" s="1"/>
  <c r="I1951" i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AA1951" i="1" s="1"/>
  <c r="C1951" i="1"/>
  <c r="B1951" i="1"/>
  <c r="B1954" i="1" s="1"/>
  <c r="B1956" i="1" s="1"/>
  <c r="Z1950" i="1"/>
  <c r="AA1945" i="1"/>
  <c r="Z1945" i="1"/>
  <c r="U1944" i="1"/>
  <c r="U1946" i="1" s="1"/>
  <c r="O1944" i="1"/>
  <c r="O1946" i="1" s="1"/>
  <c r="I1944" i="1"/>
  <c r="I1946" i="1" s="1"/>
  <c r="C1944" i="1"/>
  <c r="C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B1941" i="1"/>
  <c r="B1944" i="1" s="1"/>
  <c r="B1946" i="1" s="1"/>
  <c r="Z1940" i="1"/>
  <c r="Z1935" i="1"/>
  <c r="U1934" i="1"/>
  <c r="U1936" i="1" s="1"/>
  <c r="O1934" i="1"/>
  <c r="O1936" i="1" s="1"/>
  <c r="I1934" i="1"/>
  <c r="I1936" i="1" s="1"/>
  <c r="C1934" i="1"/>
  <c r="C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Z1931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AA1931" i="1" s="1"/>
  <c r="C1931" i="1"/>
  <c r="B1931" i="1"/>
  <c r="B1934" i="1" s="1"/>
  <c r="B1936" i="1" s="1"/>
  <c r="Z1930" i="1"/>
  <c r="W1926" i="1"/>
  <c r="E1926" i="1"/>
  <c r="AA1925" i="1"/>
  <c r="Z1925" i="1"/>
  <c r="V1924" i="1"/>
  <c r="V1926" i="1" s="1"/>
  <c r="U1924" i="1"/>
  <c r="U1926" i="1" s="1"/>
  <c r="O1924" i="1"/>
  <c r="O1926" i="1" s="1"/>
  <c r="J1924" i="1"/>
  <c r="J1926" i="1" s="1"/>
  <c r="I1924" i="1"/>
  <c r="I1926" i="1" s="1"/>
  <c r="D1924" i="1"/>
  <c r="D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V1921" i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K1924" i="1" s="1"/>
  <c r="K1926" i="1" s="1"/>
  <c r="J1921" i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D1921" i="1"/>
  <c r="C1921" i="1"/>
  <c r="B1921" i="1"/>
  <c r="B1924" i="1" s="1"/>
  <c r="B1926" i="1" s="1"/>
  <c r="Z1920" i="1"/>
  <c r="J1916" i="1"/>
  <c r="Z1915" i="1"/>
  <c r="V1914" i="1"/>
  <c r="V1916" i="1" s="1"/>
  <c r="U1914" i="1"/>
  <c r="U1916" i="1" s="1"/>
  <c r="O1914" i="1"/>
  <c r="O1916" i="1" s="1"/>
  <c r="J1914" i="1"/>
  <c r="I1914" i="1"/>
  <c r="I1916" i="1" s="1"/>
  <c r="D1914" i="1"/>
  <c r="D1916" i="1" s="1"/>
  <c r="C1914" i="1"/>
  <c r="C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I1911" i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C1911" i="1"/>
  <c r="B1911" i="1"/>
  <c r="B1914" i="1" s="1"/>
  <c r="B1916" i="1" s="1"/>
  <c r="Z1910" i="1"/>
  <c r="Y1905" i="1"/>
  <c r="Y1906" i="1" s="1"/>
  <c r="X1905" i="1"/>
  <c r="W1905" i="1"/>
  <c r="V1905" i="1"/>
  <c r="U1905" i="1"/>
  <c r="T1905" i="1"/>
  <c r="S1905" i="1"/>
  <c r="R1905" i="1"/>
  <c r="R1906" i="1" s="1"/>
  <c r="Q1905" i="1"/>
  <c r="P1905" i="1"/>
  <c r="O1905" i="1"/>
  <c r="O1906" i="1" s="1"/>
  <c r="N1905" i="1"/>
  <c r="M1905" i="1"/>
  <c r="L1905" i="1"/>
  <c r="K1905" i="1"/>
  <c r="J1905" i="1"/>
  <c r="I1905" i="1"/>
  <c r="I1906" i="1" s="1"/>
  <c r="H1905" i="1"/>
  <c r="G1905" i="1"/>
  <c r="F1905" i="1"/>
  <c r="F1906" i="1" s="1"/>
  <c r="E1905" i="1"/>
  <c r="D1905" i="1"/>
  <c r="C1905" i="1"/>
  <c r="B1905" i="1"/>
  <c r="U1904" i="1"/>
  <c r="O1904" i="1"/>
  <c r="I1904" i="1"/>
  <c r="C1904" i="1"/>
  <c r="Z1903" i="1"/>
  <c r="AA1903" i="1" s="1"/>
  <c r="Z1902" i="1"/>
  <c r="AA1902" i="1" s="1"/>
  <c r="Y1901" i="1"/>
  <c r="Y1904" i="1" s="1"/>
  <c r="X1901" i="1"/>
  <c r="X1904" i="1" s="1"/>
  <c r="W1901" i="1"/>
  <c r="W1904" i="1" s="1"/>
  <c r="W1906" i="1" s="1"/>
  <c r="V1901" i="1"/>
  <c r="V1904" i="1" s="1"/>
  <c r="V1906" i="1" s="1"/>
  <c r="U1901" i="1"/>
  <c r="T1901" i="1"/>
  <c r="T1904" i="1" s="1"/>
  <c r="S1901" i="1"/>
  <c r="S1904" i="1" s="1"/>
  <c r="R1901" i="1"/>
  <c r="R1904" i="1" s="1"/>
  <c r="Q1901" i="1"/>
  <c r="Q1904" i="1" s="1"/>
  <c r="Q1906" i="1" s="1"/>
  <c r="P1901" i="1"/>
  <c r="P1904" i="1" s="1"/>
  <c r="P1906" i="1" s="1"/>
  <c r="O1901" i="1"/>
  <c r="N1901" i="1"/>
  <c r="N1904" i="1" s="1"/>
  <c r="M1901" i="1"/>
  <c r="M1904" i="1" s="1"/>
  <c r="L1901" i="1"/>
  <c r="L1904" i="1" s="1"/>
  <c r="K1901" i="1"/>
  <c r="K1904" i="1" s="1"/>
  <c r="K1906" i="1" s="1"/>
  <c r="J1901" i="1"/>
  <c r="J1904" i="1" s="1"/>
  <c r="J1906" i="1" s="1"/>
  <c r="I1901" i="1"/>
  <c r="H1901" i="1"/>
  <c r="H1904" i="1" s="1"/>
  <c r="G1901" i="1"/>
  <c r="G1904" i="1" s="1"/>
  <c r="F1901" i="1"/>
  <c r="F1904" i="1" s="1"/>
  <c r="E1901" i="1"/>
  <c r="E1904" i="1" s="1"/>
  <c r="E1906" i="1" s="1"/>
  <c r="D1901" i="1"/>
  <c r="C1901" i="1"/>
  <c r="B1901" i="1"/>
  <c r="B1904" i="1" s="1"/>
  <c r="AA1900" i="1"/>
  <c r="Z1900" i="1"/>
  <c r="P1896" i="1"/>
  <c r="J1896" i="1"/>
  <c r="D1896" i="1"/>
  <c r="Z1895" i="1"/>
  <c r="Z1894" i="1"/>
  <c r="AB1894" i="1" s="1"/>
  <c r="W1894" i="1"/>
  <c r="W1896" i="1" s="1"/>
  <c r="T1894" i="1"/>
  <c r="T1896" i="1" s="1"/>
  <c r="P1894" i="1"/>
  <c r="N1894" i="1"/>
  <c r="N1896" i="1" s="1"/>
  <c r="K1894" i="1"/>
  <c r="K1896" i="1" s="1"/>
  <c r="H1894" i="1"/>
  <c r="H1896" i="1" s="1"/>
  <c r="D1894" i="1"/>
  <c r="C1894" i="1"/>
  <c r="C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V1891" i="1"/>
  <c r="V1894" i="1" s="1"/>
  <c r="V1896" i="1" s="1"/>
  <c r="U1891" i="1"/>
  <c r="U1894" i="1" s="1"/>
  <c r="U1896" i="1" s="1"/>
  <c r="T1891" i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J1891" i="1"/>
  <c r="J1894" i="1" s="1"/>
  <c r="I1891" i="1"/>
  <c r="I1894" i="1" s="1"/>
  <c r="I1896" i="1" s="1"/>
  <c r="H1891" i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C1891" i="1"/>
  <c r="B1891" i="1"/>
  <c r="Z1890" i="1"/>
  <c r="AA1890" i="1" s="1"/>
  <c r="AE1886" i="1"/>
  <c r="N1886" i="1"/>
  <c r="I1886" i="1"/>
  <c r="B1886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U1884" i="1"/>
  <c r="U1886" i="1" s="1"/>
  <c r="T1884" i="1"/>
  <c r="T1886" i="1" s="1"/>
  <c r="N1884" i="1"/>
  <c r="I1884" i="1"/>
  <c r="H1884" i="1"/>
  <c r="H1886" i="1" s="1"/>
  <c r="C1884" i="1"/>
  <c r="C1886" i="1" s="1"/>
  <c r="B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Q1884" i="1" s="1"/>
  <c r="P1881" i="1"/>
  <c r="O1881" i="1"/>
  <c r="O1884" i="1" s="1"/>
  <c r="O1886" i="1" s="1"/>
  <c r="N1881" i="1"/>
  <c r="M1881" i="1"/>
  <c r="L1881" i="1"/>
  <c r="K1881" i="1"/>
  <c r="J1881" i="1"/>
  <c r="I1881" i="1"/>
  <c r="H1881" i="1"/>
  <c r="G1881" i="1"/>
  <c r="F1881" i="1"/>
  <c r="E1881" i="1"/>
  <c r="E1884" i="1" s="1"/>
  <c r="D1881" i="1"/>
  <c r="C1881" i="1"/>
  <c r="B1881" i="1"/>
  <c r="Y1880" i="1"/>
  <c r="X1880" i="1"/>
  <c r="X1884" i="1" s="1"/>
  <c r="W1880" i="1"/>
  <c r="W1884" i="1" s="1"/>
  <c r="V1880" i="1"/>
  <c r="U1880" i="1"/>
  <c r="T1880" i="1"/>
  <c r="S1880" i="1"/>
  <c r="S1884" i="1" s="1"/>
  <c r="R1880" i="1"/>
  <c r="R1884" i="1" s="1"/>
  <c r="Q1880" i="1"/>
  <c r="P1880" i="1"/>
  <c r="O1880" i="1"/>
  <c r="N1880" i="1"/>
  <c r="M1880" i="1"/>
  <c r="L1880" i="1"/>
  <c r="L1884" i="1" s="1"/>
  <c r="K1880" i="1"/>
  <c r="K1884" i="1" s="1"/>
  <c r="J1880" i="1"/>
  <c r="I1880" i="1"/>
  <c r="H1880" i="1"/>
  <c r="G1880" i="1"/>
  <c r="G1884" i="1" s="1"/>
  <c r="F1880" i="1"/>
  <c r="F1884" i="1" s="1"/>
  <c r="E1880" i="1"/>
  <c r="D1880" i="1"/>
  <c r="C1880" i="1"/>
  <c r="B1880" i="1"/>
  <c r="J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E1874" i="1"/>
  <c r="V1874" i="1"/>
  <c r="V1876" i="1" s="1"/>
  <c r="Q1874" i="1"/>
  <c r="J1874" i="1"/>
  <c r="D1874" i="1"/>
  <c r="D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E1874" i="1" s="1"/>
  <c r="D1871" i="1"/>
  <c r="C1871" i="1"/>
  <c r="B1871" i="1"/>
  <c r="Y1870" i="1"/>
  <c r="X1870" i="1"/>
  <c r="X1874" i="1" s="1"/>
  <c r="W1870" i="1"/>
  <c r="W1874" i="1" s="1"/>
  <c r="W1876" i="1" s="1"/>
  <c r="V1870" i="1"/>
  <c r="U1870" i="1"/>
  <c r="T1870" i="1"/>
  <c r="T1874" i="1" s="1"/>
  <c r="S1870" i="1"/>
  <c r="S1874" i="1" s="1"/>
  <c r="R1870" i="1"/>
  <c r="Q1870" i="1"/>
  <c r="P1870" i="1"/>
  <c r="P1874" i="1" s="1"/>
  <c r="P1876" i="1" s="1"/>
  <c r="O1870" i="1"/>
  <c r="N1870" i="1"/>
  <c r="M1870" i="1"/>
  <c r="L1870" i="1"/>
  <c r="L1874" i="1" s="1"/>
  <c r="K1870" i="1"/>
  <c r="K1874" i="1" s="1"/>
  <c r="K1876" i="1" s="1"/>
  <c r="J1870" i="1"/>
  <c r="I1870" i="1"/>
  <c r="H1870" i="1"/>
  <c r="H1874" i="1" s="1"/>
  <c r="G1870" i="1"/>
  <c r="G1874" i="1" s="1"/>
  <c r="F1870" i="1"/>
  <c r="E1870" i="1"/>
  <c r="D1870" i="1"/>
  <c r="C1870" i="1"/>
  <c r="B1870" i="1"/>
  <c r="Y1865" i="1"/>
  <c r="X1865" i="1"/>
  <c r="W1865" i="1"/>
  <c r="V1865" i="1"/>
  <c r="V1866" i="1" s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J1866" i="1" s="1"/>
  <c r="I1865" i="1"/>
  <c r="H1865" i="1"/>
  <c r="G1865" i="1"/>
  <c r="F1865" i="1"/>
  <c r="E1865" i="1"/>
  <c r="E1866" i="1" s="1"/>
  <c r="D1865" i="1"/>
  <c r="C1865" i="1"/>
  <c r="B1865" i="1"/>
  <c r="AE1864" i="1"/>
  <c r="X1864" i="1"/>
  <c r="X1866" i="1" s="1"/>
  <c r="L1864" i="1"/>
  <c r="L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N1864" i="1" s="1"/>
  <c r="N1866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X1862" i="1"/>
  <c r="W1862" i="1"/>
  <c r="V1862" i="1"/>
  <c r="U1862" i="1"/>
  <c r="T1862" i="1"/>
  <c r="S1862" i="1"/>
  <c r="R1862" i="1"/>
  <c r="R1864" i="1" s="1"/>
  <c r="R1866" i="1" s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F1864" i="1" s="1"/>
  <c r="F1866" i="1" s="1"/>
  <c r="E1862" i="1"/>
  <c r="D1862" i="1"/>
  <c r="C1862" i="1"/>
  <c r="B1862" i="1"/>
  <c r="Y1861" i="1"/>
  <c r="X1861" i="1"/>
  <c r="W1861" i="1"/>
  <c r="V1861" i="1"/>
  <c r="U1861" i="1"/>
  <c r="U1864" i="1" s="1"/>
  <c r="T1861" i="1"/>
  <c r="S1861" i="1"/>
  <c r="S1864" i="1" s="1"/>
  <c r="S1866" i="1" s="1"/>
  <c r="R1861" i="1"/>
  <c r="Q1861" i="1"/>
  <c r="P1861" i="1"/>
  <c r="O1861" i="1"/>
  <c r="N1861" i="1"/>
  <c r="M1861" i="1"/>
  <c r="M1864" i="1" s="1"/>
  <c r="L1861" i="1"/>
  <c r="K1861" i="1"/>
  <c r="J1861" i="1"/>
  <c r="I1861" i="1"/>
  <c r="I1864" i="1" s="1"/>
  <c r="H1861" i="1"/>
  <c r="G1861" i="1"/>
  <c r="G1864" i="1" s="1"/>
  <c r="G1866" i="1" s="1"/>
  <c r="F1861" i="1"/>
  <c r="E1861" i="1"/>
  <c r="D1861" i="1"/>
  <c r="C1861" i="1"/>
  <c r="B1861" i="1"/>
  <c r="B1864" i="1" s="1"/>
  <c r="B1866" i="1" s="1"/>
  <c r="Y1860" i="1"/>
  <c r="X1860" i="1"/>
  <c r="W1860" i="1"/>
  <c r="W1864" i="1" s="1"/>
  <c r="W1866" i="1" s="1"/>
  <c r="V1860" i="1"/>
  <c r="V1864" i="1" s="1"/>
  <c r="U1860" i="1"/>
  <c r="T1860" i="1"/>
  <c r="S1860" i="1"/>
  <c r="R1860" i="1"/>
  <c r="Q1860" i="1"/>
  <c r="Q1864" i="1" s="1"/>
  <c r="Q1866" i="1" s="1"/>
  <c r="P1860" i="1"/>
  <c r="O1860" i="1"/>
  <c r="N1860" i="1"/>
  <c r="M1860" i="1"/>
  <c r="L1860" i="1"/>
  <c r="K1860" i="1"/>
  <c r="K1864" i="1" s="1"/>
  <c r="K1866" i="1" s="1"/>
  <c r="J1860" i="1"/>
  <c r="J1864" i="1" s="1"/>
  <c r="I1860" i="1"/>
  <c r="H1860" i="1"/>
  <c r="G1860" i="1"/>
  <c r="F1860" i="1"/>
  <c r="E1860" i="1"/>
  <c r="E1864" i="1" s="1"/>
  <c r="D1860" i="1"/>
  <c r="C1860" i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AE1854" i="1"/>
  <c r="T1854" i="1"/>
  <c r="T1856" i="1" s="1"/>
  <c r="H1854" i="1"/>
  <c r="H1856" i="1" s="1"/>
  <c r="E1854" i="1"/>
  <c r="Y1853" i="1"/>
  <c r="X1853" i="1"/>
  <c r="W1853" i="1"/>
  <c r="V1853" i="1"/>
  <c r="U1853" i="1"/>
  <c r="T1853" i="1"/>
  <c r="S1853" i="1"/>
  <c r="R1853" i="1"/>
  <c r="Q1853" i="1"/>
  <c r="Q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U1854" i="1" s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J1854" i="1" s="1"/>
  <c r="J1856" i="1" s="1"/>
  <c r="I1851" i="1"/>
  <c r="H1851" i="1"/>
  <c r="G1851" i="1"/>
  <c r="F1851" i="1"/>
  <c r="E1851" i="1"/>
  <c r="D1851" i="1"/>
  <c r="AA1851" i="1" s="1"/>
  <c r="C1851" i="1"/>
  <c r="B1851" i="1"/>
  <c r="B1854" i="1" s="1"/>
  <c r="B1856" i="1" s="1"/>
  <c r="Y1850" i="1"/>
  <c r="X1850" i="1"/>
  <c r="X1854" i="1" s="1"/>
  <c r="W1850" i="1"/>
  <c r="V1850" i="1"/>
  <c r="V1854" i="1" s="1"/>
  <c r="V1856" i="1" s="1"/>
  <c r="U1850" i="1"/>
  <c r="T1850" i="1"/>
  <c r="S1850" i="1"/>
  <c r="S1854" i="1" s="1"/>
  <c r="S1856" i="1" s="1"/>
  <c r="R1850" i="1"/>
  <c r="Q1850" i="1"/>
  <c r="P1850" i="1"/>
  <c r="O1850" i="1"/>
  <c r="O1854" i="1" s="1"/>
  <c r="O1856" i="1" s="1"/>
  <c r="N1850" i="1"/>
  <c r="M1850" i="1"/>
  <c r="L1850" i="1"/>
  <c r="L1854" i="1" s="1"/>
  <c r="K1850" i="1"/>
  <c r="J1850" i="1"/>
  <c r="I1850" i="1"/>
  <c r="I1854" i="1" s="1"/>
  <c r="H1850" i="1"/>
  <c r="G1850" i="1"/>
  <c r="G1854" i="1" s="1"/>
  <c r="G1856" i="1" s="1"/>
  <c r="F1850" i="1"/>
  <c r="E1850" i="1"/>
  <c r="D1850" i="1"/>
  <c r="C1850" i="1"/>
  <c r="C1854" i="1" s="1"/>
  <c r="C1856" i="1" s="1"/>
  <c r="B1850" i="1"/>
  <c r="P1846" i="1"/>
  <c r="D1846" i="1"/>
  <c r="Y1845" i="1"/>
  <c r="Y1846" i="1" s="1"/>
  <c r="X1845" i="1"/>
  <c r="X1846" i="1" s="1"/>
  <c r="W1845" i="1"/>
  <c r="V1845" i="1"/>
  <c r="U1845" i="1"/>
  <c r="T1845" i="1"/>
  <c r="S1845" i="1"/>
  <c r="S1846" i="1" s="1"/>
  <c r="R1845" i="1"/>
  <c r="R1846" i="1" s="1"/>
  <c r="Q1845" i="1"/>
  <c r="P1845" i="1"/>
  <c r="O1845" i="1"/>
  <c r="N1845" i="1"/>
  <c r="M1845" i="1"/>
  <c r="M1846" i="1" s="1"/>
  <c r="L1845" i="1"/>
  <c r="L1846" i="1" s="1"/>
  <c r="K1845" i="1"/>
  <c r="J1845" i="1"/>
  <c r="I1845" i="1"/>
  <c r="H1845" i="1"/>
  <c r="G1845" i="1"/>
  <c r="G1846" i="1" s="1"/>
  <c r="F1845" i="1"/>
  <c r="F1846" i="1" s="1"/>
  <c r="E1845" i="1"/>
  <c r="D1845" i="1"/>
  <c r="C1845" i="1"/>
  <c r="B1845" i="1"/>
  <c r="AE1844" i="1"/>
  <c r="W1844" i="1"/>
  <c r="W1846" i="1" s="1"/>
  <c r="V1844" i="1"/>
  <c r="V1846" i="1" s="1"/>
  <c r="P1844" i="1"/>
  <c r="K1844" i="1"/>
  <c r="K1846" i="1" s="1"/>
  <c r="J1844" i="1"/>
  <c r="J1846" i="1" s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Y1844" i="1" s="1"/>
  <c r="X1841" i="1"/>
  <c r="W1841" i="1"/>
  <c r="V1841" i="1"/>
  <c r="U1841" i="1"/>
  <c r="T1841" i="1"/>
  <c r="S1841" i="1"/>
  <c r="R1841" i="1"/>
  <c r="R1844" i="1" s="1"/>
  <c r="Q1841" i="1"/>
  <c r="Q1844" i="1" s="1"/>
  <c r="P1841" i="1"/>
  <c r="O1841" i="1"/>
  <c r="N1841" i="1"/>
  <c r="M1841" i="1"/>
  <c r="M1844" i="1" s="1"/>
  <c r="L1841" i="1"/>
  <c r="K1841" i="1"/>
  <c r="J1841" i="1"/>
  <c r="I1841" i="1"/>
  <c r="H1841" i="1"/>
  <c r="G1841" i="1"/>
  <c r="F1841" i="1"/>
  <c r="F1844" i="1" s="1"/>
  <c r="E1841" i="1"/>
  <c r="E1844" i="1" s="1"/>
  <c r="D1841" i="1"/>
  <c r="C1841" i="1"/>
  <c r="B1841" i="1"/>
  <c r="Y1840" i="1"/>
  <c r="X1840" i="1"/>
  <c r="X1844" i="1" s="1"/>
  <c r="W1840" i="1"/>
  <c r="V1840" i="1"/>
  <c r="U1840" i="1"/>
  <c r="U1844" i="1" s="1"/>
  <c r="U1846" i="1" s="1"/>
  <c r="T1840" i="1"/>
  <c r="T1844" i="1" s="1"/>
  <c r="T1846" i="1" s="1"/>
  <c r="S1840" i="1"/>
  <c r="S1844" i="1" s="1"/>
  <c r="R1840" i="1"/>
  <c r="Q1840" i="1"/>
  <c r="P1840" i="1"/>
  <c r="O1840" i="1"/>
  <c r="O1844" i="1" s="1"/>
  <c r="O1846" i="1" s="1"/>
  <c r="N1840" i="1"/>
  <c r="Z1840" i="1" s="1"/>
  <c r="M1840" i="1"/>
  <c r="L1840" i="1"/>
  <c r="L1844" i="1" s="1"/>
  <c r="K1840" i="1"/>
  <c r="J1840" i="1"/>
  <c r="I1840" i="1"/>
  <c r="I1844" i="1" s="1"/>
  <c r="I1846" i="1" s="1"/>
  <c r="H1840" i="1"/>
  <c r="H1844" i="1" s="1"/>
  <c r="H1846" i="1" s="1"/>
  <c r="G1840" i="1"/>
  <c r="G1844" i="1" s="1"/>
  <c r="F1840" i="1"/>
  <c r="E1840" i="1"/>
  <c r="D1840" i="1"/>
  <c r="C1840" i="1"/>
  <c r="C1844" i="1" s="1"/>
  <c r="C1846" i="1" s="1"/>
  <c r="B1840" i="1"/>
  <c r="B1844" i="1" s="1"/>
  <c r="X1836" i="1"/>
  <c r="L1836" i="1"/>
  <c r="Y1835" i="1"/>
  <c r="X1835" i="1"/>
  <c r="W1835" i="1"/>
  <c r="V1835" i="1"/>
  <c r="V1836" i="1" s="1"/>
  <c r="U1835" i="1"/>
  <c r="U1836" i="1" s="1"/>
  <c r="T1835" i="1"/>
  <c r="T1836" i="1" s="1"/>
  <c r="S1835" i="1"/>
  <c r="R1835" i="1"/>
  <c r="Q1835" i="1"/>
  <c r="P1835" i="1"/>
  <c r="O1835" i="1"/>
  <c r="O1836" i="1" s="1"/>
  <c r="N1835" i="1"/>
  <c r="M1835" i="1"/>
  <c r="L1835" i="1"/>
  <c r="K1835" i="1"/>
  <c r="J1835" i="1"/>
  <c r="J1836" i="1" s="1"/>
  <c r="I1835" i="1"/>
  <c r="I1836" i="1" s="1"/>
  <c r="H1835" i="1"/>
  <c r="H1836" i="1" s="1"/>
  <c r="G1835" i="1"/>
  <c r="F1835" i="1"/>
  <c r="E1835" i="1"/>
  <c r="D1835" i="1"/>
  <c r="C1835" i="1"/>
  <c r="C1836" i="1" s="1"/>
  <c r="B1835" i="1"/>
  <c r="AE1834" i="1"/>
  <c r="X1834" i="1"/>
  <c r="S1834" i="1"/>
  <c r="S1836" i="1" s="1"/>
  <c r="R1834" i="1"/>
  <c r="R1836" i="1" s="1"/>
  <c r="L1834" i="1"/>
  <c r="G1834" i="1"/>
  <c r="G1836" i="1" s="1"/>
  <c r="F1834" i="1"/>
  <c r="F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Y1834" i="1" s="1"/>
  <c r="X1831" i="1"/>
  <c r="W1831" i="1"/>
  <c r="V1831" i="1"/>
  <c r="U1831" i="1"/>
  <c r="U1834" i="1" s="1"/>
  <c r="T1831" i="1"/>
  <c r="S1831" i="1"/>
  <c r="R1831" i="1"/>
  <c r="Q1831" i="1"/>
  <c r="P1831" i="1"/>
  <c r="O1831" i="1"/>
  <c r="N1831" i="1"/>
  <c r="N1834" i="1" s="1"/>
  <c r="M1831" i="1"/>
  <c r="Z1831" i="1" s="1"/>
  <c r="AB1831" i="1" s="1"/>
  <c r="L1831" i="1"/>
  <c r="K1831" i="1"/>
  <c r="J1831" i="1"/>
  <c r="I1831" i="1"/>
  <c r="I1834" i="1" s="1"/>
  <c r="H1831" i="1"/>
  <c r="G1831" i="1"/>
  <c r="F1831" i="1"/>
  <c r="E1831" i="1"/>
  <c r="D1831" i="1"/>
  <c r="AA1831" i="1" s="1"/>
  <c r="C1831" i="1"/>
  <c r="B1831" i="1"/>
  <c r="B1834" i="1" s="1"/>
  <c r="Y1830" i="1"/>
  <c r="X1830" i="1"/>
  <c r="W1830" i="1"/>
  <c r="W1834" i="1" s="1"/>
  <c r="W1836" i="1" s="1"/>
  <c r="V1830" i="1"/>
  <c r="V1834" i="1" s="1"/>
  <c r="U1830" i="1"/>
  <c r="T1830" i="1"/>
  <c r="T1834" i="1" s="1"/>
  <c r="S1830" i="1"/>
  <c r="R1830" i="1"/>
  <c r="Q1830" i="1"/>
  <c r="Q1834" i="1" s="1"/>
  <c r="Q1836" i="1" s="1"/>
  <c r="P1830" i="1"/>
  <c r="P1834" i="1" s="1"/>
  <c r="P1836" i="1" s="1"/>
  <c r="O1830" i="1"/>
  <c r="O1834" i="1" s="1"/>
  <c r="N1830" i="1"/>
  <c r="Z1830" i="1" s="1"/>
  <c r="M1830" i="1"/>
  <c r="L1830" i="1"/>
  <c r="K1830" i="1"/>
  <c r="K1834" i="1" s="1"/>
  <c r="K1836" i="1" s="1"/>
  <c r="J1830" i="1"/>
  <c r="J1834" i="1" s="1"/>
  <c r="I1830" i="1"/>
  <c r="H1830" i="1"/>
  <c r="H1834" i="1" s="1"/>
  <c r="G1830" i="1"/>
  <c r="F1830" i="1"/>
  <c r="E1830" i="1"/>
  <c r="E1834" i="1" s="1"/>
  <c r="E1836" i="1" s="1"/>
  <c r="D1830" i="1"/>
  <c r="C1830" i="1"/>
  <c r="C1834" i="1" s="1"/>
  <c r="B1830" i="1"/>
  <c r="T1826" i="1"/>
  <c r="H1826" i="1"/>
  <c r="Y1825" i="1"/>
  <c r="X1825" i="1"/>
  <c r="W1825" i="1"/>
  <c r="V1825" i="1"/>
  <c r="U1825" i="1"/>
  <c r="T1825" i="1"/>
  <c r="S1825" i="1"/>
  <c r="R1825" i="1"/>
  <c r="R1826" i="1" s="1"/>
  <c r="Q1825" i="1"/>
  <c r="Q1826" i="1" s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F1826" i="1" s="1"/>
  <c r="E1825" i="1"/>
  <c r="E1826" i="1" s="1"/>
  <c r="D1825" i="1"/>
  <c r="C1825" i="1"/>
  <c r="B1825" i="1"/>
  <c r="AE1824" i="1"/>
  <c r="T1824" i="1"/>
  <c r="O1824" i="1"/>
  <c r="O1826" i="1" s="1"/>
  <c r="N1824" i="1"/>
  <c r="N1826" i="1" s="1"/>
  <c r="H1824" i="1"/>
  <c r="C1824" i="1"/>
  <c r="C1826" i="1" s="1"/>
  <c r="B1824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V1824" i="1" s="1"/>
  <c r="U1821" i="1"/>
  <c r="U1824" i="1" s="1"/>
  <c r="T1821" i="1"/>
  <c r="S1821" i="1"/>
  <c r="R1821" i="1"/>
  <c r="Q1821" i="1"/>
  <c r="Q1824" i="1" s="1"/>
  <c r="P1821" i="1"/>
  <c r="O1821" i="1"/>
  <c r="N1821" i="1"/>
  <c r="Z1821" i="1" s="1"/>
  <c r="AB1821" i="1" s="1"/>
  <c r="M1821" i="1"/>
  <c r="L1821" i="1"/>
  <c r="K1821" i="1"/>
  <c r="J1821" i="1"/>
  <c r="J1824" i="1" s="1"/>
  <c r="I1821" i="1"/>
  <c r="I1824" i="1" s="1"/>
  <c r="H1821" i="1"/>
  <c r="G1821" i="1"/>
  <c r="F1821" i="1"/>
  <c r="E1821" i="1"/>
  <c r="E1824" i="1" s="1"/>
  <c r="D1821" i="1"/>
  <c r="C1821" i="1"/>
  <c r="B1821" i="1"/>
  <c r="Y1820" i="1"/>
  <c r="Y1824" i="1" s="1"/>
  <c r="Y1826" i="1" s="1"/>
  <c r="X1820" i="1"/>
  <c r="X1824" i="1" s="1"/>
  <c r="X1826" i="1" s="1"/>
  <c r="W1820" i="1"/>
  <c r="W1824" i="1" s="1"/>
  <c r="V1820" i="1"/>
  <c r="U1820" i="1"/>
  <c r="T1820" i="1"/>
  <c r="S1820" i="1"/>
  <c r="S1824" i="1" s="1"/>
  <c r="S1826" i="1" s="1"/>
  <c r="R1820" i="1"/>
  <c r="R1824" i="1" s="1"/>
  <c r="Q1820" i="1"/>
  <c r="P1820" i="1"/>
  <c r="P1824" i="1" s="1"/>
  <c r="O1820" i="1"/>
  <c r="N1820" i="1"/>
  <c r="M1820" i="1"/>
  <c r="Z1820" i="1" s="1"/>
  <c r="L1820" i="1"/>
  <c r="L1824" i="1" s="1"/>
  <c r="L1826" i="1" s="1"/>
  <c r="K1820" i="1"/>
  <c r="K1824" i="1" s="1"/>
  <c r="J1820" i="1"/>
  <c r="I1820" i="1"/>
  <c r="H1820" i="1"/>
  <c r="G1820" i="1"/>
  <c r="G1824" i="1" s="1"/>
  <c r="G1826" i="1" s="1"/>
  <c r="F1820" i="1"/>
  <c r="F1824" i="1" s="1"/>
  <c r="E1820" i="1"/>
  <c r="D1820" i="1"/>
  <c r="D1824" i="1" s="1"/>
  <c r="C1820" i="1"/>
  <c r="B1820" i="1"/>
  <c r="P1816" i="1"/>
  <c r="D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B1816" i="1" s="1"/>
  <c r="AE1814" i="1"/>
  <c r="W1814" i="1"/>
  <c r="W1816" i="1" s="1"/>
  <c r="V1814" i="1"/>
  <c r="V1816" i="1" s="1"/>
  <c r="P1814" i="1"/>
  <c r="K1814" i="1"/>
  <c r="K1816" i="1" s="1"/>
  <c r="J1814" i="1"/>
  <c r="J1816" i="1" s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W1811" i="1"/>
  <c r="V1811" i="1"/>
  <c r="U1811" i="1"/>
  <c r="T1811" i="1"/>
  <c r="S1811" i="1"/>
  <c r="R1811" i="1"/>
  <c r="R1814" i="1" s="1"/>
  <c r="Q1811" i="1"/>
  <c r="Q1814" i="1" s="1"/>
  <c r="P1811" i="1"/>
  <c r="O1811" i="1"/>
  <c r="N1811" i="1"/>
  <c r="M1811" i="1"/>
  <c r="M1814" i="1" s="1"/>
  <c r="L1811" i="1"/>
  <c r="K1811" i="1"/>
  <c r="J1811" i="1"/>
  <c r="I1811" i="1"/>
  <c r="H1811" i="1"/>
  <c r="G1811" i="1"/>
  <c r="F1811" i="1"/>
  <c r="F1814" i="1" s="1"/>
  <c r="E1811" i="1"/>
  <c r="E1814" i="1" s="1"/>
  <c r="D1811" i="1"/>
  <c r="C1811" i="1"/>
  <c r="B1811" i="1"/>
  <c r="Y1810" i="1"/>
  <c r="X1810" i="1"/>
  <c r="X1814" i="1" s="1"/>
  <c r="W1810" i="1"/>
  <c r="V1810" i="1"/>
  <c r="U1810" i="1"/>
  <c r="U1814" i="1" s="1"/>
  <c r="U1816" i="1" s="1"/>
  <c r="T1810" i="1"/>
  <c r="T1814" i="1" s="1"/>
  <c r="S1810" i="1"/>
  <c r="S1814" i="1" s="1"/>
  <c r="R1810" i="1"/>
  <c r="Q1810" i="1"/>
  <c r="P1810" i="1"/>
  <c r="O1810" i="1"/>
  <c r="O1814" i="1" s="1"/>
  <c r="O1816" i="1" s="1"/>
  <c r="N1810" i="1"/>
  <c r="Z1810" i="1" s="1"/>
  <c r="M1810" i="1"/>
  <c r="L1810" i="1"/>
  <c r="L1814" i="1" s="1"/>
  <c r="K1810" i="1"/>
  <c r="J1810" i="1"/>
  <c r="I1810" i="1"/>
  <c r="I1814" i="1" s="1"/>
  <c r="I1816" i="1" s="1"/>
  <c r="H1810" i="1"/>
  <c r="H1814" i="1" s="1"/>
  <c r="G1810" i="1"/>
  <c r="G1814" i="1" s="1"/>
  <c r="F1810" i="1"/>
  <c r="E1810" i="1"/>
  <c r="D1810" i="1"/>
  <c r="C1810" i="1"/>
  <c r="C1814" i="1" s="1"/>
  <c r="C1816" i="1" s="1"/>
  <c r="B1810" i="1"/>
  <c r="B1814" i="1" s="1"/>
  <c r="AE1806" i="1"/>
  <c r="X1806" i="1"/>
  <c r="S1806" i="1"/>
  <c r="L1806" i="1"/>
  <c r="G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X1804" i="1"/>
  <c r="S1804" i="1"/>
  <c r="R1804" i="1"/>
  <c r="R1806" i="1" s="1"/>
  <c r="L1804" i="1"/>
  <c r="G1804" i="1"/>
  <c r="F1804" i="1"/>
  <c r="F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Y1804" i="1" s="1"/>
  <c r="Y1806" i="1" s="1"/>
  <c r="X1801" i="1"/>
  <c r="W1801" i="1"/>
  <c r="V1801" i="1"/>
  <c r="U1801" i="1"/>
  <c r="U1804" i="1" s="1"/>
  <c r="T1801" i="1"/>
  <c r="S1801" i="1"/>
  <c r="R1801" i="1"/>
  <c r="Q1801" i="1"/>
  <c r="P1801" i="1"/>
  <c r="O1801" i="1"/>
  <c r="N1801" i="1"/>
  <c r="N1804" i="1" s="1"/>
  <c r="M1801" i="1"/>
  <c r="Z1801" i="1" s="1"/>
  <c r="AB1801" i="1" s="1"/>
  <c r="L1801" i="1"/>
  <c r="K1801" i="1"/>
  <c r="J1801" i="1"/>
  <c r="I1801" i="1"/>
  <c r="I1804" i="1" s="1"/>
  <c r="H1801" i="1"/>
  <c r="G1801" i="1"/>
  <c r="F1801" i="1"/>
  <c r="E1801" i="1"/>
  <c r="D1801" i="1"/>
  <c r="AA1801" i="1" s="1"/>
  <c r="C1801" i="1"/>
  <c r="B1801" i="1"/>
  <c r="B1804" i="1" s="1"/>
  <c r="Y1800" i="1"/>
  <c r="X1800" i="1"/>
  <c r="W1800" i="1"/>
  <c r="W1804" i="1" s="1"/>
  <c r="V1800" i="1"/>
  <c r="V1804" i="1" s="1"/>
  <c r="U1800" i="1"/>
  <c r="T1800" i="1"/>
  <c r="T1804" i="1" s="1"/>
  <c r="T1806" i="1" s="1"/>
  <c r="S1800" i="1"/>
  <c r="R1800" i="1"/>
  <c r="Q1800" i="1"/>
  <c r="Q1804" i="1" s="1"/>
  <c r="P1800" i="1"/>
  <c r="P1804" i="1" s="1"/>
  <c r="O1800" i="1"/>
  <c r="O1804" i="1" s="1"/>
  <c r="N1800" i="1"/>
  <c r="M1800" i="1"/>
  <c r="Z1800" i="1" s="1"/>
  <c r="L1800" i="1"/>
  <c r="K1800" i="1"/>
  <c r="K1804" i="1" s="1"/>
  <c r="J1800" i="1"/>
  <c r="J1804" i="1" s="1"/>
  <c r="I1800" i="1"/>
  <c r="H1800" i="1"/>
  <c r="H1804" i="1" s="1"/>
  <c r="H1806" i="1" s="1"/>
  <c r="G1800" i="1"/>
  <c r="F1800" i="1"/>
  <c r="E1800" i="1"/>
  <c r="E1804" i="1" s="1"/>
  <c r="D1800" i="1"/>
  <c r="AA1800" i="1" s="1"/>
  <c r="AA1804" i="1" s="1"/>
  <c r="C1800" i="1"/>
  <c r="C1804" i="1" s="1"/>
  <c r="B1800" i="1"/>
  <c r="AE1796" i="1"/>
  <c r="T1796" i="1"/>
  <c r="H1796" i="1"/>
  <c r="Y1795" i="1"/>
  <c r="Y1796" i="1" s="1"/>
  <c r="X1795" i="1"/>
  <c r="W1795" i="1"/>
  <c r="V1795" i="1"/>
  <c r="V1796" i="1" s="1"/>
  <c r="U1795" i="1"/>
  <c r="T1795" i="1"/>
  <c r="S1795" i="1"/>
  <c r="S1796" i="1" s="1"/>
  <c r="R1795" i="1"/>
  <c r="Q1795" i="1"/>
  <c r="P1795" i="1"/>
  <c r="O1795" i="1"/>
  <c r="N1795" i="1"/>
  <c r="Z1795" i="1" s="1"/>
  <c r="M1795" i="1"/>
  <c r="L1795" i="1"/>
  <c r="K1795" i="1"/>
  <c r="J1795" i="1"/>
  <c r="J1796" i="1" s="1"/>
  <c r="I1795" i="1"/>
  <c r="H1795" i="1"/>
  <c r="G1795" i="1"/>
  <c r="G1796" i="1" s="1"/>
  <c r="F1795" i="1"/>
  <c r="E1795" i="1"/>
  <c r="D1795" i="1"/>
  <c r="C1795" i="1"/>
  <c r="B1795" i="1"/>
  <c r="T1794" i="1"/>
  <c r="N1794" i="1"/>
  <c r="N1796" i="1" s="1"/>
  <c r="H1794" i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V1794" i="1" s="1"/>
  <c r="U1791" i="1"/>
  <c r="U1794" i="1" s="1"/>
  <c r="U1796" i="1" s="1"/>
  <c r="T1791" i="1"/>
  <c r="S1791" i="1"/>
  <c r="R1791" i="1"/>
  <c r="Q1791" i="1"/>
  <c r="Q1794" i="1" s="1"/>
  <c r="P1791" i="1"/>
  <c r="O1791" i="1"/>
  <c r="O1794" i="1" s="1"/>
  <c r="O1796" i="1" s="1"/>
  <c r="N1791" i="1"/>
  <c r="M1791" i="1"/>
  <c r="Z1791" i="1" s="1"/>
  <c r="AB1791" i="1" s="1"/>
  <c r="L1791" i="1"/>
  <c r="K1791" i="1"/>
  <c r="J1791" i="1"/>
  <c r="J1794" i="1" s="1"/>
  <c r="I1791" i="1"/>
  <c r="I1794" i="1" s="1"/>
  <c r="I1796" i="1" s="1"/>
  <c r="H1791" i="1"/>
  <c r="G1791" i="1"/>
  <c r="F1791" i="1"/>
  <c r="E1791" i="1"/>
  <c r="E1794" i="1" s="1"/>
  <c r="D1791" i="1"/>
  <c r="AA1791" i="1" s="1"/>
  <c r="C1791" i="1"/>
  <c r="C1794" i="1" s="1"/>
  <c r="C1796" i="1" s="1"/>
  <c r="B1791" i="1"/>
  <c r="Y1790" i="1"/>
  <c r="Y1794" i="1" s="1"/>
  <c r="X1790" i="1"/>
  <c r="X1794" i="1" s="1"/>
  <c r="W1790" i="1"/>
  <c r="W1794" i="1" s="1"/>
  <c r="V1790" i="1"/>
  <c r="U1790" i="1"/>
  <c r="T1790" i="1"/>
  <c r="S1790" i="1"/>
  <c r="S1794" i="1" s="1"/>
  <c r="R1790" i="1"/>
  <c r="R1794" i="1" s="1"/>
  <c r="Q1790" i="1"/>
  <c r="P1790" i="1"/>
  <c r="P1794" i="1" s="1"/>
  <c r="P1796" i="1" s="1"/>
  <c r="O1790" i="1"/>
  <c r="N1790" i="1"/>
  <c r="M1790" i="1"/>
  <c r="Z1790" i="1" s="1"/>
  <c r="L1790" i="1"/>
  <c r="L1794" i="1" s="1"/>
  <c r="K1790" i="1"/>
  <c r="K1794" i="1" s="1"/>
  <c r="J1790" i="1"/>
  <c r="I1790" i="1"/>
  <c r="H1790" i="1"/>
  <c r="G1790" i="1"/>
  <c r="G1794" i="1" s="1"/>
  <c r="F1790" i="1"/>
  <c r="F1794" i="1" s="1"/>
  <c r="E1790" i="1"/>
  <c r="D1790" i="1"/>
  <c r="D1794" i="1" s="1"/>
  <c r="D1796" i="1" s="1"/>
  <c r="C1790" i="1"/>
  <c r="B1790" i="1"/>
  <c r="AE1786" i="1"/>
  <c r="P1786" i="1"/>
  <c r="D1786" i="1"/>
  <c r="Y1785" i="1"/>
  <c r="X1785" i="1"/>
  <c r="W1785" i="1"/>
  <c r="V1785" i="1"/>
  <c r="U1785" i="1"/>
  <c r="U1786" i="1" s="1"/>
  <c r="T1785" i="1"/>
  <c r="T1786" i="1" s="1"/>
  <c r="S1785" i="1"/>
  <c r="R1785" i="1"/>
  <c r="Q1785" i="1"/>
  <c r="P1785" i="1"/>
  <c r="O1785" i="1"/>
  <c r="O1786" i="1" s="1"/>
  <c r="N1785" i="1"/>
  <c r="M1785" i="1"/>
  <c r="L1785" i="1"/>
  <c r="K1785" i="1"/>
  <c r="J1785" i="1"/>
  <c r="I1785" i="1"/>
  <c r="I1786" i="1" s="1"/>
  <c r="H1785" i="1"/>
  <c r="H1786" i="1" s="1"/>
  <c r="G1785" i="1"/>
  <c r="F1785" i="1"/>
  <c r="E1785" i="1"/>
  <c r="D1785" i="1"/>
  <c r="C1785" i="1"/>
  <c r="C1786" i="1" s="1"/>
  <c r="B1785" i="1"/>
  <c r="B1786" i="1" s="1"/>
  <c r="V1784" i="1"/>
  <c r="V1786" i="1" s="1"/>
  <c r="P1784" i="1"/>
  <c r="J1784" i="1"/>
  <c r="J1786" i="1" s="1"/>
  <c r="D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Y1784" i="1" s="1"/>
  <c r="X1781" i="1"/>
  <c r="W1781" i="1"/>
  <c r="W1784" i="1" s="1"/>
  <c r="W1786" i="1" s="1"/>
  <c r="V1781" i="1"/>
  <c r="U1781" i="1"/>
  <c r="T1781" i="1"/>
  <c r="S1781" i="1"/>
  <c r="R1781" i="1"/>
  <c r="R1784" i="1" s="1"/>
  <c r="Q1781" i="1"/>
  <c r="Q1784" i="1" s="1"/>
  <c r="Q1786" i="1" s="1"/>
  <c r="P1781" i="1"/>
  <c r="O1781" i="1"/>
  <c r="N1781" i="1"/>
  <c r="M1781" i="1"/>
  <c r="M1784" i="1" s="1"/>
  <c r="L1781" i="1"/>
  <c r="K1781" i="1"/>
  <c r="K1784" i="1" s="1"/>
  <c r="K1786" i="1" s="1"/>
  <c r="J1781" i="1"/>
  <c r="I1781" i="1"/>
  <c r="H1781" i="1"/>
  <c r="G1781" i="1"/>
  <c r="F1781" i="1"/>
  <c r="F1784" i="1" s="1"/>
  <c r="E1781" i="1"/>
  <c r="E1784" i="1" s="1"/>
  <c r="E1786" i="1" s="1"/>
  <c r="D1781" i="1"/>
  <c r="C1781" i="1"/>
  <c r="B1781" i="1"/>
  <c r="Y1780" i="1"/>
  <c r="X1780" i="1"/>
  <c r="X1784" i="1" s="1"/>
  <c r="X1786" i="1" s="1"/>
  <c r="W1780" i="1"/>
  <c r="V1780" i="1"/>
  <c r="U1780" i="1"/>
  <c r="U1784" i="1" s="1"/>
  <c r="T1780" i="1"/>
  <c r="T1784" i="1" s="1"/>
  <c r="S1780" i="1"/>
  <c r="S1784" i="1" s="1"/>
  <c r="R1780" i="1"/>
  <c r="Q1780" i="1"/>
  <c r="P1780" i="1"/>
  <c r="O1780" i="1"/>
  <c r="O1784" i="1" s="1"/>
  <c r="N1780" i="1"/>
  <c r="Z1780" i="1" s="1"/>
  <c r="M1780" i="1"/>
  <c r="L1780" i="1"/>
  <c r="L1784" i="1" s="1"/>
  <c r="L1786" i="1" s="1"/>
  <c r="K1780" i="1"/>
  <c r="J1780" i="1"/>
  <c r="I1780" i="1"/>
  <c r="I1784" i="1" s="1"/>
  <c r="H1780" i="1"/>
  <c r="H1784" i="1" s="1"/>
  <c r="G1780" i="1"/>
  <c r="G1784" i="1" s="1"/>
  <c r="F1780" i="1"/>
  <c r="E1780" i="1"/>
  <c r="D1780" i="1"/>
  <c r="C1780" i="1"/>
  <c r="C1784" i="1" s="1"/>
  <c r="B1780" i="1"/>
  <c r="B1784" i="1" s="1"/>
  <c r="AE1776" i="1"/>
  <c r="Y1776" i="1"/>
  <c r="M1776" i="1"/>
  <c r="Y1775" i="1"/>
  <c r="X1775" i="1"/>
  <c r="X1776" i="1" s="1"/>
  <c r="W1775" i="1"/>
  <c r="V1775" i="1"/>
  <c r="V1776" i="1" s="1"/>
  <c r="U1775" i="1"/>
  <c r="T1775" i="1"/>
  <c r="S1775" i="1"/>
  <c r="R1775" i="1"/>
  <c r="Q1775" i="1"/>
  <c r="Q1776" i="1" s="1"/>
  <c r="P1775" i="1"/>
  <c r="P1776" i="1" s="1"/>
  <c r="O1775" i="1"/>
  <c r="O1776" i="1" s="1"/>
  <c r="N1775" i="1"/>
  <c r="M1775" i="1"/>
  <c r="Z1775" i="1" s="1"/>
  <c r="L1775" i="1"/>
  <c r="L1776" i="1" s="1"/>
  <c r="K1775" i="1"/>
  <c r="J1775" i="1"/>
  <c r="J1776" i="1" s="1"/>
  <c r="I1775" i="1"/>
  <c r="H1775" i="1"/>
  <c r="G1775" i="1"/>
  <c r="F1775" i="1"/>
  <c r="E1775" i="1"/>
  <c r="E1776" i="1" s="1"/>
  <c r="D1775" i="1"/>
  <c r="C1775" i="1"/>
  <c r="C1776" i="1" s="1"/>
  <c r="B1775" i="1"/>
  <c r="Y1774" i="1"/>
  <c r="S1774" i="1"/>
  <c r="S1776" i="1" s="1"/>
  <c r="M1774" i="1"/>
  <c r="G1774" i="1"/>
  <c r="G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V1774" i="1" s="1"/>
  <c r="U1771" i="1"/>
  <c r="T1771" i="1"/>
  <c r="T1774" i="1" s="1"/>
  <c r="T1776" i="1" s="1"/>
  <c r="S1771" i="1"/>
  <c r="R1771" i="1"/>
  <c r="Q1771" i="1"/>
  <c r="P1771" i="1"/>
  <c r="O1771" i="1"/>
  <c r="O1774" i="1" s="1"/>
  <c r="N1771" i="1"/>
  <c r="Z1771" i="1" s="1"/>
  <c r="M1771" i="1"/>
  <c r="L1771" i="1"/>
  <c r="K1771" i="1"/>
  <c r="J1771" i="1"/>
  <c r="J1774" i="1" s="1"/>
  <c r="I1771" i="1"/>
  <c r="H1771" i="1"/>
  <c r="H1774" i="1" s="1"/>
  <c r="H1776" i="1" s="1"/>
  <c r="G1771" i="1"/>
  <c r="F1771" i="1"/>
  <c r="E1771" i="1"/>
  <c r="D1771" i="1"/>
  <c r="C1771" i="1"/>
  <c r="C1774" i="1" s="1"/>
  <c r="B1771" i="1"/>
  <c r="B1774" i="1" s="1"/>
  <c r="B1776" i="1" s="1"/>
  <c r="Y1770" i="1"/>
  <c r="X1770" i="1"/>
  <c r="X1774" i="1" s="1"/>
  <c r="W1770" i="1"/>
  <c r="W1774" i="1" s="1"/>
  <c r="V1770" i="1"/>
  <c r="U1770" i="1"/>
  <c r="U1774" i="1" s="1"/>
  <c r="U1776" i="1" s="1"/>
  <c r="T1770" i="1"/>
  <c r="S1770" i="1"/>
  <c r="R1770" i="1"/>
  <c r="R1774" i="1" s="1"/>
  <c r="Q1770" i="1"/>
  <c r="Q1774" i="1" s="1"/>
  <c r="P1770" i="1"/>
  <c r="P1774" i="1" s="1"/>
  <c r="O1770" i="1"/>
  <c r="N1770" i="1"/>
  <c r="M1770" i="1"/>
  <c r="Z1770" i="1" s="1"/>
  <c r="L1770" i="1"/>
  <c r="L1774" i="1" s="1"/>
  <c r="K1770" i="1"/>
  <c r="K1774" i="1" s="1"/>
  <c r="J1770" i="1"/>
  <c r="I1770" i="1"/>
  <c r="I1774" i="1" s="1"/>
  <c r="I1776" i="1" s="1"/>
  <c r="H1770" i="1"/>
  <c r="G1770" i="1"/>
  <c r="F1770" i="1"/>
  <c r="F1774" i="1" s="1"/>
  <c r="E1770" i="1"/>
  <c r="E1774" i="1" s="1"/>
  <c r="D1770" i="1"/>
  <c r="C1770" i="1"/>
  <c r="B1770" i="1"/>
  <c r="AE1766" i="1"/>
  <c r="U1766" i="1"/>
  <c r="I1766" i="1"/>
  <c r="Y1765" i="1"/>
  <c r="X1765" i="1"/>
  <c r="X1766" i="1" s="1"/>
  <c r="W1765" i="1"/>
  <c r="W1766" i="1" s="1"/>
  <c r="V1765" i="1"/>
  <c r="U1765" i="1"/>
  <c r="T1765" i="1"/>
  <c r="S1765" i="1"/>
  <c r="S1766" i="1" s="1"/>
  <c r="R1765" i="1"/>
  <c r="Q1765" i="1"/>
  <c r="P1765" i="1"/>
  <c r="O1765" i="1"/>
  <c r="N1765" i="1"/>
  <c r="M1765" i="1"/>
  <c r="Z1765" i="1" s="1"/>
  <c r="L1765" i="1"/>
  <c r="L1766" i="1" s="1"/>
  <c r="K1765" i="1"/>
  <c r="K1766" i="1" s="1"/>
  <c r="J1765" i="1"/>
  <c r="I1765" i="1"/>
  <c r="H1765" i="1"/>
  <c r="G1765" i="1"/>
  <c r="G1766" i="1" s="1"/>
  <c r="F1765" i="1"/>
  <c r="E1765" i="1"/>
  <c r="D1765" i="1"/>
  <c r="C1765" i="1"/>
  <c r="B1765" i="1"/>
  <c r="U1764" i="1"/>
  <c r="O1764" i="1"/>
  <c r="O1766" i="1" s="1"/>
  <c r="I1764" i="1"/>
  <c r="C1764" i="1"/>
  <c r="C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W1764" i="1" s="1"/>
  <c r="V1761" i="1"/>
  <c r="V1764" i="1" s="1"/>
  <c r="V1766" i="1" s="1"/>
  <c r="U1761" i="1"/>
  <c r="T1761" i="1"/>
  <c r="S1761" i="1"/>
  <c r="R1761" i="1"/>
  <c r="R1764" i="1" s="1"/>
  <c r="Q1761" i="1"/>
  <c r="P1761" i="1"/>
  <c r="P1764" i="1" s="1"/>
  <c r="P1766" i="1" s="1"/>
  <c r="O1761" i="1"/>
  <c r="N1761" i="1"/>
  <c r="M1761" i="1"/>
  <c r="Z1761" i="1" s="1"/>
  <c r="AB1761" i="1" s="1"/>
  <c r="L1761" i="1"/>
  <c r="K1761" i="1"/>
  <c r="K1764" i="1" s="1"/>
  <c r="J1761" i="1"/>
  <c r="J1764" i="1" s="1"/>
  <c r="J1766" i="1" s="1"/>
  <c r="I1761" i="1"/>
  <c r="H1761" i="1"/>
  <c r="G1761" i="1"/>
  <c r="F1761" i="1"/>
  <c r="F1764" i="1" s="1"/>
  <c r="E1761" i="1"/>
  <c r="D1761" i="1"/>
  <c r="D1764" i="1" s="1"/>
  <c r="D1766" i="1" s="1"/>
  <c r="C1761" i="1"/>
  <c r="B1761" i="1"/>
  <c r="Y1760" i="1"/>
  <c r="Y1764" i="1" s="1"/>
  <c r="X1760" i="1"/>
  <c r="X1764" i="1" s="1"/>
  <c r="W1760" i="1"/>
  <c r="V1760" i="1"/>
  <c r="U1760" i="1"/>
  <c r="T1760" i="1"/>
  <c r="T1764" i="1" s="1"/>
  <c r="S1760" i="1"/>
  <c r="S1764" i="1" s="1"/>
  <c r="R1760" i="1"/>
  <c r="Q1760" i="1"/>
  <c r="Q1764" i="1" s="1"/>
  <c r="Q1766" i="1" s="1"/>
  <c r="P1760" i="1"/>
  <c r="O1760" i="1"/>
  <c r="N1760" i="1"/>
  <c r="N1764" i="1" s="1"/>
  <c r="M1760" i="1"/>
  <c r="Z1760" i="1" s="1"/>
  <c r="L1760" i="1"/>
  <c r="L1764" i="1" s="1"/>
  <c r="K1760" i="1"/>
  <c r="J1760" i="1"/>
  <c r="I1760" i="1"/>
  <c r="H1760" i="1"/>
  <c r="H1764" i="1" s="1"/>
  <c r="G1760" i="1"/>
  <c r="G1764" i="1" s="1"/>
  <c r="F1760" i="1"/>
  <c r="E1760" i="1"/>
  <c r="E1764" i="1" s="1"/>
  <c r="E1766" i="1" s="1"/>
  <c r="D1760" i="1"/>
  <c r="AA1760" i="1" s="1"/>
  <c r="C1760" i="1"/>
  <c r="B1760" i="1"/>
  <c r="B1764" i="1" s="1"/>
  <c r="AE1756" i="1"/>
  <c r="Q1756" i="1"/>
  <c r="E1756" i="1"/>
  <c r="Y1755" i="1"/>
  <c r="X1755" i="1"/>
  <c r="W1755" i="1"/>
  <c r="V1755" i="1"/>
  <c r="U1755" i="1"/>
  <c r="T1755" i="1"/>
  <c r="S1755" i="1"/>
  <c r="S1756" i="1" s="1"/>
  <c r="R1755" i="1"/>
  <c r="Q1755" i="1"/>
  <c r="P1755" i="1"/>
  <c r="O1755" i="1"/>
  <c r="N1755" i="1"/>
  <c r="N1756" i="1" s="1"/>
  <c r="M1755" i="1"/>
  <c r="L1755" i="1"/>
  <c r="K1755" i="1"/>
  <c r="J1755" i="1"/>
  <c r="I1755" i="1"/>
  <c r="H1755" i="1"/>
  <c r="G1755" i="1"/>
  <c r="G1756" i="1" s="1"/>
  <c r="F1755" i="1"/>
  <c r="E1755" i="1"/>
  <c r="D1755" i="1"/>
  <c r="C1755" i="1"/>
  <c r="B1755" i="1"/>
  <c r="B1756" i="1" s="1"/>
  <c r="W1754" i="1"/>
  <c r="W1756" i="1" s="1"/>
  <c r="Q1754" i="1"/>
  <c r="K1754" i="1"/>
  <c r="K1756" i="1" s="1"/>
  <c r="E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X1754" i="1" s="1"/>
  <c r="X1756" i="1" s="1"/>
  <c r="W1751" i="1"/>
  <c r="V1751" i="1"/>
  <c r="U1751" i="1"/>
  <c r="T1751" i="1"/>
  <c r="S1751" i="1"/>
  <c r="S1754" i="1" s="1"/>
  <c r="R1751" i="1"/>
  <c r="R1754" i="1" s="1"/>
  <c r="R1756" i="1" s="1"/>
  <c r="Q1751" i="1"/>
  <c r="P1751" i="1"/>
  <c r="O1751" i="1"/>
  <c r="N1751" i="1"/>
  <c r="N1754" i="1" s="1"/>
  <c r="M1751" i="1"/>
  <c r="Z1751" i="1" s="1"/>
  <c r="AB1751" i="1" s="1"/>
  <c r="L1751" i="1"/>
  <c r="L1754" i="1" s="1"/>
  <c r="L1756" i="1" s="1"/>
  <c r="K1751" i="1"/>
  <c r="J1751" i="1"/>
  <c r="I1751" i="1"/>
  <c r="H1751" i="1"/>
  <c r="G1751" i="1"/>
  <c r="G1754" i="1" s="1"/>
  <c r="F1751" i="1"/>
  <c r="F1754" i="1" s="1"/>
  <c r="F1756" i="1" s="1"/>
  <c r="E1751" i="1"/>
  <c r="D1751" i="1"/>
  <c r="AA1751" i="1" s="1"/>
  <c r="C1751" i="1"/>
  <c r="B1751" i="1"/>
  <c r="B1754" i="1" s="1"/>
  <c r="Y1750" i="1"/>
  <c r="Y1754" i="1" s="1"/>
  <c r="Y1756" i="1" s="1"/>
  <c r="X1750" i="1"/>
  <c r="W1750" i="1"/>
  <c r="V1750" i="1"/>
  <c r="V1754" i="1" s="1"/>
  <c r="U1750" i="1"/>
  <c r="U1754" i="1" s="1"/>
  <c r="T1750" i="1"/>
  <c r="T1754" i="1" s="1"/>
  <c r="S1750" i="1"/>
  <c r="R1750" i="1"/>
  <c r="Q1750" i="1"/>
  <c r="P1750" i="1"/>
  <c r="P1754" i="1" s="1"/>
  <c r="O1750" i="1"/>
  <c r="O1754" i="1" s="1"/>
  <c r="N1750" i="1"/>
  <c r="M1750" i="1"/>
  <c r="M1754" i="1" s="1"/>
  <c r="M1756" i="1" s="1"/>
  <c r="L1750" i="1"/>
  <c r="K1750" i="1"/>
  <c r="J1750" i="1"/>
  <c r="J1754" i="1" s="1"/>
  <c r="I1750" i="1"/>
  <c r="I1754" i="1" s="1"/>
  <c r="H1750" i="1"/>
  <c r="H1754" i="1" s="1"/>
  <c r="G1750" i="1"/>
  <c r="F1750" i="1"/>
  <c r="E1750" i="1"/>
  <c r="D1750" i="1"/>
  <c r="C1750" i="1"/>
  <c r="C1754" i="1" s="1"/>
  <c r="B1750" i="1"/>
  <c r="AE1746" i="1"/>
  <c r="Y1746" i="1"/>
  <c r="M1746" i="1"/>
  <c r="Y1745" i="1"/>
  <c r="X1745" i="1"/>
  <c r="X1746" i="1" s="1"/>
  <c r="W1745" i="1"/>
  <c r="V1745" i="1"/>
  <c r="U1745" i="1"/>
  <c r="T1745" i="1"/>
  <c r="S1745" i="1"/>
  <c r="R1745" i="1"/>
  <c r="R1746" i="1" s="1"/>
  <c r="Q1745" i="1"/>
  <c r="P1745" i="1"/>
  <c r="O1745" i="1"/>
  <c r="N1745" i="1"/>
  <c r="M1745" i="1"/>
  <c r="Z1745" i="1" s="1"/>
  <c r="L1745" i="1"/>
  <c r="L1746" i="1" s="1"/>
  <c r="K1745" i="1"/>
  <c r="J1745" i="1"/>
  <c r="I1745" i="1"/>
  <c r="H1745" i="1"/>
  <c r="G1745" i="1"/>
  <c r="F1745" i="1"/>
  <c r="F1746" i="1" s="1"/>
  <c r="E1745" i="1"/>
  <c r="D1745" i="1"/>
  <c r="C1745" i="1"/>
  <c r="B1745" i="1"/>
  <c r="Y1744" i="1"/>
  <c r="S1744" i="1"/>
  <c r="S1746" i="1" s="1"/>
  <c r="M1744" i="1"/>
  <c r="G1744" i="1"/>
  <c r="G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V1744" i="1" s="1"/>
  <c r="U1741" i="1"/>
  <c r="T1741" i="1"/>
  <c r="T1744" i="1" s="1"/>
  <c r="T1746" i="1" s="1"/>
  <c r="S1741" i="1"/>
  <c r="R1741" i="1"/>
  <c r="Q1741" i="1"/>
  <c r="P1741" i="1"/>
  <c r="O1741" i="1"/>
  <c r="O1744" i="1" s="1"/>
  <c r="N1741" i="1"/>
  <c r="Z1741" i="1" s="1"/>
  <c r="M1741" i="1"/>
  <c r="L1741" i="1"/>
  <c r="K1741" i="1"/>
  <c r="J1741" i="1"/>
  <c r="J1744" i="1" s="1"/>
  <c r="I1741" i="1"/>
  <c r="H1741" i="1"/>
  <c r="H1744" i="1" s="1"/>
  <c r="H1746" i="1" s="1"/>
  <c r="G1741" i="1"/>
  <c r="F1741" i="1"/>
  <c r="E1741" i="1"/>
  <c r="D1741" i="1"/>
  <c r="C1741" i="1"/>
  <c r="C1744" i="1" s="1"/>
  <c r="B1741" i="1"/>
  <c r="B1744" i="1" s="1"/>
  <c r="B1746" i="1" s="1"/>
  <c r="Y1740" i="1"/>
  <c r="X1740" i="1"/>
  <c r="X1744" i="1" s="1"/>
  <c r="W1740" i="1"/>
  <c r="W1744" i="1" s="1"/>
  <c r="V1740" i="1"/>
  <c r="U1740" i="1"/>
  <c r="U1744" i="1" s="1"/>
  <c r="U1746" i="1" s="1"/>
  <c r="T1740" i="1"/>
  <c r="S1740" i="1"/>
  <c r="R1740" i="1"/>
  <c r="R1744" i="1" s="1"/>
  <c r="Q1740" i="1"/>
  <c r="Q1744" i="1" s="1"/>
  <c r="P1740" i="1"/>
  <c r="P1744" i="1" s="1"/>
  <c r="O1740" i="1"/>
  <c r="N1740" i="1"/>
  <c r="M1740" i="1"/>
  <c r="Z1740" i="1" s="1"/>
  <c r="L1740" i="1"/>
  <c r="L1744" i="1" s="1"/>
  <c r="K1740" i="1"/>
  <c r="K1744" i="1" s="1"/>
  <c r="J1740" i="1"/>
  <c r="I1740" i="1"/>
  <c r="I1744" i="1" s="1"/>
  <c r="I1746" i="1" s="1"/>
  <c r="H1740" i="1"/>
  <c r="G1740" i="1"/>
  <c r="F1740" i="1"/>
  <c r="F1744" i="1" s="1"/>
  <c r="E1740" i="1"/>
  <c r="E1744" i="1" s="1"/>
  <c r="D1740" i="1"/>
  <c r="AA1740" i="1" s="1"/>
  <c r="C1740" i="1"/>
  <c r="B1740" i="1"/>
  <c r="AE1736" i="1"/>
  <c r="U1736" i="1"/>
  <c r="I1736" i="1"/>
  <c r="Y1735" i="1"/>
  <c r="X1735" i="1"/>
  <c r="W1735" i="1"/>
  <c r="V1735" i="1"/>
  <c r="U1735" i="1"/>
  <c r="T1735" i="1"/>
  <c r="T1736" i="1" s="1"/>
  <c r="S1735" i="1"/>
  <c r="R1735" i="1"/>
  <c r="Q1735" i="1"/>
  <c r="P1735" i="1"/>
  <c r="O1735" i="1"/>
  <c r="N1735" i="1"/>
  <c r="N1736" i="1" s="1"/>
  <c r="M1735" i="1"/>
  <c r="Z1735" i="1" s="1"/>
  <c r="L1735" i="1"/>
  <c r="K1735" i="1"/>
  <c r="J1735" i="1"/>
  <c r="I1735" i="1"/>
  <c r="H1735" i="1"/>
  <c r="H1736" i="1" s="1"/>
  <c r="G1735" i="1"/>
  <c r="F1735" i="1"/>
  <c r="E1735" i="1"/>
  <c r="D1735" i="1"/>
  <c r="C1735" i="1"/>
  <c r="B1735" i="1"/>
  <c r="B1736" i="1" s="1"/>
  <c r="U1734" i="1"/>
  <c r="O1734" i="1"/>
  <c r="O1736" i="1" s="1"/>
  <c r="I1734" i="1"/>
  <c r="C1734" i="1"/>
  <c r="C1736" i="1" s="1"/>
  <c r="Y1733" i="1"/>
  <c r="X1733" i="1"/>
  <c r="W1733" i="1"/>
  <c r="W1703" i="1" s="1"/>
  <c r="W1693" i="1" s="1"/>
  <c r="W1683" i="1" s="1"/>
  <c r="V1733" i="1"/>
  <c r="U1733" i="1"/>
  <c r="T1733" i="1"/>
  <c r="S1733" i="1"/>
  <c r="R1733" i="1"/>
  <c r="Q1733" i="1"/>
  <c r="Q1703" i="1" s="1"/>
  <c r="Q1693" i="1" s="1"/>
  <c r="Q1683" i="1" s="1"/>
  <c r="P1733" i="1"/>
  <c r="O1733" i="1"/>
  <c r="N1733" i="1"/>
  <c r="M1733" i="1"/>
  <c r="Z1733" i="1" s="1"/>
  <c r="L1733" i="1"/>
  <c r="K1733" i="1"/>
  <c r="K1703" i="1" s="1"/>
  <c r="K1693" i="1" s="1"/>
  <c r="K1683" i="1" s="1"/>
  <c r="J1733" i="1"/>
  <c r="I1733" i="1"/>
  <c r="H1733" i="1"/>
  <c r="G1733" i="1"/>
  <c r="F1733" i="1"/>
  <c r="E1733" i="1"/>
  <c r="E1703" i="1" s="1"/>
  <c r="E1693" i="1" s="1"/>
  <c r="E1683" i="1" s="1"/>
  <c r="D1733" i="1"/>
  <c r="C1733" i="1"/>
  <c r="B1733" i="1"/>
  <c r="Y1732" i="1"/>
  <c r="Y1702" i="1" s="1"/>
  <c r="Y1692" i="1" s="1"/>
  <c r="Y1682" i="1" s="1"/>
  <c r="X1732" i="1"/>
  <c r="W1732" i="1"/>
  <c r="V1732" i="1"/>
  <c r="U1732" i="1"/>
  <c r="T1732" i="1"/>
  <c r="S1732" i="1"/>
  <c r="S1702" i="1" s="1"/>
  <c r="S1692" i="1" s="1"/>
  <c r="S1682" i="1" s="1"/>
  <c r="R1732" i="1"/>
  <c r="Q1732" i="1"/>
  <c r="P1732" i="1"/>
  <c r="O1732" i="1"/>
  <c r="N1732" i="1"/>
  <c r="Z1732" i="1" s="1"/>
  <c r="AA1732" i="1" s="1"/>
  <c r="M1732" i="1"/>
  <c r="M1702" i="1" s="1"/>
  <c r="M1692" i="1" s="1"/>
  <c r="L1732" i="1"/>
  <c r="K1732" i="1"/>
  <c r="J1732" i="1"/>
  <c r="I1732" i="1"/>
  <c r="H1732" i="1"/>
  <c r="G1732" i="1"/>
  <c r="G1702" i="1" s="1"/>
  <c r="G1692" i="1" s="1"/>
  <c r="G1682" i="1" s="1"/>
  <c r="F1732" i="1"/>
  <c r="E1732" i="1"/>
  <c r="D1732" i="1"/>
  <c r="C1732" i="1"/>
  <c r="B1732" i="1"/>
  <c r="Y1731" i="1"/>
  <c r="X1731" i="1"/>
  <c r="W1731" i="1"/>
  <c r="W1734" i="1" s="1"/>
  <c r="V1731" i="1"/>
  <c r="V1701" i="1" s="1"/>
  <c r="V1691" i="1" s="1"/>
  <c r="V1681" i="1" s="1"/>
  <c r="U1731" i="1"/>
  <c r="T1731" i="1"/>
  <c r="S1731" i="1"/>
  <c r="R1731" i="1"/>
  <c r="R1734" i="1" s="1"/>
  <c r="Q1731" i="1"/>
  <c r="P1731" i="1"/>
  <c r="P1734" i="1" s="1"/>
  <c r="P1736" i="1" s="1"/>
  <c r="O1731" i="1"/>
  <c r="N1731" i="1"/>
  <c r="M1731" i="1"/>
  <c r="Z1731" i="1" s="1"/>
  <c r="AB1731" i="1" s="1"/>
  <c r="L1731" i="1"/>
  <c r="K1731" i="1"/>
  <c r="K1734" i="1" s="1"/>
  <c r="J1731" i="1"/>
  <c r="I1731" i="1"/>
  <c r="H1731" i="1"/>
  <c r="G1731" i="1"/>
  <c r="F1731" i="1"/>
  <c r="F1734" i="1" s="1"/>
  <c r="E1731" i="1"/>
  <c r="E1701" i="1" s="1"/>
  <c r="E1691" i="1" s="1"/>
  <c r="E1681" i="1" s="1"/>
  <c r="D1731" i="1"/>
  <c r="D1734" i="1" s="1"/>
  <c r="D1736" i="1" s="1"/>
  <c r="C1731" i="1"/>
  <c r="B1731" i="1"/>
  <c r="Y1730" i="1"/>
  <c r="X1730" i="1"/>
  <c r="X1734" i="1" s="1"/>
  <c r="W1730" i="1"/>
  <c r="V1730" i="1"/>
  <c r="U1730" i="1"/>
  <c r="T1730" i="1"/>
  <c r="T1734" i="1" s="1"/>
  <c r="S1730" i="1"/>
  <c r="S1700" i="1" s="1"/>
  <c r="R1730" i="1"/>
  <c r="Q1730" i="1"/>
  <c r="Q1734" i="1" s="1"/>
  <c r="Q1736" i="1" s="1"/>
  <c r="P1730" i="1"/>
  <c r="O1730" i="1"/>
  <c r="N1730" i="1"/>
  <c r="N1734" i="1" s="1"/>
  <c r="M1730" i="1"/>
  <c r="L1730" i="1"/>
  <c r="L1734" i="1" s="1"/>
  <c r="K1730" i="1"/>
  <c r="J1730" i="1"/>
  <c r="I1730" i="1"/>
  <c r="H1730" i="1"/>
  <c r="H1734" i="1" s="1"/>
  <c r="G1730" i="1"/>
  <c r="G1700" i="1" s="1"/>
  <c r="F1730" i="1"/>
  <c r="E1730" i="1"/>
  <c r="E1734" i="1" s="1"/>
  <c r="E1736" i="1" s="1"/>
  <c r="D1730" i="1"/>
  <c r="C1730" i="1"/>
  <c r="B1730" i="1"/>
  <c r="B1734" i="1" s="1"/>
  <c r="AE1726" i="1"/>
  <c r="Q1726" i="1"/>
  <c r="E1726" i="1"/>
  <c r="Y1725" i="1"/>
  <c r="X1725" i="1"/>
  <c r="W1725" i="1"/>
  <c r="V1725" i="1"/>
  <c r="U1725" i="1"/>
  <c r="U1705" i="1" s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I1705" i="1" s="1"/>
  <c r="H1725" i="1"/>
  <c r="G1725" i="1"/>
  <c r="F1725" i="1"/>
  <c r="E1725" i="1"/>
  <c r="D1725" i="1"/>
  <c r="C1725" i="1"/>
  <c r="B1725" i="1"/>
  <c r="W1724" i="1"/>
  <c r="W1726" i="1" s="1"/>
  <c r="Q1724" i="1"/>
  <c r="K1724" i="1"/>
  <c r="K1726" i="1" s="1"/>
  <c r="E1724" i="1"/>
  <c r="Y1723" i="1"/>
  <c r="X1723" i="1"/>
  <c r="W1723" i="1"/>
  <c r="V1723" i="1"/>
  <c r="U1723" i="1"/>
  <c r="T1723" i="1"/>
  <c r="T1703" i="1" s="1"/>
  <c r="S1723" i="1"/>
  <c r="R1723" i="1"/>
  <c r="Q1723" i="1"/>
  <c r="P1723" i="1"/>
  <c r="O1723" i="1"/>
  <c r="N1723" i="1"/>
  <c r="N1703" i="1" s="1"/>
  <c r="M1723" i="1"/>
  <c r="Z1723" i="1" s="1"/>
  <c r="L1723" i="1"/>
  <c r="K1723" i="1"/>
  <c r="J1723" i="1"/>
  <c r="I1723" i="1"/>
  <c r="H1723" i="1"/>
  <c r="H1703" i="1" s="1"/>
  <c r="H1693" i="1" s="1"/>
  <c r="H1683" i="1" s="1"/>
  <c r="G1723" i="1"/>
  <c r="F1723" i="1"/>
  <c r="E1723" i="1"/>
  <c r="D1723" i="1"/>
  <c r="C1723" i="1"/>
  <c r="B1723" i="1"/>
  <c r="B1703" i="1" s="1"/>
  <c r="Y1722" i="1"/>
  <c r="X1722" i="1"/>
  <c r="W1722" i="1"/>
  <c r="V1722" i="1"/>
  <c r="V1702" i="1" s="1"/>
  <c r="U1722" i="1"/>
  <c r="T1722" i="1"/>
  <c r="S1722" i="1"/>
  <c r="R1722" i="1"/>
  <c r="Q1722" i="1"/>
  <c r="P1722" i="1"/>
  <c r="P1702" i="1" s="1"/>
  <c r="O1722" i="1"/>
  <c r="N1722" i="1"/>
  <c r="M1722" i="1"/>
  <c r="Z1722" i="1" s="1"/>
  <c r="AA1722" i="1" s="1"/>
  <c r="L1722" i="1"/>
  <c r="K1722" i="1"/>
  <c r="J1722" i="1"/>
  <c r="J1702" i="1" s="1"/>
  <c r="I1722" i="1"/>
  <c r="H1722" i="1"/>
  <c r="G1722" i="1"/>
  <c r="F1722" i="1"/>
  <c r="E1722" i="1"/>
  <c r="D1722" i="1"/>
  <c r="D1702" i="1" s="1"/>
  <c r="C1722" i="1"/>
  <c r="B1722" i="1"/>
  <c r="Y1721" i="1"/>
  <c r="Y1701" i="1" s="1"/>
  <c r="Y1691" i="1" s="1"/>
  <c r="Y1681" i="1" s="1"/>
  <c r="X1721" i="1"/>
  <c r="X1724" i="1" s="1"/>
  <c r="X1726" i="1" s="1"/>
  <c r="W1721" i="1"/>
  <c r="V1721" i="1"/>
  <c r="U1721" i="1"/>
  <c r="T1721" i="1"/>
  <c r="S1721" i="1"/>
  <c r="S1724" i="1" s="1"/>
  <c r="R1721" i="1"/>
  <c r="R1724" i="1" s="1"/>
  <c r="R1726" i="1" s="1"/>
  <c r="Q1721" i="1"/>
  <c r="P1721" i="1"/>
  <c r="O1721" i="1"/>
  <c r="N1721" i="1"/>
  <c r="N1724" i="1" s="1"/>
  <c r="M1721" i="1"/>
  <c r="L1721" i="1"/>
  <c r="L1724" i="1" s="1"/>
  <c r="L1726" i="1" s="1"/>
  <c r="K1721" i="1"/>
  <c r="J1721" i="1"/>
  <c r="I1721" i="1"/>
  <c r="H1721" i="1"/>
  <c r="G1721" i="1"/>
  <c r="G1724" i="1" s="1"/>
  <c r="F1721" i="1"/>
  <c r="F1724" i="1" s="1"/>
  <c r="F1726" i="1" s="1"/>
  <c r="E1721" i="1"/>
  <c r="D1721" i="1"/>
  <c r="C1721" i="1"/>
  <c r="B1721" i="1"/>
  <c r="B1724" i="1" s="1"/>
  <c r="Y1720" i="1"/>
  <c r="Y1724" i="1" s="1"/>
  <c r="Y1726" i="1" s="1"/>
  <c r="X1720" i="1"/>
  <c r="W1720" i="1"/>
  <c r="V1720" i="1"/>
  <c r="V1724" i="1" s="1"/>
  <c r="U1720" i="1"/>
  <c r="U1724" i="1" s="1"/>
  <c r="T1720" i="1"/>
  <c r="T1724" i="1" s="1"/>
  <c r="S1720" i="1"/>
  <c r="R1720" i="1"/>
  <c r="Q1720" i="1"/>
  <c r="P1720" i="1"/>
  <c r="O1720" i="1"/>
  <c r="O1724" i="1" s="1"/>
  <c r="N1720" i="1"/>
  <c r="M1720" i="1"/>
  <c r="M1724" i="1" s="1"/>
  <c r="M1726" i="1" s="1"/>
  <c r="L1720" i="1"/>
  <c r="K1720" i="1"/>
  <c r="J1720" i="1"/>
  <c r="J1724" i="1" s="1"/>
  <c r="I1720" i="1"/>
  <c r="I1724" i="1" s="1"/>
  <c r="H1720" i="1"/>
  <c r="H1724" i="1" s="1"/>
  <c r="G1720" i="1"/>
  <c r="F1720" i="1"/>
  <c r="E1720" i="1"/>
  <c r="D1720" i="1"/>
  <c r="C1720" i="1"/>
  <c r="C1724" i="1" s="1"/>
  <c r="B1720" i="1"/>
  <c r="AE1716" i="1"/>
  <c r="Y1716" i="1"/>
  <c r="M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4" i="1"/>
  <c r="S1714" i="1"/>
  <c r="S1716" i="1" s="1"/>
  <c r="M1714" i="1"/>
  <c r="G1714" i="1"/>
  <c r="G1716" i="1" s="1"/>
  <c r="B1714" i="1"/>
  <c r="B1716" i="1" s="1"/>
  <c r="Y1713" i="1"/>
  <c r="X1713" i="1"/>
  <c r="W1713" i="1"/>
  <c r="V1713" i="1"/>
  <c r="V1703" i="1" s="1"/>
  <c r="V1693" i="1" s="1"/>
  <c r="V1683" i="1" s="1"/>
  <c r="U1713" i="1"/>
  <c r="U1703" i="1" s="1"/>
  <c r="U1693" i="1" s="1"/>
  <c r="T1713" i="1"/>
  <c r="S1713" i="1"/>
  <c r="R1713" i="1"/>
  <c r="Q1713" i="1"/>
  <c r="P1713" i="1"/>
  <c r="P1703" i="1" s="1"/>
  <c r="P1693" i="1" s="1"/>
  <c r="P1683" i="1" s="1"/>
  <c r="O1713" i="1"/>
  <c r="O1703" i="1" s="1"/>
  <c r="O1693" i="1" s="1"/>
  <c r="O1683" i="1" s="1"/>
  <c r="N1713" i="1"/>
  <c r="M1713" i="1"/>
  <c r="L1713" i="1"/>
  <c r="K1713" i="1"/>
  <c r="J1713" i="1"/>
  <c r="J1703" i="1" s="1"/>
  <c r="J1693" i="1" s="1"/>
  <c r="J1683" i="1" s="1"/>
  <c r="I1713" i="1"/>
  <c r="I1703" i="1" s="1"/>
  <c r="I1693" i="1" s="1"/>
  <c r="I1683" i="1" s="1"/>
  <c r="H1713" i="1"/>
  <c r="G1713" i="1"/>
  <c r="F1713" i="1"/>
  <c r="E1713" i="1"/>
  <c r="D1713" i="1"/>
  <c r="C1713" i="1"/>
  <c r="C1703" i="1" s="1"/>
  <c r="C1693" i="1" s="1"/>
  <c r="B1713" i="1"/>
  <c r="Y1712" i="1"/>
  <c r="X1712" i="1"/>
  <c r="X1702" i="1" s="1"/>
  <c r="X1692" i="1" s="1"/>
  <c r="X1682" i="1" s="1"/>
  <c r="W1712" i="1"/>
  <c r="W1702" i="1" s="1"/>
  <c r="W1692" i="1" s="1"/>
  <c r="W1682" i="1" s="1"/>
  <c r="V1712" i="1"/>
  <c r="U1712" i="1"/>
  <c r="T1712" i="1"/>
  <c r="S1712" i="1"/>
  <c r="R1712" i="1"/>
  <c r="R1702" i="1" s="1"/>
  <c r="R1692" i="1" s="1"/>
  <c r="R1682" i="1" s="1"/>
  <c r="Q1712" i="1"/>
  <c r="Q1702" i="1" s="1"/>
  <c r="Q1692" i="1" s="1"/>
  <c r="P1712" i="1"/>
  <c r="O1712" i="1"/>
  <c r="N1712" i="1"/>
  <c r="Z1712" i="1" s="1"/>
  <c r="AA1712" i="1" s="1"/>
  <c r="M1712" i="1"/>
  <c r="L1712" i="1"/>
  <c r="L1702" i="1" s="1"/>
  <c r="L1692" i="1" s="1"/>
  <c r="L1682" i="1" s="1"/>
  <c r="K1712" i="1"/>
  <c r="K1702" i="1" s="1"/>
  <c r="K1692" i="1" s="1"/>
  <c r="J1712" i="1"/>
  <c r="I1712" i="1"/>
  <c r="H1712" i="1"/>
  <c r="G1712" i="1"/>
  <c r="F1712" i="1"/>
  <c r="F1702" i="1" s="1"/>
  <c r="F1692" i="1" s="1"/>
  <c r="F1682" i="1" s="1"/>
  <c r="E1712" i="1"/>
  <c r="E1702" i="1" s="1"/>
  <c r="E1692" i="1" s="1"/>
  <c r="D1712" i="1"/>
  <c r="C1712" i="1"/>
  <c r="B1712" i="1"/>
  <c r="Y1711" i="1"/>
  <c r="X1711" i="1"/>
  <c r="W1711" i="1"/>
  <c r="V1711" i="1"/>
  <c r="V1714" i="1" s="1"/>
  <c r="U1711" i="1"/>
  <c r="U1701" i="1" s="1"/>
  <c r="U1691" i="1" s="1"/>
  <c r="U1681" i="1" s="1"/>
  <c r="T1711" i="1"/>
  <c r="T1714" i="1" s="1"/>
  <c r="T1716" i="1" s="1"/>
  <c r="S1711" i="1"/>
  <c r="R1711" i="1"/>
  <c r="Q1711" i="1"/>
  <c r="P1711" i="1"/>
  <c r="O1711" i="1"/>
  <c r="O1714" i="1" s="1"/>
  <c r="N1711" i="1"/>
  <c r="N1701" i="1" s="1"/>
  <c r="N1691" i="1" s="1"/>
  <c r="M1711" i="1"/>
  <c r="L1711" i="1"/>
  <c r="K1711" i="1"/>
  <c r="J1711" i="1"/>
  <c r="J1714" i="1" s="1"/>
  <c r="I1711" i="1"/>
  <c r="I1701" i="1" s="1"/>
  <c r="I1691" i="1" s="1"/>
  <c r="I1681" i="1" s="1"/>
  <c r="H1711" i="1"/>
  <c r="H1714" i="1" s="1"/>
  <c r="H1716" i="1" s="1"/>
  <c r="G1711" i="1"/>
  <c r="F1711" i="1"/>
  <c r="E1711" i="1"/>
  <c r="D1711" i="1"/>
  <c r="C1711" i="1"/>
  <c r="B1711" i="1"/>
  <c r="B1701" i="1" s="1"/>
  <c r="B1691" i="1" s="1"/>
  <c r="Y1710" i="1"/>
  <c r="X1710" i="1"/>
  <c r="W1710" i="1"/>
  <c r="V1710" i="1"/>
  <c r="U1710" i="1"/>
  <c r="U1714" i="1" s="1"/>
  <c r="U1716" i="1" s="1"/>
  <c r="T1710" i="1"/>
  <c r="S1710" i="1"/>
  <c r="R1710" i="1"/>
  <c r="Q1710" i="1"/>
  <c r="P1710" i="1"/>
  <c r="P1714" i="1" s="1"/>
  <c r="O1710" i="1"/>
  <c r="N1710" i="1"/>
  <c r="M1710" i="1"/>
  <c r="L1710" i="1"/>
  <c r="K1710" i="1"/>
  <c r="J1710" i="1"/>
  <c r="I1710" i="1"/>
  <c r="I1714" i="1" s="1"/>
  <c r="I1716" i="1" s="1"/>
  <c r="H1710" i="1"/>
  <c r="G1710" i="1"/>
  <c r="F1710" i="1"/>
  <c r="E1710" i="1"/>
  <c r="D1710" i="1"/>
  <c r="C1710" i="1"/>
  <c r="B1710" i="1"/>
  <c r="AE1706" i="1"/>
  <c r="Y1705" i="1"/>
  <c r="T1705" i="1"/>
  <c r="S1705" i="1"/>
  <c r="N1705" i="1"/>
  <c r="M1705" i="1"/>
  <c r="H1705" i="1"/>
  <c r="H1695" i="1" s="1"/>
  <c r="G1705" i="1"/>
  <c r="B1705" i="1"/>
  <c r="Y1703" i="1"/>
  <c r="Y1693" i="1" s="1"/>
  <c r="Y1683" i="1" s="1"/>
  <c r="X1703" i="1"/>
  <c r="X1693" i="1" s="1"/>
  <c r="X1683" i="1" s="1"/>
  <c r="S1703" i="1"/>
  <c r="R1703" i="1"/>
  <c r="R1693" i="1" s="1"/>
  <c r="R1683" i="1" s="1"/>
  <c r="M1703" i="1"/>
  <c r="M1693" i="1" s="1"/>
  <c r="L1703" i="1"/>
  <c r="L1693" i="1" s="1"/>
  <c r="L1683" i="1" s="1"/>
  <c r="G1703" i="1"/>
  <c r="G1693" i="1" s="1"/>
  <c r="G1683" i="1" s="1"/>
  <c r="F1703" i="1"/>
  <c r="F1693" i="1" s="1"/>
  <c r="F1683" i="1" s="1"/>
  <c r="U1702" i="1"/>
  <c r="T1702" i="1"/>
  <c r="T1692" i="1" s="1"/>
  <c r="T1682" i="1" s="1"/>
  <c r="O1702" i="1"/>
  <c r="Z1702" i="1" s="1"/>
  <c r="AA1702" i="1" s="1"/>
  <c r="N1702" i="1"/>
  <c r="N1692" i="1" s="1"/>
  <c r="N1682" i="1" s="1"/>
  <c r="I1702" i="1"/>
  <c r="H1702" i="1"/>
  <c r="H1692" i="1" s="1"/>
  <c r="H1682" i="1" s="1"/>
  <c r="C1702" i="1"/>
  <c r="C1692" i="1" s="1"/>
  <c r="C1682" i="1" s="1"/>
  <c r="B1702" i="1"/>
  <c r="B1692" i="1" s="1"/>
  <c r="B1682" i="1" s="1"/>
  <c r="X1701" i="1"/>
  <c r="X1691" i="1" s="1"/>
  <c r="X1681" i="1" s="1"/>
  <c r="W1701" i="1"/>
  <c r="W1691" i="1" s="1"/>
  <c r="W1681" i="1" s="1"/>
  <c r="Q1701" i="1"/>
  <c r="Q1691" i="1" s="1"/>
  <c r="Q1681" i="1" s="1"/>
  <c r="L1701" i="1"/>
  <c r="K1701" i="1"/>
  <c r="K1691" i="1" s="1"/>
  <c r="K1681" i="1" s="1"/>
  <c r="F1701" i="1"/>
  <c r="F1691" i="1" s="1"/>
  <c r="F1681" i="1" s="1"/>
  <c r="U1700" i="1"/>
  <c r="U1690" i="1" s="1"/>
  <c r="T1700" i="1"/>
  <c r="O1700" i="1"/>
  <c r="N1700" i="1"/>
  <c r="I1700" i="1"/>
  <c r="H1700" i="1"/>
  <c r="C1700" i="1"/>
  <c r="B1700" i="1"/>
  <c r="U1695" i="1"/>
  <c r="T1695" i="1"/>
  <c r="N1695" i="1"/>
  <c r="I1695" i="1"/>
  <c r="B1695" i="1"/>
  <c r="T1693" i="1"/>
  <c r="T1683" i="1" s="1"/>
  <c r="S1693" i="1"/>
  <c r="S1683" i="1" s="1"/>
  <c r="N1693" i="1"/>
  <c r="N1683" i="1" s="1"/>
  <c r="B1693" i="1"/>
  <c r="V1692" i="1"/>
  <c r="V1682" i="1" s="1"/>
  <c r="U1692" i="1"/>
  <c r="U1682" i="1" s="1"/>
  <c r="P1692" i="1"/>
  <c r="J1692" i="1"/>
  <c r="J1682" i="1" s="1"/>
  <c r="I1692" i="1"/>
  <c r="I1682" i="1" s="1"/>
  <c r="D1692" i="1"/>
  <c r="D1682" i="1" s="1"/>
  <c r="L1691" i="1"/>
  <c r="L1681" i="1" s="1"/>
  <c r="I1690" i="1"/>
  <c r="C1690" i="1"/>
  <c r="U1685" i="1"/>
  <c r="I1685" i="1"/>
  <c r="U1683" i="1"/>
  <c r="C1683" i="1"/>
  <c r="B1683" i="1"/>
  <c r="Q1682" i="1"/>
  <c r="P1682" i="1"/>
  <c r="K1682" i="1"/>
  <c r="E1682" i="1"/>
  <c r="N1681" i="1"/>
  <c r="B1681" i="1"/>
  <c r="Z1677" i="1"/>
  <c r="AE1676" i="1"/>
  <c r="U1676" i="1"/>
  <c r="O1676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V1674" i="1"/>
  <c r="V1676" i="1" s="1"/>
  <c r="U1674" i="1"/>
  <c r="O1674" i="1"/>
  <c r="I1674" i="1"/>
  <c r="I1676" i="1" s="1"/>
  <c r="D1674" i="1"/>
  <c r="D1676" i="1" s="1"/>
  <c r="C1674" i="1"/>
  <c r="C1676" i="1" s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N1662" i="1" s="1"/>
  <c r="N1652" i="1" s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B1662" i="1" s="1"/>
  <c r="Y1671" i="1"/>
  <c r="X1671" i="1"/>
  <c r="W1671" i="1"/>
  <c r="W1661" i="1" s="1"/>
  <c r="W1651" i="1" s="1"/>
  <c r="W1654" i="1" s="1"/>
  <c r="V1671" i="1"/>
  <c r="U1671" i="1"/>
  <c r="T1671" i="1"/>
  <c r="S1671" i="1"/>
  <c r="R1671" i="1"/>
  <c r="Q1671" i="1"/>
  <c r="Q1661" i="1" s="1"/>
  <c r="P1671" i="1"/>
  <c r="P1674" i="1" s="1"/>
  <c r="P1676" i="1" s="1"/>
  <c r="O1671" i="1"/>
  <c r="N1671" i="1"/>
  <c r="M1671" i="1"/>
  <c r="L1671" i="1"/>
  <c r="K1671" i="1"/>
  <c r="K1661" i="1" s="1"/>
  <c r="J1671" i="1"/>
  <c r="J1674" i="1" s="1"/>
  <c r="J1676" i="1" s="1"/>
  <c r="I1671" i="1"/>
  <c r="H1671" i="1"/>
  <c r="G1671" i="1"/>
  <c r="F1671" i="1"/>
  <c r="E1671" i="1"/>
  <c r="E1661" i="1" s="1"/>
  <c r="E1651" i="1" s="1"/>
  <c r="D1671" i="1"/>
  <c r="C1671" i="1"/>
  <c r="B1671" i="1"/>
  <c r="Y1670" i="1"/>
  <c r="Y1674" i="1" s="1"/>
  <c r="X1670" i="1"/>
  <c r="X1674" i="1" s="1"/>
  <c r="W1670" i="1"/>
  <c r="V1670" i="1"/>
  <c r="U1670" i="1"/>
  <c r="T1670" i="1"/>
  <c r="S1670" i="1"/>
  <c r="S1674" i="1" s="1"/>
  <c r="R1670" i="1"/>
  <c r="R1674" i="1" s="1"/>
  <c r="Q1670" i="1"/>
  <c r="P1670" i="1"/>
  <c r="O1670" i="1"/>
  <c r="N1670" i="1"/>
  <c r="N1674" i="1" s="1"/>
  <c r="M1670" i="1"/>
  <c r="M1674" i="1" s="1"/>
  <c r="L1670" i="1"/>
  <c r="L1674" i="1" s="1"/>
  <c r="K1670" i="1"/>
  <c r="J1670" i="1"/>
  <c r="I1670" i="1"/>
  <c r="H1670" i="1"/>
  <c r="G1670" i="1"/>
  <c r="G1674" i="1" s="1"/>
  <c r="F1670" i="1"/>
  <c r="F1674" i="1" s="1"/>
  <c r="E1670" i="1"/>
  <c r="D1670" i="1"/>
  <c r="C1670" i="1"/>
  <c r="B1670" i="1"/>
  <c r="B1674" i="1" s="1"/>
  <c r="W1665" i="1"/>
  <c r="V1665" i="1"/>
  <c r="U1665" i="1"/>
  <c r="T1665" i="1"/>
  <c r="S1665" i="1"/>
  <c r="Q1665" i="1"/>
  <c r="P1665" i="1"/>
  <c r="O1665" i="1"/>
  <c r="N1665" i="1"/>
  <c r="K1665" i="1"/>
  <c r="J1665" i="1"/>
  <c r="I1665" i="1"/>
  <c r="H1665" i="1"/>
  <c r="G1665" i="1"/>
  <c r="E1665" i="1"/>
  <c r="D1665" i="1"/>
  <c r="C1665" i="1"/>
  <c r="B1665" i="1"/>
  <c r="H1664" i="1"/>
  <c r="Y1663" i="1"/>
  <c r="X1663" i="1"/>
  <c r="W1663" i="1"/>
  <c r="V1663" i="1"/>
  <c r="V1653" i="1" s="1"/>
  <c r="U1663" i="1"/>
  <c r="T1663" i="1"/>
  <c r="S1663" i="1"/>
  <c r="R1663" i="1"/>
  <c r="Q1663" i="1"/>
  <c r="P1663" i="1"/>
  <c r="P1653" i="1" s="1"/>
  <c r="O1663" i="1"/>
  <c r="N1663" i="1"/>
  <c r="N1653" i="1" s="1"/>
  <c r="M1663" i="1"/>
  <c r="Z1663" i="1" s="1"/>
  <c r="L1663" i="1"/>
  <c r="K1663" i="1"/>
  <c r="J1663" i="1"/>
  <c r="J1653" i="1" s="1"/>
  <c r="I1663" i="1"/>
  <c r="H1663" i="1"/>
  <c r="G1663" i="1"/>
  <c r="F1663" i="1"/>
  <c r="E1663" i="1"/>
  <c r="D1663" i="1"/>
  <c r="D1653" i="1" s="1"/>
  <c r="C1663" i="1"/>
  <c r="B1663" i="1"/>
  <c r="B1653" i="1" s="1"/>
  <c r="Y1662" i="1"/>
  <c r="X1662" i="1"/>
  <c r="X1652" i="1" s="1"/>
  <c r="W1662" i="1"/>
  <c r="V1662" i="1"/>
  <c r="U1662" i="1"/>
  <c r="T1662" i="1"/>
  <c r="S1662" i="1"/>
  <c r="R1662" i="1"/>
  <c r="R1652" i="1" s="1"/>
  <c r="Q1662" i="1"/>
  <c r="P1662" i="1"/>
  <c r="P1652" i="1" s="1"/>
  <c r="O1662" i="1"/>
  <c r="M1662" i="1"/>
  <c r="L1662" i="1"/>
  <c r="L1652" i="1" s="1"/>
  <c r="K1662" i="1"/>
  <c r="J1662" i="1"/>
  <c r="I1662" i="1"/>
  <c r="H1662" i="1"/>
  <c r="G1662" i="1"/>
  <c r="F1662" i="1"/>
  <c r="F1652" i="1" s="1"/>
  <c r="E1662" i="1"/>
  <c r="D1662" i="1"/>
  <c r="D1652" i="1" s="1"/>
  <c r="C1662" i="1"/>
  <c r="Y1661" i="1"/>
  <c r="X1661" i="1"/>
  <c r="V1661" i="1"/>
  <c r="U1661" i="1"/>
  <c r="U1651" i="1" s="1"/>
  <c r="U1654" i="1" s="1"/>
  <c r="U1656" i="1" s="1"/>
  <c r="T1661" i="1"/>
  <c r="S1661" i="1"/>
  <c r="S1651" i="1" s="1"/>
  <c r="R1661" i="1"/>
  <c r="P1661" i="1"/>
  <c r="P1664" i="1" s="1"/>
  <c r="P1666" i="1" s="1"/>
  <c r="O1661" i="1"/>
  <c r="O1651" i="1" s="1"/>
  <c r="O1654" i="1" s="1"/>
  <c r="O1656" i="1" s="1"/>
  <c r="N1661" i="1"/>
  <c r="Z1661" i="1" s="1"/>
  <c r="M1661" i="1"/>
  <c r="L1661" i="1"/>
  <c r="J1661" i="1"/>
  <c r="I1661" i="1"/>
  <c r="I1664" i="1" s="1"/>
  <c r="H1661" i="1"/>
  <c r="G1661" i="1"/>
  <c r="G1651" i="1" s="1"/>
  <c r="F1661" i="1"/>
  <c r="D1661" i="1"/>
  <c r="D1664" i="1" s="1"/>
  <c r="D1666" i="1" s="1"/>
  <c r="C1661" i="1"/>
  <c r="C1664" i="1" s="1"/>
  <c r="B1661" i="1"/>
  <c r="Y1660" i="1"/>
  <c r="Y1664" i="1" s="1"/>
  <c r="X1660" i="1"/>
  <c r="W1660" i="1"/>
  <c r="W1664" i="1" s="1"/>
  <c r="W1666" i="1" s="1"/>
  <c r="V1660" i="1"/>
  <c r="V1664" i="1" s="1"/>
  <c r="V1666" i="1" s="1"/>
  <c r="U1660" i="1"/>
  <c r="T1660" i="1"/>
  <c r="S1660" i="1"/>
  <c r="S1664" i="1" s="1"/>
  <c r="R1660" i="1"/>
  <c r="R1664" i="1" s="1"/>
  <c r="Q1660" i="1"/>
  <c r="P1660" i="1"/>
  <c r="O1660" i="1"/>
  <c r="N1660" i="1"/>
  <c r="M1660" i="1"/>
  <c r="Z1660" i="1" s="1"/>
  <c r="L1660" i="1"/>
  <c r="L1650" i="1" s="1"/>
  <c r="K1660" i="1"/>
  <c r="J1660" i="1"/>
  <c r="J1664" i="1" s="1"/>
  <c r="J1666" i="1" s="1"/>
  <c r="I1660" i="1"/>
  <c r="H1660" i="1"/>
  <c r="G1660" i="1"/>
  <c r="G1664" i="1" s="1"/>
  <c r="F1660" i="1"/>
  <c r="F1664" i="1" s="1"/>
  <c r="E1660" i="1"/>
  <c r="E1664" i="1" s="1"/>
  <c r="E1666" i="1" s="1"/>
  <c r="D1660" i="1"/>
  <c r="C1660" i="1"/>
  <c r="B1660" i="1"/>
  <c r="W1655" i="1"/>
  <c r="V1655" i="1"/>
  <c r="U1655" i="1"/>
  <c r="T1655" i="1"/>
  <c r="S1655" i="1"/>
  <c r="S1656" i="1" s="1"/>
  <c r="Q1655" i="1"/>
  <c r="P1655" i="1"/>
  <c r="O1655" i="1"/>
  <c r="K1655" i="1"/>
  <c r="J1655" i="1"/>
  <c r="I1655" i="1"/>
  <c r="G1655" i="1"/>
  <c r="E1655" i="1"/>
  <c r="D1655" i="1"/>
  <c r="C1655" i="1"/>
  <c r="B1655" i="1"/>
  <c r="Y1653" i="1"/>
  <c r="X1653" i="1"/>
  <c r="W1653" i="1"/>
  <c r="U1653" i="1"/>
  <c r="T1653" i="1"/>
  <c r="S1653" i="1"/>
  <c r="R1653" i="1"/>
  <c r="Q1653" i="1"/>
  <c r="O1653" i="1"/>
  <c r="M1653" i="1"/>
  <c r="Z1653" i="1" s="1"/>
  <c r="L1653" i="1"/>
  <c r="K1653" i="1"/>
  <c r="I1653" i="1"/>
  <c r="H1653" i="1"/>
  <c r="G1653" i="1"/>
  <c r="F1653" i="1"/>
  <c r="E1653" i="1"/>
  <c r="C1653" i="1"/>
  <c r="Y1652" i="1"/>
  <c r="W1652" i="1"/>
  <c r="V1652" i="1"/>
  <c r="U1652" i="1"/>
  <c r="T1652" i="1"/>
  <c r="S1652" i="1"/>
  <c r="Q1652" i="1"/>
  <c r="O1652" i="1"/>
  <c r="M1652" i="1"/>
  <c r="K1652" i="1"/>
  <c r="J1652" i="1"/>
  <c r="I1652" i="1"/>
  <c r="H1652" i="1"/>
  <c r="G1652" i="1"/>
  <c r="E1652" i="1"/>
  <c r="C1652" i="1"/>
  <c r="Y1651" i="1"/>
  <c r="X1651" i="1"/>
  <c r="V1651" i="1"/>
  <c r="T1651" i="1"/>
  <c r="R1651" i="1"/>
  <c r="P1651" i="1"/>
  <c r="P1654" i="1" s="1"/>
  <c r="P1656" i="1" s="1"/>
  <c r="N1651" i="1"/>
  <c r="M1651" i="1"/>
  <c r="L1651" i="1"/>
  <c r="J1651" i="1"/>
  <c r="H1651" i="1"/>
  <c r="F1651" i="1"/>
  <c r="D1651" i="1"/>
  <c r="D1654" i="1" s="1"/>
  <c r="D1656" i="1" s="1"/>
  <c r="B1651" i="1"/>
  <c r="Y1650" i="1"/>
  <c r="Y1654" i="1" s="1"/>
  <c r="W1650" i="1"/>
  <c r="U1650" i="1"/>
  <c r="T1650" i="1"/>
  <c r="T1654" i="1" s="1"/>
  <c r="S1650" i="1"/>
  <c r="S1654" i="1" s="1"/>
  <c r="Q1650" i="1"/>
  <c r="P1650" i="1"/>
  <c r="O1650" i="1"/>
  <c r="N1650" i="1"/>
  <c r="N1654" i="1" s="1"/>
  <c r="M1650" i="1"/>
  <c r="K1650" i="1"/>
  <c r="I1650" i="1"/>
  <c r="H1650" i="1"/>
  <c r="H1654" i="1" s="1"/>
  <c r="G1650" i="1"/>
  <c r="E1650" i="1"/>
  <c r="E1654" i="1" s="1"/>
  <c r="E1656" i="1" s="1"/>
  <c r="D1650" i="1"/>
  <c r="C1650" i="1"/>
  <c r="B1650" i="1"/>
  <c r="Y1645" i="1"/>
  <c r="X1645" i="1"/>
  <c r="X1646" i="1" s="1"/>
  <c r="W1645" i="1"/>
  <c r="V1645" i="1"/>
  <c r="U1645" i="1"/>
  <c r="U1646" i="1" s="1"/>
  <c r="T1645" i="1"/>
  <c r="S1645" i="1"/>
  <c r="R1645" i="1"/>
  <c r="Q1645" i="1"/>
  <c r="P1645" i="1"/>
  <c r="O1645" i="1"/>
  <c r="N1645" i="1"/>
  <c r="M1645" i="1"/>
  <c r="L1645" i="1"/>
  <c r="L1646" i="1" s="1"/>
  <c r="K1645" i="1"/>
  <c r="J1645" i="1"/>
  <c r="I1645" i="1"/>
  <c r="I1646" i="1" s="1"/>
  <c r="H1645" i="1"/>
  <c r="G1645" i="1"/>
  <c r="F1645" i="1"/>
  <c r="E1645" i="1"/>
  <c r="D1645" i="1"/>
  <c r="C1645" i="1"/>
  <c r="B1645" i="1"/>
  <c r="U1644" i="1"/>
  <c r="O1644" i="1"/>
  <c r="O1646" i="1" s="1"/>
  <c r="I1644" i="1"/>
  <c r="C1644" i="1"/>
  <c r="C1646" i="1" s="1"/>
  <c r="Y1643" i="1"/>
  <c r="X1643" i="1"/>
  <c r="X1623" i="1" s="1"/>
  <c r="X1573" i="1" s="1"/>
  <c r="X1563" i="1" s="1"/>
  <c r="W1643" i="1"/>
  <c r="V1643" i="1"/>
  <c r="U1643" i="1"/>
  <c r="T1643" i="1"/>
  <c r="S1643" i="1"/>
  <c r="R1643" i="1"/>
  <c r="R1623" i="1" s="1"/>
  <c r="R1573" i="1" s="1"/>
  <c r="R1563" i="1" s="1"/>
  <c r="Q1643" i="1"/>
  <c r="P1643" i="1"/>
  <c r="O1643" i="1"/>
  <c r="N1643" i="1"/>
  <c r="Z1643" i="1" s="1"/>
  <c r="M1643" i="1"/>
  <c r="L1643" i="1"/>
  <c r="L1623" i="1" s="1"/>
  <c r="L1573" i="1" s="1"/>
  <c r="L1563" i="1" s="1"/>
  <c r="K1643" i="1"/>
  <c r="J1643" i="1"/>
  <c r="I1643" i="1"/>
  <c r="H1643" i="1"/>
  <c r="G1643" i="1"/>
  <c r="F1643" i="1"/>
  <c r="F1623" i="1" s="1"/>
  <c r="F1573" i="1" s="1"/>
  <c r="F1563" i="1" s="1"/>
  <c r="E1643" i="1"/>
  <c r="D1643" i="1"/>
  <c r="AA1643" i="1" s="1"/>
  <c r="C1643" i="1"/>
  <c r="B1643" i="1"/>
  <c r="B1623" i="1" s="1"/>
  <c r="Y1642" i="1"/>
  <c r="X1642" i="1"/>
  <c r="W1642" i="1"/>
  <c r="V1642" i="1"/>
  <c r="U1642" i="1"/>
  <c r="T1642" i="1"/>
  <c r="T1622" i="1" s="1"/>
  <c r="T1572" i="1" s="1"/>
  <c r="T1562" i="1" s="1"/>
  <c r="S1642" i="1"/>
  <c r="R1642" i="1"/>
  <c r="Q1642" i="1"/>
  <c r="P1642" i="1"/>
  <c r="P1622" i="1" s="1"/>
  <c r="O1642" i="1"/>
  <c r="N1642" i="1"/>
  <c r="N1622" i="1" s="1"/>
  <c r="N1572" i="1" s="1"/>
  <c r="N1562" i="1" s="1"/>
  <c r="M1642" i="1"/>
  <c r="Z1642" i="1" s="1"/>
  <c r="L1642" i="1"/>
  <c r="K1642" i="1"/>
  <c r="J1642" i="1"/>
  <c r="I1642" i="1"/>
  <c r="H1642" i="1"/>
  <c r="H1622" i="1" s="1"/>
  <c r="H1572" i="1" s="1"/>
  <c r="H1562" i="1" s="1"/>
  <c r="G1642" i="1"/>
  <c r="F1642" i="1"/>
  <c r="E1642" i="1"/>
  <c r="D1642" i="1"/>
  <c r="C1642" i="1"/>
  <c r="B1642" i="1"/>
  <c r="B1622" i="1" s="1"/>
  <c r="B1572" i="1" s="1"/>
  <c r="B1562" i="1" s="1"/>
  <c r="Y1641" i="1"/>
  <c r="X1641" i="1"/>
  <c r="W1641" i="1"/>
  <c r="W1621" i="1" s="1"/>
  <c r="W1571" i="1" s="1"/>
  <c r="W1561" i="1" s="1"/>
  <c r="V1641" i="1"/>
  <c r="V1644" i="1" s="1"/>
  <c r="V1646" i="1" s="1"/>
  <c r="U1641" i="1"/>
  <c r="T1641" i="1"/>
  <c r="T1644" i="1" s="1"/>
  <c r="T1646" i="1" s="1"/>
  <c r="S1641" i="1"/>
  <c r="S1621" i="1" s="1"/>
  <c r="R1641" i="1"/>
  <c r="Q1641" i="1"/>
  <c r="Q1621" i="1" s="1"/>
  <c r="Q1571" i="1" s="1"/>
  <c r="Q1561" i="1" s="1"/>
  <c r="P1641" i="1"/>
  <c r="P1644" i="1" s="1"/>
  <c r="P1646" i="1" s="1"/>
  <c r="O1641" i="1"/>
  <c r="N1641" i="1"/>
  <c r="Z1641" i="1" s="1"/>
  <c r="AB1641" i="1" s="1"/>
  <c r="M1641" i="1"/>
  <c r="L1641" i="1"/>
  <c r="K1641" i="1"/>
  <c r="K1621" i="1" s="1"/>
  <c r="K1571" i="1" s="1"/>
  <c r="K1561" i="1" s="1"/>
  <c r="J1641" i="1"/>
  <c r="J1644" i="1" s="1"/>
  <c r="J1646" i="1" s="1"/>
  <c r="I1641" i="1"/>
  <c r="H1641" i="1"/>
  <c r="H1644" i="1" s="1"/>
  <c r="H1646" i="1" s="1"/>
  <c r="G1641" i="1"/>
  <c r="G1621" i="1" s="1"/>
  <c r="F1641" i="1"/>
  <c r="E1641" i="1"/>
  <c r="E1621" i="1" s="1"/>
  <c r="E1571" i="1" s="1"/>
  <c r="E1561" i="1" s="1"/>
  <c r="D1641" i="1"/>
  <c r="AA1641" i="1" s="1"/>
  <c r="C1641" i="1"/>
  <c r="B1641" i="1"/>
  <c r="Y1640" i="1"/>
  <c r="Y1620" i="1" s="1"/>
  <c r="X1640" i="1"/>
  <c r="X1644" i="1" s="1"/>
  <c r="W1640" i="1"/>
  <c r="W1644" i="1" s="1"/>
  <c r="W1646" i="1" s="1"/>
  <c r="V1640" i="1"/>
  <c r="U1640" i="1"/>
  <c r="U1620" i="1" s="1"/>
  <c r="U1624" i="1" s="1"/>
  <c r="T1640" i="1"/>
  <c r="S1640" i="1"/>
  <c r="S1620" i="1" s="1"/>
  <c r="R1640" i="1"/>
  <c r="R1644" i="1" s="1"/>
  <c r="Q1640" i="1"/>
  <c r="P1640" i="1"/>
  <c r="O1640" i="1"/>
  <c r="N1640" i="1"/>
  <c r="N1644" i="1" s="1"/>
  <c r="M1640" i="1"/>
  <c r="M1620" i="1" s="1"/>
  <c r="L1640" i="1"/>
  <c r="L1644" i="1" s="1"/>
  <c r="K1640" i="1"/>
  <c r="K1644" i="1" s="1"/>
  <c r="K1646" i="1" s="1"/>
  <c r="J1640" i="1"/>
  <c r="I1640" i="1"/>
  <c r="I1620" i="1" s="1"/>
  <c r="I1624" i="1" s="1"/>
  <c r="H1640" i="1"/>
  <c r="G1640" i="1"/>
  <c r="G1620" i="1" s="1"/>
  <c r="F1640" i="1"/>
  <c r="F1644" i="1" s="1"/>
  <c r="E1640" i="1"/>
  <c r="D1640" i="1"/>
  <c r="C1640" i="1"/>
  <c r="B1640" i="1"/>
  <c r="B1644" i="1" s="1"/>
  <c r="Y1635" i="1"/>
  <c r="X1635" i="1"/>
  <c r="W1635" i="1"/>
  <c r="W1636" i="1" s="1"/>
  <c r="V1635" i="1"/>
  <c r="U1635" i="1"/>
  <c r="T1635" i="1"/>
  <c r="S1635" i="1"/>
  <c r="S1636" i="1" s="1"/>
  <c r="R1635" i="1"/>
  <c r="R1625" i="1" s="1"/>
  <c r="Q1635" i="1"/>
  <c r="P1635" i="1"/>
  <c r="O1635" i="1"/>
  <c r="N1635" i="1"/>
  <c r="Z1635" i="1" s="1"/>
  <c r="M1635" i="1"/>
  <c r="L1635" i="1"/>
  <c r="K1635" i="1"/>
  <c r="K1636" i="1" s="1"/>
  <c r="J1635" i="1"/>
  <c r="I1635" i="1"/>
  <c r="H1635" i="1"/>
  <c r="G1635" i="1"/>
  <c r="G1636" i="1" s="1"/>
  <c r="F1635" i="1"/>
  <c r="F1625" i="1" s="1"/>
  <c r="E1635" i="1"/>
  <c r="D1635" i="1"/>
  <c r="AA1635" i="1" s="1"/>
  <c r="C1635" i="1"/>
  <c r="B1635" i="1"/>
  <c r="B1625" i="1" s="1"/>
  <c r="T1634" i="1"/>
  <c r="T1636" i="1" s="1"/>
  <c r="N1634" i="1"/>
  <c r="H1634" i="1"/>
  <c r="H1636" i="1" s="1"/>
  <c r="B1634" i="1"/>
  <c r="Y1633" i="1"/>
  <c r="X1633" i="1"/>
  <c r="W1633" i="1"/>
  <c r="W1623" i="1" s="1"/>
  <c r="W1573" i="1" s="1"/>
  <c r="W1563" i="1" s="1"/>
  <c r="V1633" i="1"/>
  <c r="U1633" i="1"/>
  <c r="T1633" i="1"/>
  <c r="S1633" i="1"/>
  <c r="S1623" i="1" s="1"/>
  <c r="S1573" i="1" s="1"/>
  <c r="S1563" i="1" s="1"/>
  <c r="R1633" i="1"/>
  <c r="Q1633" i="1"/>
  <c r="Q1623" i="1" s="1"/>
  <c r="P1633" i="1"/>
  <c r="O1633" i="1"/>
  <c r="N1633" i="1"/>
  <c r="Z1633" i="1" s="1"/>
  <c r="M1633" i="1"/>
  <c r="L1633" i="1"/>
  <c r="K1633" i="1"/>
  <c r="K1623" i="1" s="1"/>
  <c r="K1573" i="1" s="1"/>
  <c r="K1563" i="1" s="1"/>
  <c r="J1633" i="1"/>
  <c r="I1633" i="1"/>
  <c r="H1633" i="1"/>
  <c r="G1633" i="1"/>
  <c r="G1623" i="1" s="1"/>
  <c r="G1573" i="1" s="1"/>
  <c r="G1563" i="1" s="1"/>
  <c r="F1633" i="1"/>
  <c r="E1633" i="1"/>
  <c r="E1623" i="1" s="1"/>
  <c r="D1633" i="1"/>
  <c r="AA1633" i="1" s="1"/>
  <c r="C1633" i="1"/>
  <c r="B1633" i="1"/>
  <c r="Y1632" i="1"/>
  <c r="Y1622" i="1" s="1"/>
  <c r="Y1572" i="1" s="1"/>
  <c r="Y1562" i="1" s="1"/>
  <c r="X1632" i="1"/>
  <c r="W1632" i="1"/>
  <c r="V1632" i="1"/>
  <c r="U1632" i="1"/>
  <c r="U1622" i="1" s="1"/>
  <c r="U1572" i="1" s="1"/>
  <c r="U1562" i="1" s="1"/>
  <c r="T1632" i="1"/>
  <c r="S1632" i="1"/>
  <c r="S1622" i="1" s="1"/>
  <c r="R1632" i="1"/>
  <c r="Q1632" i="1"/>
  <c r="P1632" i="1"/>
  <c r="O1632" i="1"/>
  <c r="N1632" i="1"/>
  <c r="M1632" i="1"/>
  <c r="M1622" i="1" s="1"/>
  <c r="L1632" i="1"/>
  <c r="K1632" i="1"/>
  <c r="J1632" i="1"/>
  <c r="I1632" i="1"/>
  <c r="I1622" i="1" s="1"/>
  <c r="I1572" i="1" s="1"/>
  <c r="I1562" i="1" s="1"/>
  <c r="H1632" i="1"/>
  <c r="G1632" i="1"/>
  <c r="G1622" i="1" s="1"/>
  <c r="F1632" i="1"/>
  <c r="E1632" i="1"/>
  <c r="D1632" i="1"/>
  <c r="C1632" i="1"/>
  <c r="B1632" i="1"/>
  <c r="Y1631" i="1"/>
  <c r="Y1634" i="1" s="1"/>
  <c r="Y1636" i="1" s="1"/>
  <c r="X1631" i="1"/>
  <c r="X1621" i="1" s="1"/>
  <c r="X1571" i="1" s="1"/>
  <c r="X1561" i="1" s="1"/>
  <c r="W1631" i="1"/>
  <c r="V1631" i="1"/>
  <c r="V1634" i="1" s="1"/>
  <c r="V1636" i="1" s="1"/>
  <c r="U1631" i="1"/>
  <c r="U1634" i="1" s="1"/>
  <c r="U1636" i="1" s="1"/>
  <c r="T1631" i="1"/>
  <c r="S1631" i="1"/>
  <c r="R1631" i="1"/>
  <c r="Q1631" i="1"/>
  <c r="P1631" i="1"/>
  <c r="P1621" i="1" s="1"/>
  <c r="P1571" i="1" s="1"/>
  <c r="P1561" i="1" s="1"/>
  <c r="O1631" i="1"/>
  <c r="O1634" i="1" s="1"/>
  <c r="O1636" i="1" s="1"/>
  <c r="N1631" i="1"/>
  <c r="Z1631" i="1" s="1"/>
  <c r="AB1631" i="1" s="1"/>
  <c r="M1631" i="1"/>
  <c r="M1634" i="1" s="1"/>
  <c r="M1636" i="1" s="1"/>
  <c r="L1631" i="1"/>
  <c r="L1621" i="1" s="1"/>
  <c r="L1571" i="1" s="1"/>
  <c r="L1561" i="1" s="1"/>
  <c r="K1631" i="1"/>
  <c r="J1631" i="1"/>
  <c r="J1634" i="1" s="1"/>
  <c r="J1636" i="1" s="1"/>
  <c r="I1631" i="1"/>
  <c r="I1634" i="1" s="1"/>
  <c r="I1636" i="1" s="1"/>
  <c r="H1631" i="1"/>
  <c r="G1631" i="1"/>
  <c r="F1631" i="1"/>
  <c r="E1631" i="1"/>
  <c r="D1631" i="1"/>
  <c r="D1621" i="1" s="1"/>
  <c r="C1631" i="1"/>
  <c r="C1634" i="1" s="1"/>
  <c r="C1636" i="1" s="1"/>
  <c r="B1631" i="1"/>
  <c r="Y1630" i="1"/>
  <c r="X1630" i="1"/>
  <c r="X1634" i="1" s="1"/>
  <c r="W1630" i="1"/>
  <c r="W1634" i="1" s="1"/>
  <c r="V1630" i="1"/>
  <c r="U1630" i="1"/>
  <c r="T1630" i="1"/>
  <c r="S1630" i="1"/>
  <c r="S1634" i="1" s="1"/>
  <c r="R1630" i="1"/>
  <c r="R1620" i="1" s="1"/>
  <c r="R1624" i="1" s="1"/>
  <c r="Q1630" i="1"/>
  <c r="Q1634" i="1" s="1"/>
  <c r="P1630" i="1"/>
  <c r="P1634" i="1" s="1"/>
  <c r="P1636" i="1" s="1"/>
  <c r="O1630" i="1"/>
  <c r="N1630" i="1"/>
  <c r="Z1630" i="1" s="1"/>
  <c r="M1630" i="1"/>
  <c r="L1630" i="1"/>
  <c r="L1634" i="1" s="1"/>
  <c r="K1630" i="1"/>
  <c r="K1634" i="1" s="1"/>
  <c r="J1630" i="1"/>
  <c r="I1630" i="1"/>
  <c r="H1630" i="1"/>
  <c r="G1630" i="1"/>
  <c r="G1634" i="1" s="1"/>
  <c r="F1630" i="1"/>
  <c r="F1620" i="1" s="1"/>
  <c r="F1624" i="1" s="1"/>
  <c r="E1630" i="1"/>
  <c r="E1634" i="1" s="1"/>
  <c r="D1630" i="1"/>
  <c r="D1634" i="1" s="1"/>
  <c r="D1636" i="1" s="1"/>
  <c r="C1630" i="1"/>
  <c r="B1630" i="1"/>
  <c r="B1620" i="1" s="1"/>
  <c r="W1625" i="1"/>
  <c r="V1625" i="1"/>
  <c r="T1625" i="1"/>
  <c r="Q1625" i="1"/>
  <c r="P1625" i="1"/>
  <c r="O1625" i="1"/>
  <c r="K1625" i="1"/>
  <c r="J1625" i="1"/>
  <c r="H1625" i="1"/>
  <c r="E1625" i="1"/>
  <c r="D1625" i="1"/>
  <c r="C1625" i="1"/>
  <c r="Y1623" i="1"/>
  <c r="V1623" i="1"/>
  <c r="U1623" i="1"/>
  <c r="T1623" i="1"/>
  <c r="P1623" i="1"/>
  <c r="O1623" i="1"/>
  <c r="M1623" i="1"/>
  <c r="J1623" i="1"/>
  <c r="I1623" i="1"/>
  <c r="H1623" i="1"/>
  <c r="D1623" i="1"/>
  <c r="C1623" i="1"/>
  <c r="X1622" i="1"/>
  <c r="W1622" i="1"/>
  <c r="V1622" i="1"/>
  <c r="R1622" i="1"/>
  <c r="Q1622" i="1"/>
  <c r="O1622" i="1"/>
  <c r="L1622" i="1"/>
  <c r="K1622" i="1"/>
  <c r="J1622" i="1"/>
  <c r="F1622" i="1"/>
  <c r="E1622" i="1"/>
  <c r="C1622" i="1"/>
  <c r="Y1621" i="1"/>
  <c r="U1621" i="1"/>
  <c r="T1621" i="1"/>
  <c r="T1624" i="1" s="1"/>
  <c r="T1626" i="1" s="1"/>
  <c r="R1621" i="1"/>
  <c r="O1621" i="1"/>
  <c r="O1624" i="1" s="1"/>
  <c r="O1626" i="1" s="1"/>
  <c r="N1621" i="1"/>
  <c r="M1621" i="1"/>
  <c r="I1621" i="1"/>
  <c r="H1621" i="1"/>
  <c r="H1624" i="1" s="1"/>
  <c r="H1626" i="1" s="1"/>
  <c r="F1621" i="1"/>
  <c r="C1621" i="1"/>
  <c r="C1624" i="1" s="1"/>
  <c r="C1626" i="1" s="1"/>
  <c r="B1621" i="1"/>
  <c r="W1620" i="1"/>
  <c r="W1624" i="1" s="1"/>
  <c r="V1620" i="1"/>
  <c r="T1620" i="1"/>
  <c r="Q1620" i="1"/>
  <c r="P1620" i="1"/>
  <c r="O1620" i="1"/>
  <c r="K1620" i="1"/>
  <c r="J1620" i="1"/>
  <c r="H1620" i="1"/>
  <c r="E1620" i="1"/>
  <c r="D1620" i="1"/>
  <c r="C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X1614" i="1" s="1"/>
  <c r="W1612" i="1"/>
  <c r="V1612" i="1"/>
  <c r="U1612" i="1"/>
  <c r="T1612" i="1"/>
  <c r="S1612" i="1"/>
  <c r="R1612" i="1"/>
  <c r="R1614" i="1" s="1"/>
  <c r="R1616" i="1" s="1"/>
  <c r="Q1612" i="1"/>
  <c r="P1612" i="1"/>
  <c r="O1612" i="1"/>
  <c r="N1612" i="1"/>
  <c r="M1612" i="1"/>
  <c r="Z1612" i="1" s="1"/>
  <c r="L1612" i="1"/>
  <c r="L1614" i="1" s="1"/>
  <c r="K1612" i="1"/>
  <c r="J1612" i="1"/>
  <c r="I1612" i="1"/>
  <c r="H1612" i="1"/>
  <c r="G1612" i="1"/>
  <c r="F1612" i="1"/>
  <c r="F1614" i="1" s="1"/>
  <c r="F1616" i="1" s="1"/>
  <c r="E1612" i="1"/>
  <c r="D1612" i="1"/>
  <c r="C1612" i="1"/>
  <c r="B1612" i="1"/>
  <c r="Y1611" i="1"/>
  <c r="Y1614" i="1" s="1"/>
  <c r="Y1616" i="1" s="1"/>
  <c r="X1611" i="1"/>
  <c r="W1611" i="1"/>
  <c r="W1614" i="1" s="1"/>
  <c r="W1616" i="1" s="1"/>
  <c r="V1611" i="1"/>
  <c r="U1611" i="1"/>
  <c r="T1611" i="1"/>
  <c r="T1614" i="1" s="1"/>
  <c r="T1616" i="1" s="1"/>
  <c r="S1611" i="1"/>
  <c r="S1614" i="1" s="1"/>
  <c r="S1616" i="1" s="1"/>
  <c r="R1611" i="1"/>
  <c r="Q1611" i="1"/>
  <c r="P1611" i="1"/>
  <c r="O1611" i="1"/>
  <c r="N1611" i="1"/>
  <c r="Z1611" i="1" s="1"/>
  <c r="AA1611" i="1" s="1"/>
  <c r="M1611" i="1"/>
  <c r="M1614" i="1" s="1"/>
  <c r="M1616" i="1" s="1"/>
  <c r="L1611" i="1"/>
  <c r="K1611" i="1"/>
  <c r="K1614" i="1" s="1"/>
  <c r="K1616" i="1" s="1"/>
  <c r="J1611" i="1"/>
  <c r="I1611" i="1"/>
  <c r="H1611" i="1"/>
  <c r="H1614" i="1" s="1"/>
  <c r="H1616" i="1" s="1"/>
  <c r="G1611" i="1"/>
  <c r="G1614" i="1" s="1"/>
  <c r="G1616" i="1" s="1"/>
  <c r="F1611" i="1"/>
  <c r="E1611" i="1"/>
  <c r="D1611" i="1"/>
  <c r="C1611" i="1"/>
  <c r="B1611" i="1"/>
  <c r="Y1610" i="1"/>
  <c r="X1610" i="1"/>
  <c r="W1610" i="1"/>
  <c r="V1610" i="1"/>
  <c r="V1614" i="1" s="1"/>
  <c r="U1610" i="1"/>
  <c r="U1614" i="1" s="1"/>
  <c r="T1610" i="1"/>
  <c r="S1610" i="1"/>
  <c r="R1610" i="1"/>
  <c r="Q1610" i="1"/>
  <c r="Q1614" i="1" s="1"/>
  <c r="P1610" i="1"/>
  <c r="P1614" i="1" s="1"/>
  <c r="O1610" i="1"/>
  <c r="O1614" i="1" s="1"/>
  <c r="N1610" i="1"/>
  <c r="N1614" i="1" s="1"/>
  <c r="N1616" i="1" s="1"/>
  <c r="M1610" i="1"/>
  <c r="L1610" i="1"/>
  <c r="K1610" i="1"/>
  <c r="J1610" i="1"/>
  <c r="J1614" i="1" s="1"/>
  <c r="I1610" i="1"/>
  <c r="I1614" i="1" s="1"/>
  <c r="H1610" i="1"/>
  <c r="G1610" i="1"/>
  <c r="F1610" i="1"/>
  <c r="E1610" i="1"/>
  <c r="E1614" i="1" s="1"/>
  <c r="D1610" i="1"/>
  <c r="C1610" i="1"/>
  <c r="C1614" i="1" s="1"/>
  <c r="B1610" i="1"/>
  <c r="B1614" i="1" s="1"/>
  <c r="B1616" i="1" s="1"/>
  <c r="AE1606" i="1"/>
  <c r="Y1605" i="1"/>
  <c r="X1605" i="1"/>
  <c r="W1605" i="1"/>
  <c r="V1605" i="1"/>
  <c r="U1605" i="1"/>
  <c r="U1606" i="1" s="1"/>
  <c r="T1605" i="1"/>
  <c r="S1605" i="1"/>
  <c r="R1605" i="1"/>
  <c r="R1606" i="1" s="1"/>
  <c r="Q1605" i="1"/>
  <c r="P1605" i="1"/>
  <c r="P1606" i="1" s="1"/>
  <c r="O1605" i="1"/>
  <c r="N1605" i="1"/>
  <c r="Z1605" i="1" s="1"/>
  <c r="M1605" i="1"/>
  <c r="L1605" i="1"/>
  <c r="K1605" i="1"/>
  <c r="J1605" i="1"/>
  <c r="I1605" i="1"/>
  <c r="I1606" i="1" s="1"/>
  <c r="H1605" i="1"/>
  <c r="G1605" i="1"/>
  <c r="F1605" i="1"/>
  <c r="F1606" i="1" s="1"/>
  <c r="E1605" i="1"/>
  <c r="D1605" i="1"/>
  <c r="D1606" i="1" s="1"/>
  <c r="C1605" i="1"/>
  <c r="B1605" i="1"/>
  <c r="X1604" i="1"/>
  <c r="X1606" i="1" s="1"/>
  <c r="R1604" i="1"/>
  <c r="L1604" i="1"/>
  <c r="L1606" i="1" s="1"/>
  <c r="F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O1601" i="1"/>
  <c r="N1601" i="1"/>
  <c r="N1604" i="1" s="1"/>
  <c r="N1606" i="1" s="1"/>
  <c r="M1601" i="1"/>
  <c r="Z1601" i="1" s="1"/>
  <c r="AB1601" i="1" s="1"/>
  <c r="L1601" i="1"/>
  <c r="K1601" i="1"/>
  <c r="J1601" i="1"/>
  <c r="I1601" i="1"/>
  <c r="H1601" i="1"/>
  <c r="G1601" i="1"/>
  <c r="G1604" i="1" s="1"/>
  <c r="G1606" i="1" s="1"/>
  <c r="F1601" i="1"/>
  <c r="E1601" i="1"/>
  <c r="D1601" i="1"/>
  <c r="C1601" i="1"/>
  <c r="B1601" i="1"/>
  <c r="B1604" i="1" s="1"/>
  <c r="B1606" i="1" s="1"/>
  <c r="Y1600" i="1"/>
  <c r="X1600" i="1"/>
  <c r="W1600" i="1"/>
  <c r="W1604" i="1" s="1"/>
  <c r="V1600" i="1"/>
  <c r="V1604" i="1" s="1"/>
  <c r="U1600" i="1"/>
  <c r="U1604" i="1" s="1"/>
  <c r="T1600" i="1"/>
  <c r="T1604" i="1" s="1"/>
  <c r="T1606" i="1" s="1"/>
  <c r="S1600" i="1"/>
  <c r="R1600" i="1"/>
  <c r="Q1600" i="1"/>
  <c r="Q1604" i="1" s="1"/>
  <c r="Q1606" i="1" s="1"/>
  <c r="P1600" i="1"/>
  <c r="P1604" i="1" s="1"/>
  <c r="O1600" i="1"/>
  <c r="O1604" i="1" s="1"/>
  <c r="N1600" i="1"/>
  <c r="Z1600" i="1" s="1"/>
  <c r="M1600" i="1"/>
  <c r="L1600" i="1"/>
  <c r="K1600" i="1"/>
  <c r="K1604" i="1" s="1"/>
  <c r="J1600" i="1"/>
  <c r="J1604" i="1" s="1"/>
  <c r="I1600" i="1"/>
  <c r="I1604" i="1" s="1"/>
  <c r="H1600" i="1"/>
  <c r="H1604" i="1" s="1"/>
  <c r="H1606" i="1" s="1"/>
  <c r="G1600" i="1"/>
  <c r="F1600" i="1"/>
  <c r="E1600" i="1"/>
  <c r="E1604" i="1" s="1"/>
  <c r="E1606" i="1" s="1"/>
  <c r="D1600" i="1"/>
  <c r="D1604" i="1" s="1"/>
  <c r="C1600" i="1"/>
  <c r="C1604" i="1" s="1"/>
  <c r="B1600" i="1"/>
  <c r="AE1596" i="1"/>
  <c r="Y1595" i="1"/>
  <c r="X1595" i="1"/>
  <c r="W1595" i="1"/>
  <c r="V1595" i="1"/>
  <c r="U1595" i="1"/>
  <c r="T1595" i="1"/>
  <c r="S1595" i="1"/>
  <c r="R1595" i="1"/>
  <c r="Q1595" i="1"/>
  <c r="Q1596" i="1" s="1"/>
  <c r="P1595" i="1"/>
  <c r="O1595" i="1"/>
  <c r="N1595" i="1"/>
  <c r="Z1595" i="1" s="1"/>
  <c r="M1595" i="1"/>
  <c r="L1595" i="1"/>
  <c r="K1595" i="1"/>
  <c r="J1595" i="1"/>
  <c r="I1595" i="1"/>
  <c r="H1595" i="1"/>
  <c r="G1595" i="1"/>
  <c r="F1595" i="1"/>
  <c r="E1595" i="1"/>
  <c r="E1596" i="1" s="1"/>
  <c r="D1595" i="1"/>
  <c r="C1595" i="1"/>
  <c r="B1595" i="1"/>
  <c r="X1594" i="1"/>
  <c r="R1594" i="1"/>
  <c r="R1596" i="1" s="1"/>
  <c r="L1594" i="1"/>
  <c r="F1594" i="1"/>
  <c r="F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S1572" i="1" s="1"/>
  <c r="S1562" i="1" s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G1572" i="1" s="1"/>
  <c r="G1562" i="1" s="1"/>
  <c r="F1592" i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T1591" i="1"/>
  <c r="T1594" i="1" s="1"/>
  <c r="T1596" i="1" s="1"/>
  <c r="S1591" i="1"/>
  <c r="S1594" i="1" s="1"/>
  <c r="S1596" i="1" s="1"/>
  <c r="R1591" i="1"/>
  <c r="Q1591" i="1"/>
  <c r="P1591" i="1"/>
  <c r="O1591" i="1"/>
  <c r="N1591" i="1"/>
  <c r="Z1591" i="1" s="1"/>
  <c r="M1591" i="1"/>
  <c r="M1594" i="1" s="1"/>
  <c r="M1596" i="1" s="1"/>
  <c r="L1591" i="1"/>
  <c r="K1591" i="1"/>
  <c r="J1591" i="1"/>
  <c r="I1591" i="1"/>
  <c r="H1591" i="1"/>
  <c r="H1594" i="1" s="1"/>
  <c r="H1596" i="1" s="1"/>
  <c r="G1591" i="1"/>
  <c r="G1594" i="1" s="1"/>
  <c r="G1596" i="1" s="1"/>
  <c r="F1591" i="1"/>
  <c r="E1591" i="1"/>
  <c r="D1591" i="1"/>
  <c r="C1591" i="1"/>
  <c r="B1591" i="1"/>
  <c r="Y1590" i="1"/>
  <c r="X1590" i="1"/>
  <c r="W1590" i="1"/>
  <c r="W1594" i="1" s="1"/>
  <c r="V1590" i="1"/>
  <c r="V1594" i="1" s="1"/>
  <c r="U1590" i="1"/>
  <c r="T1590" i="1"/>
  <c r="S1590" i="1"/>
  <c r="R1590" i="1"/>
  <c r="Q1590" i="1"/>
  <c r="Q1594" i="1" s="1"/>
  <c r="P1590" i="1"/>
  <c r="P1594" i="1" s="1"/>
  <c r="O1590" i="1"/>
  <c r="O1594" i="1" s="1"/>
  <c r="N1590" i="1"/>
  <c r="N1594" i="1" s="1"/>
  <c r="N1596" i="1" s="1"/>
  <c r="M1590" i="1"/>
  <c r="L1590" i="1"/>
  <c r="K1590" i="1"/>
  <c r="K1594" i="1" s="1"/>
  <c r="J1590" i="1"/>
  <c r="J1594" i="1" s="1"/>
  <c r="I1590" i="1"/>
  <c r="H1590" i="1"/>
  <c r="G1590" i="1"/>
  <c r="F1590" i="1"/>
  <c r="E1590" i="1"/>
  <c r="E1594" i="1" s="1"/>
  <c r="D1590" i="1"/>
  <c r="C1590" i="1"/>
  <c r="C1594" i="1" s="1"/>
  <c r="B1590" i="1"/>
  <c r="B1594" i="1" s="1"/>
  <c r="B1596" i="1" s="1"/>
  <c r="AE1586" i="1"/>
  <c r="Y1585" i="1"/>
  <c r="X1585" i="1"/>
  <c r="X1586" i="1" s="1"/>
  <c r="W1585" i="1"/>
  <c r="V1585" i="1"/>
  <c r="U1585" i="1"/>
  <c r="T1585" i="1"/>
  <c r="S1585" i="1"/>
  <c r="R1585" i="1"/>
  <c r="R1586" i="1" s="1"/>
  <c r="Q1585" i="1"/>
  <c r="Q1586" i="1" s="1"/>
  <c r="P1585" i="1"/>
  <c r="O1585" i="1"/>
  <c r="N1585" i="1"/>
  <c r="M1585" i="1"/>
  <c r="Z1585" i="1" s="1"/>
  <c r="L1585" i="1"/>
  <c r="L1586" i="1" s="1"/>
  <c r="K1585" i="1"/>
  <c r="J1585" i="1"/>
  <c r="I1585" i="1"/>
  <c r="H1585" i="1"/>
  <c r="G1585" i="1"/>
  <c r="F1585" i="1"/>
  <c r="F1586" i="1" s="1"/>
  <c r="E1585" i="1"/>
  <c r="E1586" i="1" s="1"/>
  <c r="D1585" i="1"/>
  <c r="C1585" i="1"/>
  <c r="B1585" i="1"/>
  <c r="X1584" i="1"/>
  <c r="R1584" i="1"/>
  <c r="L1584" i="1"/>
  <c r="F1584" i="1"/>
  <c r="Y1583" i="1"/>
  <c r="X1583" i="1"/>
  <c r="W1583" i="1"/>
  <c r="V1583" i="1"/>
  <c r="U1583" i="1"/>
  <c r="T1583" i="1"/>
  <c r="T1573" i="1" s="1"/>
  <c r="T1563" i="1" s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H1573" i="1" s="1"/>
  <c r="H1563" i="1" s="1"/>
  <c r="G1583" i="1"/>
  <c r="F1583" i="1"/>
  <c r="E1583" i="1"/>
  <c r="D1583" i="1"/>
  <c r="C1583" i="1"/>
  <c r="B1583" i="1"/>
  <c r="B1573" i="1" s="1"/>
  <c r="B1563" i="1" s="1"/>
  <c r="Y1582" i="1"/>
  <c r="X1582" i="1"/>
  <c r="W1582" i="1"/>
  <c r="V1582" i="1"/>
  <c r="V1572" i="1" s="1"/>
  <c r="V1562" i="1" s="1"/>
  <c r="U1582" i="1"/>
  <c r="T1582" i="1"/>
  <c r="S1582" i="1"/>
  <c r="R1582" i="1"/>
  <c r="Q1582" i="1"/>
  <c r="P1582" i="1"/>
  <c r="P1572" i="1" s="1"/>
  <c r="P1562" i="1" s="1"/>
  <c r="O1582" i="1"/>
  <c r="N1582" i="1"/>
  <c r="M1582" i="1"/>
  <c r="Z1582" i="1" s="1"/>
  <c r="L1582" i="1"/>
  <c r="K1582" i="1"/>
  <c r="J1582" i="1"/>
  <c r="J1572" i="1" s="1"/>
  <c r="J1562" i="1" s="1"/>
  <c r="I1582" i="1"/>
  <c r="H1582" i="1"/>
  <c r="G1582" i="1"/>
  <c r="F1582" i="1"/>
  <c r="E1582" i="1"/>
  <c r="D1582" i="1"/>
  <c r="C1582" i="1"/>
  <c r="B1582" i="1"/>
  <c r="Y1581" i="1"/>
  <c r="Y1584" i="1" s="1"/>
  <c r="Y1586" i="1" s="1"/>
  <c r="X1581" i="1"/>
  <c r="W1581" i="1"/>
  <c r="V1581" i="1"/>
  <c r="U1581" i="1"/>
  <c r="U1584" i="1" s="1"/>
  <c r="T1581" i="1"/>
  <c r="S1581" i="1"/>
  <c r="S1584" i="1" s="1"/>
  <c r="S1586" i="1" s="1"/>
  <c r="R1581" i="1"/>
  <c r="Q1581" i="1"/>
  <c r="P1581" i="1"/>
  <c r="O1581" i="1"/>
  <c r="N1581" i="1"/>
  <c r="N1584" i="1" s="1"/>
  <c r="N1586" i="1" s="1"/>
  <c r="M1581" i="1"/>
  <c r="Z1581" i="1" s="1"/>
  <c r="AB1581" i="1" s="1"/>
  <c r="L1581" i="1"/>
  <c r="K1581" i="1"/>
  <c r="J1581" i="1"/>
  <c r="I1581" i="1"/>
  <c r="I1584" i="1" s="1"/>
  <c r="H1581" i="1"/>
  <c r="G1581" i="1"/>
  <c r="G1584" i="1" s="1"/>
  <c r="G1586" i="1" s="1"/>
  <c r="F1581" i="1"/>
  <c r="E1581" i="1"/>
  <c r="D1581" i="1"/>
  <c r="AA1581" i="1" s="1"/>
  <c r="C1581" i="1"/>
  <c r="B1581" i="1"/>
  <c r="B1584" i="1" s="1"/>
  <c r="B1586" i="1" s="1"/>
  <c r="Y1580" i="1"/>
  <c r="X1580" i="1"/>
  <c r="W1580" i="1"/>
  <c r="W1584" i="1" s="1"/>
  <c r="V1580" i="1"/>
  <c r="V1570" i="1" s="1"/>
  <c r="U1580" i="1"/>
  <c r="T1580" i="1"/>
  <c r="T1584" i="1" s="1"/>
  <c r="T1586" i="1" s="1"/>
  <c r="S1580" i="1"/>
  <c r="R1580" i="1"/>
  <c r="Q1580" i="1"/>
  <c r="Q1584" i="1" s="1"/>
  <c r="P1580" i="1"/>
  <c r="P1584" i="1" s="1"/>
  <c r="O1580" i="1"/>
  <c r="O1584" i="1" s="1"/>
  <c r="N1580" i="1"/>
  <c r="M1580" i="1"/>
  <c r="Z1580" i="1" s="1"/>
  <c r="L1580" i="1"/>
  <c r="K1580" i="1"/>
  <c r="K1584" i="1" s="1"/>
  <c r="J1580" i="1"/>
  <c r="J1570" i="1" s="1"/>
  <c r="I1580" i="1"/>
  <c r="H1580" i="1"/>
  <c r="H1584" i="1" s="1"/>
  <c r="H1586" i="1" s="1"/>
  <c r="G1580" i="1"/>
  <c r="F1580" i="1"/>
  <c r="E1580" i="1"/>
  <c r="E1584" i="1" s="1"/>
  <c r="D1580" i="1"/>
  <c r="AA1580" i="1" s="1"/>
  <c r="C1580" i="1"/>
  <c r="C1584" i="1" s="1"/>
  <c r="B1580" i="1"/>
  <c r="Z1577" i="1"/>
  <c r="W1575" i="1"/>
  <c r="V1575" i="1"/>
  <c r="T1575" i="1"/>
  <c r="Q1575" i="1"/>
  <c r="P1575" i="1"/>
  <c r="K1575" i="1"/>
  <c r="J1575" i="1"/>
  <c r="H1575" i="1"/>
  <c r="E1575" i="1"/>
  <c r="D1575" i="1"/>
  <c r="Y1573" i="1"/>
  <c r="V1573" i="1"/>
  <c r="U1573" i="1"/>
  <c r="P1573" i="1"/>
  <c r="O1573" i="1"/>
  <c r="M1573" i="1"/>
  <c r="J1573" i="1"/>
  <c r="I1573" i="1"/>
  <c r="D1573" i="1"/>
  <c r="C1573" i="1"/>
  <c r="X1572" i="1"/>
  <c r="W1572" i="1"/>
  <c r="R1572" i="1"/>
  <c r="Q1572" i="1"/>
  <c r="O1572" i="1"/>
  <c r="L1572" i="1"/>
  <c r="K1572" i="1"/>
  <c r="F1572" i="1"/>
  <c r="E1572" i="1"/>
  <c r="C1572" i="1"/>
  <c r="U1571" i="1"/>
  <c r="T1571" i="1"/>
  <c r="R1571" i="1"/>
  <c r="O1571" i="1"/>
  <c r="O1561" i="1" s="1"/>
  <c r="N1571" i="1"/>
  <c r="I1571" i="1"/>
  <c r="H1571" i="1"/>
  <c r="H1574" i="1" s="1"/>
  <c r="H1576" i="1" s="1"/>
  <c r="F1571" i="1"/>
  <c r="C1571" i="1"/>
  <c r="B1571" i="1"/>
  <c r="W1570" i="1"/>
  <c r="W1560" i="1" s="1"/>
  <c r="W1564" i="1" s="1"/>
  <c r="T1570" i="1"/>
  <c r="Q1570" i="1"/>
  <c r="K1570" i="1"/>
  <c r="K1560" i="1" s="1"/>
  <c r="K1564" i="1" s="1"/>
  <c r="H1570" i="1"/>
  <c r="E1570" i="1"/>
  <c r="W1565" i="1"/>
  <c r="V1565" i="1"/>
  <c r="T1565" i="1"/>
  <c r="Q1565" i="1"/>
  <c r="P1565" i="1"/>
  <c r="K1565" i="1"/>
  <c r="J1565" i="1"/>
  <c r="H1565" i="1"/>
  <c r="E1565" i="1"/>
  <c r="D1565" i="1"/>
  <c r="Y1563" i="1"/>
  <c r="V1563" i="1"/>
  <c r="U1563" i="1"/>
  <c r="P1563" i="1"/>
  <c r="O1563" i="1"/>
  <c r="M1563" i="1"/>
  <c r="J1563" i="1"/>
  <c r="I1563" i="1"/>
  <c r="D1563" i="1"/>
  <c r="C1563" i="1"/>
  <c r="X1562" i="1"/>
  <c r="W1562" i="1"/>
  <c r="R1562" i="1"/>
  <c r="Q1562" i="1"/>
  <c r="O1562" i="1"/>
  <c r="L1562" i="1"/>
  <c r="K1562" i="1"/>
  <c r="F1562" i="1"/>
  <c r="E1562" i="1"/>
  <c r="C1562" i="1"/>
  <c r="U1561" i="1"/>
  <c r="R1561" i="1"/>
  <c r="N1561" i="1"/>
  <c r="I1561" i="1"/>
  <c r="F1561" i="1"/>
  <c r="C1561" i="1"/>
  <c r="B1561" i="1"/>
  <c r="T1560" i="1"/>
  <c r="Q1560" i="1"/>
  <c r="H1560" i="1"/>
  <c r="E1560" i="1"/>
  <c r="Y1555" i="1"/>
  <c r="X1555" i="1"/>
  <c r="W1555" i="1"/>
  <c r="V1555" i="1"/>
  <c r="U1555" i="1"/>
  <c r="T1555" i="1"/>
  <c r="S1555" i="1"/>
  <c r="S1556" i="1" s="1"/>
  <c r="R1555" i="1"/>
  <c r="Q1555" i="1"/>
  <c r="P1555" i="1"/>
  <c r="O1555" i="1"/>
  <c r="N1555" i="1"/>
  <c r="M1555" i="1"/>
  <c r="M1556" i="1" s="1"/>
  <c r="L1555" i="1"/>
  <c r="K1555" i="1"/>
  <c r="J1555" i="1"/>
  <c r="I1555" i="1"/>
  <c r="H1555" i="1"/>
  <c r="G1555" i="1"/>
  <c r="G1556" i="1" s="1"/>
  <c r="F1555" i="1"/>
  <c r="E1555" i="1"/>
  <c r="D1555" i="1"/>
  <c r="C1555" i="1"/>
  <c r="B1555" i="1"/>
  <c r="Y1554" i="1"/>
  <c r="T1554" i="1"/>
  <c r="T1556" i="1" s="1"/>
  <c r="S1554" i="1"/>
  <c r="N1554" i="1"/>
  <c r="N1556" i="1" s="1"/>
  <c r="M1554" i="1"/>
  <c r="H1554" i="1"/>
  <c r="H1556" i="1" s="1"/>
  <c r="G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U1554" i="1" s="1"/>
  <c r="U1556" i="1" s="1"/>
  <c r="T1551" i="1"/>
  <c r="S1551" i="1"/>
  <c r="R1551" i="1"/>
  <c r="Q1551" i="1"/>
  <c r="P1551" i="1"/>
  <c r="O1551" i="1"/>
  <c r="N1551" i="1"/>
  <c r="Z1551" i="1" s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D1551" i="1"/>
  <c r="C1551" i="1"/>
  <c r="B1551" i="1"/>
  <c r="B1554" i="1" s="1"/>
  <c r="B1556" i="1" s="1"/>
  <c r="Y1550" i="1"/>
  <c r="X1550" i="1"/>
  <c r="W1550" i="1"/>
  <c r="W1554" i="1" s="1"/>
  <c r="V1550" i="1"/>
  <c r="U1550" i="1"/>
  <c r="T1550" i="1"/>
  <c r="S1550" i="1"/>
  <c r="R1550" i="1"/>
  <c r="R1554" i="1" s="1"/>
  <c r="Q1550" i="1"/>
  <c r="P1550" i="1"/>
  <c r="O1550" i="1"/>
  <c r="N1550" i="1"/>
  <c r="M1550" i="1"/>
  <c r="L1550" i="1"/>
  <c r="K1550" i="1"/>
  <c r="K1554" i="1" s="1"/>
  <c r="J1550" i="1"/>
  <c r="I1550" i="1"/>
  <c r="H1550" i="1"/>
  <c r="G1550" i="1"/>
  <c r="F1550" i="1"/>
  <c r="F1554" i="1" s="1"/>
  <c r="E1550" i="1"/>
  <c r="D1550" i="1"/>
  <c r="C1550" i="1"/>
  <c r="B1550" i="1"/>
  <c r="N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L1546" i="1" s="1"/>
  <c r="K1545" i="1"/>
  <c r="J1545" i="1"/>
  <c r="I1545" i="1"/>
  <c r="H1545" i="1"/>
  <c r="G1545" i="1"/>
  <c r="F1545" i="1"/>
  <c r="E1545" i="1"/>
  <c r="D1545" i="1"/>
  <c r="C1545" i="1"/>
  <c r="B1545" i="1"/>
  <c r="X1544" i="1"/>
  <c r="S1544" i="1"/>
  <c r="S1546" i="1" s="1"/>
  <c r="R1544" i="1"/>
  <c r="M1544" i="1"/>
  <c r="M1546" i="1" s="1"/>
  <c r="L1544" i="1"/>
  <c r="G1544" i="1"/>
  <c r="G1546" i="1" s="1"/>
  <c r="F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Y1544" i="1" s="1"/>
  <c r="Y1546" i="1" s="1"/>
  <c r="X1541" i="1"/>
  <c r="W1541" i="1"/>
  <c r="V1541" i="1"/>
  <c r="U1541" i="1"/>
  <c r="T1541" i="1"/>
  <c r="S1541" i="1"/>
  <c r="R1541" i="1"/>
  <c r="Q1541" i="1"/>
  <c r="P1541" i="1"/>
  <c r="O1541" i="1"/>
  <c r="N1541" i="1"/>
  <c r="N1544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B1544" i="1" s="1"/>
  <c r="B1546" i="1" s="1"/>
  <c r="Y1540" i="1"/>
  <c r="X1540" i="1"/>
  <c r="W1540" i="1"/>
  <c r="W1544" i="1" s="1"/>
  <c r="V1540" i="1"/>
  <c r="U1540" i="1"/>
  <c r="U1544" i="1" s="1"/>
  <c r="T1540" i="1"/>
  <c r="S1540" i="1"/>
  <c r="R1540" i="1"/>
  <c r="Q1540" i="1"/>
  <c r="Q1544" i="1" s="1"/>
  <c r="P1540" i="1"/>
  <c r="P1544" i="1" s="1"/>
  <c r="O1540" i="1"/>
  <c r="N1540" i="1"/>
  <c r="M1540" i="1"/>
  <c r="L1540" i="1"/>
  <c r="K1540" i="1"/>
  <c r="K1544" i="1" s="1"/>
  <c r="J1540" i="1"/>
  <c r="I1540" i="1"/>
  <c r="I1544" i="1" s="1"/>
  <c r="H1540" i="1"/>
  <c r="G1540" i="1"/>
  <c r="F1540" i="1"/>
  <c r="E1540" i="1"/>
  <c r="E1544" i="1" s="1"/>
  <c r="D1540" i="1"/>
  <c r="D1544" i="1" s="1"/>
  <c r="C1540" i="1"/>
  <c r="B1540" i="1"/>
  <c r="Y1535" i="1"/>
  <c r="X1535" i="1"/>
  <c r="W1535" i="1"/>
  <c r="V1535" i="1"/>
  <c r="U1535" i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E1536" i="1" s="1"/>
  <c r="D1535" i="1"/>
  <c r="C1535" i="1"/>
  <c r="B1535" i="1"/>
  <c r="X1534" i="1"/>
  <c r="X1536" i="1" s="1"/>
  <c r="W1534" i="1"/>
  <c r="Q1534" i="1"/>
  <c r="K1534" i="1"/>
  <c r="F1534" i="1"/>
  <c r="F1536" i="1" s="1"/>
  <c r="E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R1534" i="1" s="1"/>
  <c r="R1536" i="1" s="1"/>
  <c r="Q1531" i="1"/>
  <c r="P1531" i="1"/>
  <c r="O1531" i="1"/>
  <c r="N1531" i="1"/>
  <c r="M1531" i="1"/>
  <c r="Z1531" i="1" s="1"/>
  <c r="AB1531" i="1" s="1"/>
  <c r="L1531" i="1"/>
  <c r="L1534" i="1" s="1"/>
  <c r="L1536" i="1" s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W1530" i="1"/>
  <c r="V1530" i="1"/>
  <c r="V1534" i="1" s="1"/>
  <c r="U1530" i="1"/>
  <c r="U1534" i="1" s="1"/>
  <c r="T1530" i="1"/>
  <c r="T1534" i="1" s="1"/>
  <c r="S1530" i="1"/>
  <c r="R1530" i="1"/>
  <c r="Q1530" i="1"/>
  <c r="P1530" i="1"/>
  <c r="O1530" i="1"/>
  <c r="O1534" i="1" s="1"/>
  <c r="N1530" i="1"/>
  <c r="M1530" i="1"/>
  <c r="L1530" i="1"/>
  <c r="K1530" i="1"/>
  <c r="J1530" i="1"/>
  <c r="J1534" i="1" s="1"/>
  <c r="I1530" i="1"/>
  <c r="I1534" i="1" s="1"/>
  <c r="H1530" i="1"/>
  <c r="H1534" i="1" s="1"/>
  <c r="G1530" i="1"/>
  <c r="F1530" i="1"/>
  <c r="E1530" i="1"/>
  <c r="D1530" i="1"/>
  <c r="C1530" i="1"/>
  <c r="C1534" i="1" s="1"/>
  <c r="B1530" i="1"/>
  <c r="Y1525" i="1"/>
  <c r="X1525" i="1"/>
  <c r="W1525" i="1"/>
  <c r="V1525" i="1"/>
  <c r="V1526" i="1" s="1"/>
  <c r="U1525" i="1"/>
  <c r="T1525" i="1"/>
  <c r="S1525" i="1"/>
  <c r="R1525" i="1"/>
  <c r="Q1525" i="1"/>
  <c r="P1525" i="1"/>
  <c r="P1526" i="1" s="1"/>
  <c r="O1525" i="1"/>
  <c r="N1525" i="1"/>
  <c r="N1526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B1526" i="1" s="1"/>
  <c r="V1524" i="1"/>
  <c r="Q1524" i="1"/>
  <c r="Q1526" i="1" s="1"/>
  <c r="P1524" i="1"/>
  <c r="J1524" i="1"/>
  <c r="D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W1524" i="1" s="1"/>
  <c r="W1526" i="1" s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K1524" i="1" s="1"/>
  <c r="K1526" i="1" s="1"/>
  <c r="J1521" i="1"/>
  <c r="I1521" i="1"/>
  <c r="H1521" i="1"/>
  <c r="G1521" i="1"/>
  <c r="F1521" i="1"/>
  <c r="E1521" i="1"/>
  <c r="E1524" i="1" s="1"/>
  <c r="E1526" i="1" s="1"/>
  <c r="D1521" i="1"/>
  <c r="C1521" i="1"/>
  <c r="B1521" i="1"/>
  <c r="Y1520" i="1"/>
  <c r="X1520" i="1"/>
  <c r="W1520" i="1"/>
  <c r="V1520" i="1"/>
  <c r="U1520" i="1"/>
  <c r="T1520" i="1"/>
  <c r="S1520" i="1"/>
  <c r="S1524" i="1" s="1"/>
  <c r="R1520" i="1"/>
  <c r="Q1520" i="1"/>
  <c r="P1520" i="1"/>
  <c r="O1520" i="1"/>
  <c r="N1520" i="1"/>
  <c r="N1524" i="1" s="1"/>
  <c r="M1520" i="1"/>
  <c r="L1520" i="1"/>
  <c r="K1520" i="1"/>
  <c r="J1520" i="1"/>
  <c r="I1520" i="1"/>
  <c r="H1520" i="1"/>
  <c r="G1520" i="1"/>
  <c r="G1524" i="1" s="1"/>
  <c r="F1520" i="1"/>
  <c r="E1520" i="1"/>
  <c r="D1520" i="1"/>
  <c r="C1520" i="1"/>
  <c r="B1520" i="1"/>
  <c r="B1524" i="1" s="1"/>
  <c r="Y1515" i="1"/>
  <c r="X1515" i="1"/>
  <c r="W1515" i="1"/>
  <c r="V1515" i="1"/>
  <c r="U1515" i="1"/>
  <c r="U1516" i="1" s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I1516" i="1" s="1"/>
  <c r="H1515" i="1"/>
  <c r="G1515" i="1"/>
  <c r="F1515" i="1"/>
  <c r="E1515" i="1"/>
  <c r="D1515" i="1"/>
  <c r="C1515" i="1"/>
  <c r="B1515" i="1"/>
  <c r="V1514" i="1"/>
  <c r="V1516" i="1" s="1"/>
  <c r="P1514" i="1"/>
  <c r="P1516" i="1" s="1"/>
  <c r="O1514" i="1"/>
  <c r="J1514" i="1"/>
  <c r="J1516" i="1" s="1"/>
  <c r="C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U1510" i="1"/>
  <c r="U1514" i="1" s="1"/>
  <c r="T1510" i="1"/>
  <c r="S1510" i="1"/>
  <c r="R1510" i="1"/>
  <c r="Q1510" i="1"/>
  <c r="P1510" i="1"/>
  <c r="O1510" i="1"/>
  <c r="N1510" i="1"/>
  <c r="N1514" i="1" s="1"/>
  <c r="M1510" i="1"/>
  <c r="L1510" i="1"/>
  <c r="L1514" i="1" s="1"/>
  <c r="K1510" i="1"/>
  <c r="J1510" i="1"/>
  <c r="I1510" i="1"/>
  <c r="I1514" i="1" s="1"/>
  <c r="H1510" i="1"/>
  <c r="G1510" i="1"/>
  <c r="F1510" i="1"/>
  <c r="E1510" i="1"/>
  <c r="D1510" i="1"/>
  <c r="C1510" i="1"/>
  <c r="B1510" i="1"/>
  <c r="B1514" i="1" s="1"/>
  <c r="V1506" i="1"/>
  <c r="L1506" i="1"/>
  <c r="C1506" i="1"/>
  <c r="Y1505" i="1"/>
  <c r="Y1506" i="1" s="1"/>
  <c r="X1505" i="1"/>
  <c r="X1506" i="1" s="1"/>
  <c r="W1505" i="1"/>
  <c r="V1505" i="1"/>
  <c r="U1505" i="1"/>
  <c r="T1505" i="1"/>
  <c r="T1506" i="1" s="1"/>
  <c r="S1505" i="1"/>
  <c r="R1505" i="1"/>
  <c r="Q1505" i="1"/>
  <c r="P1505" i="1"/>
  <c r="O1505" i="1"/>
  <c r="N1505" i="1"/>
  <c r="M1505" i="1"/>
  <c r="M1506" i="1" s="1"/>
  <c r="L1505" i="1"/>
  <c r="K1505" i="1"/>
  <c r="J1505" i="1"/>
  <c r="I1505" i="1"/>
  <c r="H1505" i="1"/>
  <c r="G1505" i="1"/>
  <c r="F1505" i="1"/>
  <c r="E1505" i="1"/>
  <c r="E1506" i="1" s="1"/>
  <c r="D1505" i="1"/>
  <c r="C1505" i="1"/>
  <c r="B1505" i="1"/>
  <c r="T1504" i="1"/>
  <c r="O1504" i="1"/>
  <c r="O1506" i="1" s="1"/>
  <c r="H1504" i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J1504" i="1" s="1"/>
  <c r="J1506" i="1" s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V1504" i="1" s="1"/>
  <c r="U1501" i="1"/>
  <c r="U1504" i="1" s="1"/>
  <c r="U1506" i="1" s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I1504" i="1" s="1"/>
  <c r="I1506" i="1" s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U1500" i="1"/>
  <c r="T1500" i="1"/>
  <c r="S1500" i="1"/>
  <c r="R1500" i="1"/>
  <c r="Q1500" i="1"/>
  <c r="Q1504" i="1" s="1"/>
  <c r="P1500" i="1"/>
  <c r="O1500" i="1"/>
  <c r="N1500" i="1"/>
  <c r="M1500" i="1"/>
  <c r="M1504" i="1" s="1"/>
  <c r="L1500" i="1"/>
  <c r="L1504" i="1" s="1"/>
  <c r="K1500" i="1"/>
  <c r="K1504" i="1" s="1"/>
  <c r="J1500" i="1"/>
  <c r="I1500" i="1"/>
  <c r="H1500" i="1"/>
  <c r="G1500" i="1"/>
  <c r="F1500" i="1"/>
  <c r="E1500" i="1"/>
  <c r="E1504" i="1" s="1"/>
  <c r="D1500" i="1"/>
  <c r="C1500" i="1"/>
  <c r="B1500" i="1"/>
  <c r="V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O1494" i="1"/>
  <c r="O1496" i="1" s="1"/>
  <c r="C1494" i="1"/>
  <c r="C1496" i="1" s="1"/>
  <c r="Y1493" i="1"/>
  <c r="X1493" i="1"/>
  <c r="W1493" i="1"/>
  <c r="V1493" i="1"/>
  <c r="U1493" i="1"/>
  <c r="T1493" i="1"/>
  <c r="S1493" i="1"/>
  <c r="R1493" i="1"/>
  <c r="Q1493" i="1"/>
  <c r="Q1494" i="1" s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E1494" i="1" s="1"/>
  <c r="E1496" i="1" s="1"/>
  <c r="D1493" i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V1491" i="1"/>
  <c r="V1494" i="1" s="1"/>
  <c r="U1491" i="1"/>
  <c r="T1491" i="1"/>
  <c r="S1491" i="1"/>
  <c r="S1494" i="1" s="1"/>
  <c r="R1491" i="1"/>
  <c r="Q1491" i="1"/>
  <c r="P1491" i="1"/>
  <c r="O1491" i="1"/>
  <c r="N1491" i="1"/>
  <c r="Z1491" i="1" s="1"/>
  <c r="AB1491" i="1" s="1"/>
  <c r="M1491" i="1"/>
  <c r="L1491" i="1"/>
  <c r="K1491" i="1"/>
  <c r="K1494" i="1" s="1"/>
  <c r="K1496" i="1" s="1"/>
  <c r="J1491" i="1"/>
  <c r="J1494" i="1" s="1"/>
  <c r="J1496" i="1" s="1"/>
  <c r="I1491" i="1"/>
  <c r="H1491" i="1"/>
  <c r="G1491" i="1"/>
  <c r="G1494" i="1" s="1"/>
  <c r="F1491" i="1"/>
  <c r="E1491" i="1"/>
  <c r="D1491" i="1"/>
  <c r="C1491" i="1"/>
  <c r="B1491" i="1"/>
  <c r="Y1490" i="1"/>
  <c r="X1490" i="1"/>
  <c r="X1494" i="1" s="1"/>
  <c r="W1490" i="1"/>
  <c r="V1490" i="1"/>
  <c r="U1490" i="1"/>
  <c r="T1490" i="1"/>
  <c r="T1494" i="1" s="1"/>
  <c r="T1496" i="1" s="1"/>
  <c r="S1490" i="1"/>
  <c r="R1490" i="1"/>
  <c r="R1494" i="1" s="1"/>
  <c r="Q1490" i="1"/>
  <c r="P1490" i="1"/>
  <c r="P1494" i="1" s="1"/>
  <c r="O1490" i="1"/>
  <c r="N1490" i="1"/>
  <c r="N1494" i="1" s="1"/>
  <c r="M1490" i="1"/>
  <c r="L1490" i="1"/>
  <c r="L1494" i="1" s="1"/>
  <c r="K1490" i="1"/>
  <c r="J1490" i="1"/>
  <c r="I1490" i="1"/>
  <c r="I1494" i="1" s="1"/>
  <c r="H1490" i="1"/>
  <c r="H1494" i="1" s="1"/>
  <c r="H1496" i="1" s="1"/>
  <c r="G1490" i="1"/>
  <c r="F1490" i="1"/>
  <c r="F1494" i="1" s="1"/>
  <c r="E1490" i="1"/>
  <c r="D1490" i="1"/>
  <c r="C1490" i="1"/>
  <c r="B1490" i="1"/>
  <c r="B1494" i="1" s="1"/>
  <c r="B1496" i="1" s="1"/>
  <c r="O1486" i="1"/>
  <c r="Y1485" i="1"/>
  <c r="Y1486" i="1" s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M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V1484" i="1"/>
  <c r="V1486" i="1" s="1"/>
  <c r="T1484" i="1"/>
  <c r="T1486" i="1" s="1"/>
  <c r="N1484" i="1"/>
  <c r="J1484" i="1"/>
  <c r="J1486" i="1" s="1"/>
  <c r="H1484" i="1"/>
  <c r="H1486" i="1" s="1"/>
  <c r="E1484" i="1"/>
  <c r="E1486" i="1" s="1"/>
  <c r="Y1483" i="1"/>
  <c r="X1483" i="1"/>
  <c r="X1484" i="1" s="1"/>
  <c r="X1486" i="1" s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L1484" i="1" s="1"/>
  <c r="L1486" i="1" s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O1484" i="1" s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C1484" i="1" s="1"/>
  <c r="C1486" i="1" s="1"/>
  <c r="B1481" i="1"/>
  <c r="Y1480" i="1"/>
  <c r="Y1484" i="1" s="1"/>
  <c r="X1480" i="1"/>
  <c r="W1480" i="1"/>
  <c r="W1484" i="1" s="1"/>
  <c r="V1480" i="1"/>
  <c r="U1480" i="1"/>
  <c r="T1480" i="1"/>
  <c r="S1480" i="1"/>
  <c r="S1484" i="1" s="1"/>
  <c r="R1480" i="1"/>
  <c r="Q1480" i="1"/>
  <c r="Q1484" i="1" s="1"/>
  <c r="Q1486" i="1" s="1"/>
  <c r="P1480" i="1"/>
  <c r="O1480" i="1"/>
  <c r="N1480" i="1"/>
  <c r="Z1480" i="1" s="1"/>
  <c r="Z1484" i="1" s="1"/>
  <c r="M1480" i="1"/>
  <c r="M1484" i="1" s="1"/>
  <c r="L1480" i="1"/>
  <c r="K1480" i="1"/>
  <c r="K1484" i="1" s="1"/>
  <c r="J1480" i="1"/>
  <c r="I1480" i="1"/>
  <c r="H1480" i="1"/>
  <c r="G1480" i="1"/>
  <c r="G1484" i="1" s="1"/>
  <c r="F1480" i="1"/>
  <c r="E1480" i="1"/>
  <c r="D1480" i="1"/>
  <c r="C1480" i="1"/>
  <c r="B1480" i="1"/>
  <c r="B1484" i="1" s="1"/>
  <c r="L1476" i="1"/>
  <c r="Y1475" i="1"/>
  <c r="X1475" i="1"/>
  <c r="X1476" i="1" s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4" i="1"/>
  <c r="Y1476" i="1" s="1"/>
  <c r="N1474" i="1"/>
  <c r="M1474" i="1"/>
  <c r="M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G1474" i="1" s="1"/>
  <c r="F1472" i="1"/>
  <c r="E1472" i="1"/>
  <c r="D1472" i="1"/>
  <c r="C1472" i="1"/>
  <c r="B1472" i="1"/>
  <c r="Y1471" i="1"/>
  <c r="X1471" i="1"/>
  <c r="W1471" i="1"/>
  <c r="V1471" i="1"/>
  <c r="U1471" i="1"/>
  <c r="U1474" i="1" s="1"/>
  <c r="U1476" i="1" s="1"/>
  <c r="T1471" i="1"/>
  <c r="T1474" i="1" s="1"/>
  <c r="T1476" i="1" s="1"/>
  <c r="S1471" i="1"/>
  <c r="R1471" i="1"/>
  <c r="Q1471" i="1"/>
  <c r="Q1474" i="1" s="1"/>
  <c r="Q1476" i="1" s="1"/>
  <c r="P1471" i="1"/>
  <c r="O1471" i="1"/>
  <c r="O1474" i="1" s="1"/>
  <c r="O1476" i="1" s="1"/>
  <c r="N1471" i="1"/>
  <c r="Z1471" i="1" s="1"/>
  <c r="M1471" i="1"/>
  <c r="L1471" i="1"/>
  <c r="K1471" i="1"/>
  <c r="J1471" i="1"/>
  <c r="I1471" i="1"/>
  <c r="I1474" i="1" s="1"/>
  <c r="I1476" i="1" s="1"/>
  <c r="H1471" i="1"/>
  <c r="H1474" i="1" s="1"/>
  <c r="H1476" i="1" s="1"/>
  <c r="G1471" i="1"/>
  <c r="F1471" i="1"/>
  <c r="E1471" i="1"/>
  <c r="D1471" i="1"/>
  <c r="C1471" i="1"/>
  <c r="C1474" i="1" s="1"/>
  <c r="C1476" i="1" s="1"/>
  <c r="B1471" i="1"/>
  <c r="Y1470" i="1"/>
  <c r="X1470" i="1"/>
  <c r="X1474" i="1" s="1"/>
  <c r="W1470" i="1"/>
  <c r="V1470" i="1"/>
  <c r="V1474" i="1" s="1"/>
  <c r="V1476" i="1" s="1"/>
  <c r="U1470" i="1"/>
  <c r="T1470" i="1"/>
  <c r="S1470" i="1"/>
  <c r="S1474" i="1" s="1"/>
  <c r="R1470" i="1"/>
  <c r="R1474" i="1" s="1"/>
  <c r="Q1470" i="1"/>
  <c r="P1470" i="1"/>
  <c r="P1474" i="1" s="1"/>
  <c r="O1470" i="1"/>
  <c r="N1470" i="1"/>
  <c r="Z1470" i="1" s="1"/>
  <c r="M1470" i="1"/>
  <c r="L1470" i="1"/>
  <c r="L1474" i="1" s="1"/>
  <c r="K1470" i="1"/>
  <c r="J1470" i="1"/>
  <c r="J1474" i="1" s="1"/>
  <c r="I1470" i="1"/>
  <c r="H1470" i="1"/>
  <c r="G1470" i="1"/>
  <c r="F1470" i="1"/>
  <c r="F1474" i="1" s="1"/>
  <c r="E1470" i="1"/>
  <c r="E1474" i="1" s="1"/>
  <c r="E1476" i="1" s="1"/>
  <c r="D1470" i="1"/>
  <c r="C1470" i="1"/>
  <c r="B1470" i="1"/>
  <c r="B1474" i="1" s="1"/>
  <c r="B1476" i="1" s="1"/>
  <c r="Y1465" i="1"/>
  <c r="X1465" i="1"/>
  <c r="W1465" i="1"/>
  <c r="V1465" i="1"/>
  <c r="U1465" i="1"/>
  <c r="U1466" i="1" s="1"/>
  <c r="T1465" i="1"/>
  <c r="S1465" i="1"/>
  <c r="R1465" i="1"/>
  <c r="Q1465" i="1"/>
  <c r="P1465" i="1"/>
  <c r="O1465" i="1"/>
  <c r="N1465" i="1"/>
  <c r="M1465" i="1"/>
  <c r="L1465" i="1"/>
  <c r="K1465" i="1"/>
  <c r="J1465" i="1"/>
  <c r="J1466" i="1" s="1"/>
  <c r="I1465" i="1"/>
  <c r="I1466" i="1" s="1"/>
  <c r="H1465" i="1"/>
  <c r="G1465" i="1"/>
  <c r="G1466" i="1" s="1"/>
  <c r="F1465" i="1"/>
  <c r="E1465" i="1"/>
  <c r="D1465" i="1"/>
  <c r="C1465" i="1"/>
  <c r="B1465" i="1"/>
  <c r="R1464" i="1"/>
  <c r="R1466" i="1" s="1"/>
  <c r="J1464" i="1"/>
  <c r="F1464" i="1"/>
  <c r="F1466" i="1" s="1"/>
  <c r="Y1463" i="1"/>
  <c r="X1463" i="1"/>
  <c r="W1463" i="1"/>
  <c r="V1463" i="1"/>
  <c r="U1463" i="1"/>
  <c r="T1463" i="1"/>
  <c r="T1464" i="1" s="1"/>
  <c r="T1466" i="1" s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V1464" i="1" s="1"/>
  <c r="V1466" i="1" s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Y1466" i="1" s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C1464" i="1" s="1"/>
  <c r="B1461" i="1"/>
  <c r="Y1460" i="1"/>
  <c r="X1460" i="1"/>
  <c r="X1464" i="1" s="1"/>
  <c r="W1460" i="1"/>
  <c r="V1460" i="1"/>
  <c r="U1460" i="1"/>
  <c r="U1464" i="1" s="1"/>
  <c r="T1460" i="1"/>
  <c r="S1460" i="1"/>
  <c r="S1464" i="1" s="1"/>
  <c r="R1460" i="1"/>
  <c r="Q1460" i="1"/>
  <c r="P1460" i="1"/>
  <c r="P1464" i="1" s="1"/>
  <c r="O1460" i="1"/>
  <c r="O1464" i="1" s="1"/>
  <c r="N1460" i="1"/>
  <c r="M1460" i="1"/>
  <c r="L1460" i="1"/>
  <c r="L1464" i="1" s="1"/>
  <c r="K1460" i="1"/>
  <c r="J1460" i="1"/>
  <c r="I1460" i="1"/>
  <c r="I1464" i="1" s="1"/>
  <c r="H1460" i="1"/>
  <c r="G1460" i="1"/>
  <c r="G1464" i="1" s="1"/>
  <c r="F1460" i="1"/>
  <c r="E1460" i="1"/>
  <c r="D1460" i="1"/>
  <c r="C1460" i="1"/>
  <c r="B1460" i="1"/>
  <c r="L1456" i="1"/>
  <c r="Y1455" i="1"/>
  <c r="X1455" i="1"/>
  <c r="W1455" i="1"/>
  <c r="V1455" i="1"/>
  <c r="V1456" i="1" s="1"/>
  <c r="U1455" i="1"/>
  <c r="U1456" i="1" s="1"/>
  <c r="T1455" i="1"/>
  <c r="S1455" i="1"/>
  <c r="R1455" i="1"/>
  <c r="Q1455" i="1"/>
  <c r="P1455" i="1"/>
  <c r="O1455" i="1"/>
  <c r="N1455" i="1"/>
  <c r="M1455" i="1"/>
  <c r="L1455" i="1"/>
  <c r="K1455" i="1"/>
  <c r="J1455" i="1"/>
  <c r="J1456" i="1" s="1"/>
  <c r="I1455" i="1"/>
  <c r="I1456" i="1" s="1"/>
  <c r="H1455" i="1"/>
  <c r="G1455" i="1"/>
  <c r="F1455" i="1"/>
  <c r="E1455" i="1"/>
  <c r="D1455" i="1"/>
  <c r="C1455" i="1"/>
  <c r="B1455" i="1"/>
  <c r="W1454" i="1"/>
  <c r="W1456" i="1" s="1"/>
  <c r="T1454" i="1"/>
  <c r="T1456" i="1" s="1"/>
  <c r="M1454" i="1"/>
  <c r="M1456" i="1" s="1"/>
  <c r="K1454" i="1"/>
  <c r="K1456" i="1" s="1"/>
  <c r="F1454" i="1"/>
  <c r="F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Q1454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E1454" i="1" s="1"/>
  <c r="D1452" i="1"/>
  <c r="C1452" i="1"/>
  <c r="C1454" i="1" s="1"/>
  <c r="C1456" i="1" s="1"/>
  <c r="B1452" i="1"/>
  <c r="Y1451" i="1"/>
  <c r="Y1454" i="1" s="1"/>
  <c r="Y1456" i="1" s="1"/>
  <c r="X1451" i="1"/>
  <c r="X1454" i="1" s="1"/>
  <c r="W1451" i="1"/>
  <c r="V1451" i="1"/>
  <c r="U1451" i="1"/>
  <c r="T1451" i="1"/>
  <c r="S1451" i="1"/>
  <c r="R1451" i="1"/>
  <c r="R1454" i="1" s="1"/>
  <c r="R1456" i="1" s="1"/>
  <c r="Q1451" i="1"/>
  <c r="P1451" i="1"/>
  <c r="O1451" i="1"/>
  <c r="N1451" i="1"/>
  <c r="M1451" i="1"/>
  <c r="L1451" i="1"/>
  <c r="L1454" i="1" s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V1450" i="1"/>
  <c r="V1454" i="1" s="1"/>
  <c r="U1450" i="1"/>
  <c r="U1454" i="1" s="1"/>
  <c r="T1450" i="1"/>
  <c r="S1450" i="1"/>
  <c r="R1450" i="1"/>
  <c r="Q1450" i="1"/>
  <c r="P1450" i="1"/>
  <c r="P1454" i="1" s="1"/>
  <c r="O1450" i="1"/>
  <c r="O1454" i="1" s="1"/>
  <c r="O1456" i="1" s="1"/>
  <c r="N1450" i="1"/>
  <c r="M1450" i="1"/>
  <c r="L1450" i="1"/>
  <c r="K1450" i="1"/>
  <c r="J1450" i="1"/>
  <c r="J1454" i="1" s="1"/>
  <c r="I1450" i="1"/>
  <c r="I1454" i="1" s="1"/>
  <c r="H1450" i="1"/>
  <c r="H1454" i="1" s="1"/>
  <c r="H1456" i="1" s="1"/>
  <c r="G1450" i="1"/>
  <c r="F1450" i="1"/>
  <c r="E1450" i="1"/>
  <c r="D1450" i="1"/>
  <c r="D1454" i="1" s="1"/>
  <c r="C1450" i="1"/>
  <c r="B1450" i="1"/>
  <c r="Y1445" i="1"/>
  <c r="X1445" i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N1445" i="1"/>
  <c r="M1445" i="1"/>
  <c r="L1445" i="1"/>
  <c r="K1445" i="1"/>
  <c r="J1445" i="1"/>
  <c r="I1445" i="1"/>
  <c r="H1445" i="1"/>
  <c r="G1445" i="1"/>
  <c r="F1445" i="1"/>
  <c r="E1445" i="1"/>
  <c r="E1446" i="1" s="1"/>
  <c r="D1445" i="1"/>
  <c r="C1445" i="1"/>
  <c r="B1445" i="1"/>
  <c r="W1444" i="1"/>
  <c r="W1446" i="1" s="1"/>
  <c r="P1444" i="1"/>
  <c r="J1444" i="1"/>
  <c r="D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Q1444" i="1" s="1"/>
  <c r="Q1446" i="1" s="1"/>
  <c r="P1442" i="1"/>
  <c r="O1442" i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N1441" i="1"/>
  <c r="M1441" i="1"/>
  <c r="L1441" i="1"/>
  <c r="K1441" i="1"/>
  <c r="K1444" i="1" s="1"/>
  <c r="K1446" i="1" s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Y1444" i="1" s="1"/>
  <c r="X1440" i="1"/>
  <c r="W1440" i="1"/>
  <c r="V1440" i="1"/>
  <c r="V1444" i="1" s="1"/>
  <c r="U1440" i="1"/>
  <c r="T1440" i="1"/>
  <c r="T1444" i="1" s="1"/>
  <c r="S1440" i="1"/>
  <c r="R1440" i="1"/>
  <c r="Q1440" i="1"/>
  <c r="P1440" i="1"/>
  <c r="O1440" i="1"/>
  <c r="N1440" i="1"/>
  <c r="M1440" i="1"/>
  <c r="M1444" i="1" s="1"/>
  <c r="L1440" i="1"/>
  <c r="K1440" i="1"/>
  <c r="J1440" i="1"/>
  <c r="I1440" i="1"/>
  <c r="H1440" i="1"/>
  <c r="H1444" i="1" s="1"/>
  <c r="H1446" i="1" s="1"/>
  <c r="G1440" i="1"/>
  <c r="F1440" i="1"/>
  <c r="E1440" i="1"/>
  <c r="E1444" i="1" s="1"/>
  <c r="D1440" i="1"/>
  <c r="C1440" i="1"/>
  <c r="B1440" i="1"/>
  <c r="R1436" i="1"/>
  <c r="Y1435" i="1"/>
  <c r="X1435" i="1"/>
  <c r="W1435" i="1"/>
  <c r="V1435" i="1"/>
  <c r="V1436" i="1" s="1"/>
  <c r="U1435" i="1"/>
  <c r="T1435" i="1"/>
  <c r="T1436" i="1" s="1"/>
  <c r="S1435" i="1"/>
  <c r="R1435" i="1"/>
  <c r="Q1435" i="1"/>
  <c r="P1435" i="1"/>
  <c r="O1435" i="1"/>
  <c r="N1435" i="1"/>
  <c r="M1435" i="1"/>
  <c r="L1435" i="1"/>
  <c r="K1435" i="1"/>
  <c r="J1435" i="1"/>
  <c r="J1436" i="1" s="1"/>
  <c r="I1435" i="1"/>
  <c r="H1435" i="1"/>
  <c r="H1436" i="1" s="1"/>
  <c r="G1435" i="1"/>
  <c r="F1435" i="1"/>
  <c r="E1435" i="1"/>
  <c r="D1435" i="1"/>
  <c r="C1435" i="1"/>
  <c r="B1435" i="1"/>
  <c r="Y1433" i="1"/>
  <c r="X1433" i="1"/>
  <c r="W1433" i="1"/>
  <c r="W1434" i="1" s="1"/>
  <c r="W1436" i="1" s="1"/>
  <c r="V1433" i="1"/>
  <c r="U1433" i="1"/>
  <c r="T1433" i="1"/>
  <c r="S1433" i="1"/>
  <c r="R1433" i="1"/>
  <c r="Q1433" i="1"/>
  <c r="P1433" i="1"/>
  <c r="O1433" i="1"/>
  <c r="O1434" i="1" s="1"/>
  <c r="N1433" i="1"/>
  <c r="M1433" i="1"/>
  <c r="L1433" i="1"/>
  <c r="K1433" i="1"/>
  <c r="K1434" i="1" s="1"/>
  <c r="K1436" i="1" s="1"/>
  <c r="J1433" i="1"/>
  <c r="I1433" i="1"/>
  <c r="H1433" i="1"/>
  <c r="G1433" i="1"/>
  <c r="F1433" i="1"/>
  <c r="E1433" i="1"/>
  <c r="D1433" i="1"/>
  <c r="C1433" i="1"/>
  <c r="C1434" i="1" s="1"/>
  <c r="B1433" i="1"/>
  <c r="Y1432" i="1"/>
  <c r="X1432" i="1"/>
  <c r="W1432" i="1"/>
  <c r="V1432" i="1"/>
  <c r="U1432" i="1"/>
  <c r="U1434" i="1" s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I1434" i="1" s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R1434" i="1" s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V1430" i="1"/>
  <c r="V1434" i="1" s="1"/>
  <c r="U1430" i="1"/>
  <c r="T1430" i="1"/>
  <c r="T1434" i="1" s="1"/>
  <c r="S1430" i="1"/>
  <c r="R1430" i="1"/>
  <c r="Q1430" i="1"/>
  <c r="Q1434" i="1" s="1"/>
  <c r="Q1436" i="1" s="1"/>
  <c r="P1430" i="1"/>
  <c r="P1434" i="1" s="1"/>
  <c r="P1436" i="1" s="1"/>
  <c r="O1430" i="1"/>
  <c r="N1430" i="1"/>
  <c r="M1430" i="1"/>
  <c r="L1430" i="1"/>
  <c r="L1434" i="1" s="1"/>
  <c r="K1430" i="1"/>
  <c r="J1430" i="1"/>
  <c r="J1434" i="1" s="1"/>
  <c r="I1430" i="1"/>
  <c r="H1430" i="1"/>
  <c r="H1434" i="1" s="1"/>
  <c r="G1430" i="1"/>
  <c r="F1430" i="1"/>
  <c r="F1434" i="1" s="1"/>
  <c r="F1436" i="1" s="1"/>
  <c r="E1430" i="1"/>
  <c r="E1434" i="1" s="1"/>
  <c r="E1436" i="1" s="1"/>
  <c r="D1430" i="1"/>
  <c r="D1434" i="1" s="1"/>
  <c r="D1436" i="1" s="1"/>
  <c r="C1430" i="1"/>
  <c r="B1430" i="1"/>
  <c r="C1426" i="1"/>
  <c r="Y1425" i="1"/>
  <c r="X1425" i="1"/>
  <c r="W1425" i="1"/>
  <c r="V1425" i="1"/>
  <c r="U1425" i="1"/>
  <c r="U1385" i="1" s="1"/>
  <c r="T1425" i="1"/>
  <c r="S1425" i="1"/>
  <c r="R1425" i="1"/>
  <c r="Q1425" i="1"/>
  <c r="P1425" i="1"/>
  <c r="O1425" i="1"/>
  <c r="N1425" i="1"/>
  <c r="N1426" i="1" s="1"/>
  <c r="M1425" i="1"/>
  <c r="L1425" i="1"/>
  <c r="K1425" i="1"/>
  <c r="J1425" i="1"/>
  <c r="I1425" i="1"/>
  <c r="I1385" i="1" s="1"/>
  <c r="H1425" i="1"/>
  <c r="G1425" i="1"/>
  <c r="F1425" i="1"/>
  <c r="E1425" i="1"/>
  <c r="D1425" i="1"/>
  <c r="C1425" i="1"/>
  <c r="B1425" i="1"/>
  <c r="B1426" i="1" s="1"/>
  <c r="T1424" i="1"/>
  <c r="T1426" i="1" s="1"/>
  <c r="H1424" i="1"/>
  <c r="H1426" i="1" s="1"/>
  <c r="Y1423" i="1"/>
  <c r="X1423" i="1"/>
  <c r="W1423" i="1"/>
  <c r="V1423" i="1"/>
  <c r="U1423" i="1"/>
  <c r="T1423" i="1"/>
  <c r="S1423" i="1"/>
  <c r="R1423" i="1"/>
  <c r="R1424" i="1" s="1"/>
  <c r="R1426" i="1" s="1"/>
  <c r="Q1423" i="1"/>
  <c r="P1423" i="1"/>
  <c r="O1423" i="1"/>
  <c r="N1423" i="1"/>
  <c r="N1383" i="1" s="1"/>
  <c r="M1423" i="1"/>
  <c r="L1423" i="1"/>
  <c r="K1423" i="1"/>
  <c r="J1423" i="1"/>
  <c r="I1423" i="1"/>
  <c r="H1423" i="1"/>
  <c r="G1423" i="1"/>
  <c r="F1423" i="1"/>
  <c r="F1424" i="1" s="1"/>
  <c r="F1426" i="1" s="1"/>
  <c r="E1423" i="1"/>
  <c r="D1423" i="1"/>
  <c r="C1423" i="1"/>
  <c r="B1423" i="1"/>
  <c r="B1383" i="1" s="1"/>
  <c r="Y1422" i="1"/>
  <c r="X1422" i="1"/>
  <c r="X1424" i="1" s="1"/>
  <c r="X1426" i="1" s="1"/>
  <c r="W1422" i="1"/>
  <c r="V1422" i="1"/>
  <c r="U1422" i="1"/>
  <c r="T1422" i="1"/>
  <c r="S1422" i="1"/>
  <c r="R1422" i="1"/>
  <c r="Q1422" i="1"/>
  <c r="P1422" i="1"/>
  <c r="P1424" i="1" s="1"/>
  <c r="P1426" i="1" s="1"/>
  <c r="O1422" i="1"/>
  <c r="N1422" i="1"/>
  <c r="Z1422" i="1" s="1"/>
  <c r="M1422" i="1"/>
  <c r="L1422" i="1"/>
  <c r="L1424" i="1" s="1"/>
  <c r="L1426" i="1" s="1"/>
  <c r="K1422" i="1"/>
  <c r="J1422" i="1"/>
  <c r="I1422" i="1"/>
  <c r="H1422" i="1"/>
  <c r="G1422" i="1"/>
  <c r="F1422" i="1"/>
  <c r="E1422" i="1"/>
  <c r="D1422" i="1"/>
  <c r="D1424" i="1" s="1"/>
  <c r="D1426" i="1" s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S1381" i="1" s="1"/>
  <c r="R1421" i="1"/>
  <c r="Q1421" i="1"/>
  <c r="P1421" i="1"/>
  <c r="O1421" i="1"/>
  <c r="N1421" i="1"/>
  <c r="M1421" i="1"/>
  <c r="L1421" i="1"/>
  <c r="K1421" i="1"/>
  <c r="K1424" i="1" s="1"/>
  <c r="K1426" i="1" s="1"/>
  <c r="J1421" i="1"/>
  <c r="I1421" i="1"/>
  <c r="H1421" i="1"/>
  <c r="G1421" i="1"/>
  <c r="G1381" i="1" s="1"/>
  <c r="F1421" i="1"/>
  <c r="E1421" i="1"/>
  <c r="D1421" i="1"/>
  <c r="C1421" i="1"/>
  <c r="B1421" i="1"/>
  <c r="Y1420" i="1"/>
  <c r="Y1424" i="1" s="1"/>
  <c r="X1420" i="1"/>
  <c r="W1420" i="1"/>
  <c r="V1420" i="1"/>
  <c r="V1424" i="1" s="1"/>
  <c r="U1420" i="1"/>
  <c r="U1380" i="1" s="1"/>
  <c r="T1420" i="1"/>
  <c r="S1420" i="1"/>
  <c r="S1424" i="1" s="1"/>
  <c r="S1426" i="1" s="1"/>
  <c r="R1420" i="1"/>
  <c r="Q1420" i="1"/>
  <c r="Q1424" i="1" s="1"/>
  <c r="P1420" i="1"/>
  <c r="O1420" i="1"/>
  <c r="O1424" i="1" s="1"/>
  <c r="O1426" i="1" s="1"/>
  <c r="N1420" i="1"/>
  <c r="N1424" i="1" s="1"/>
  <c r="M1420" i="1"/>
  <c r="L1420" i="1"/>
  <c r="K1420" i="1"/>
  <c r="J1420" i="1"/>
  <c r="J1424" i="1" s="1"/>
  <c r="I1420" i="1"/>
  <c r="I1380" i="1" s="1"/>
  <c r="H1420" i="1"/>
  <c r="G1420" i="1"/>
  <c r="G1424" i="1" s="1"/>
  <c r="G1426" i="1" s="1"/>
  <c r="F1420" i="1"/>
  <c r="E1420" i="1"/>
  <c r="E1424" i="1" s="1"/>
  <c r="D1420" i="1"/>
  <c r="C1420" i="1"/>
  <c r="C1424" i="1" s="1"/>
  <c r="B1420" i="1"/>
  <c r="B1424" i="1" s="1"/>
  <c r="H1416" i="1"/>
  <c r="Y1415" i="1"/>
  <c r="X1415" i="1"/>
  <c r="W1415" i="1"/>
  <c r="V1415" i="1"/>
  <c r="U1415" i="1"/>
  <c r="T1415" i="1"/>
  <c r="S1415" i="1"/>
  <c r="S1416" i="1" s="1"/>
  <c r="R1415" i="1"/>
  <c r="R1416" i="1" s="1"/>
  <c r="Q1415" i="1"/>
  <c r="P1415" i="1"/>
  <c r="O1415" i="1"/>
  <c r="N1415" i="1"/>
  <c r="M1415" i="1"/>
  <c r="L1415" i="1"/>
  <c r="K1415" i="1"/>
  <c r="J1415" i="1"/>
  <c r="I1415" i="1"/>
  <c r="H1415" i="1"/>
  <c r="G1415" i="1"/>
  <c r="G1416" i="1" s="1"/>
  <c r="F1415" i="1"/>
  <c r="F1416" i="1" s="1"/>
  <c r="E1415" i="1"/>
  <c r="D1415" i="1"/>
  <c r="C1415" i="1"/>
  <c r="B1415" i="1"/>
  <c r="Y1414" i="1"/>
  <c r="Y1416" i="1" s="1"/>
  <c r="M1414" i="1"/>
  <c r="M1416" i="1" s="1"/>
  <c r="Y1413" i="1"/>
  <c r="X1413" i="1"/>
  <c r="W1413" i="1"/>
  <c r="W1414" i="1" s="1"/>
  <c r="W1416" i="1" s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K1414" i="1" s="1"/>
  <c r="K1416" i="1" s="1"/>
  <c r="J1413" i="1"/>
  <c r="I1413" i="1"/>
  <c r="H1413" i="1"/>
  <c r="G1413" i="1"/>
  <c r="F1413" i="1"/>
  <c r="E1413" i="1"/>
  <c r="D1413" i="1"/>
  <c r="C1413" i="1"/>
  <c r="C1383" i="1" s="1"/>
  <c r="C1353" i="1" s="1"/>
  <c r="B1413" i="1"/>
  <c r="Y1412" i="1"/>
  <c r="X1412" i="1"/>
  <c r="W1412" i="1"/>
  <c r="V1412" i="1"/>
  <c r="U1412" i="1"/>
  <c r="U1414" i="1" s="1"/>
  <c r="U1416" i="1" s="1"/>
  <c r="T1412" i="1"/>
  <c r="S1412" i="1"/>
  <c r="R1412" i="1"/>
  <c r="Q1412" i="1"/>
  <c r="Q1414" i="1" s="1"/>
  <c r="Q1416" i="1" s="1"/>
  <c r="P1412" i="1"/>
  <c r="O1412" i="1"/>
  <c r="N1412" i="1"/>
  <c r="M1412" i="1"/>
  <c r="L1412" i="1"/>
  <c r="K1412" i="1"/>
  <c r="J1412" i="1"/>
  <c r="I1412" i="1"/>
  <c r="I1414" i="1" s="1"/>
  <c r="I1416" i="1" s="1"/>
  <c r="H1412" i="1"/>
  <c r="G1412" i="1"/>
  <c r="F1412" i="1"/>
  <c r="E1412" i="1"/>
  <c r="E1414" i="1" s="1"/>
  <c r="E1416" i="1" s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P1414" i="1" s="1"/>
  <c r="P1416" i="1" s="1"/>
  <c r="O1411" i="1"/>
  <c r="N1411" i="1"/>
  <c r="M1411" i="1"/>
  <c r="L1411" i="1"/>
  <c r="K1411" i="1"/>
  <c r="J1411" i="1"/>
  <c r="I1411" i="1"/>
  <c r="H1411" i="1"/>
  <c r="H1381" i="1" s="1"/>
  <c r="H1351" i="1" s="1"/>
  <c r="G1411" i="1"/>
  <c r="F1411" i="1"/>
  <c r="E1411" i="1"/>
  <c r="D1411" i="1"/>
  <c r="C1411" i="1"/>
  <c r="B1411" i="1"/>
  <c r="Y1410" i="1"/>
  <c r="X1410" i="1"/>
  <c r="X1414" i="1" s="1"/>
  <c r="X1416" i="1" s="1"/>
  <c r="W1410" i="1"/>
  <c r="V1410" i="1"/>
  <c r="V1414" i="1" s="1"/>
  <c r="U1410" i="1"/>
  <c r="T1410" i="1"/>
  <c r="T1414" i="1" s="1"/>
  <c r="T1416" i="1" s="1"/>
  <c r="S1410" i="1"/>
  <c r="S1414" i="1" s="1"/>
  <c r="R1410" i="1"/>
  <c r="R1414" i="1" s="1"/>
  <c r="Q1410" i="1"/>
  <c r="P1410" i="1"/>
  <c r="O1410" i="1"/>
  <c r="O1414" i="1" s="1"/>
  <c r="N1410" i="1"/>
  <c r="Z1410" i="1" s="1"/>
  <c r="M1410" i="1"/>
  <c r="L1410" i="1"/>
  <c r="L1414" i="1" s="1"/>
  <c r="L1416" i="1" s="1"/>
  <c r="K1410" i="1"/>
  <c r="J1410" i="1"/>
  <c r="J1414" i="1" s="1"/>
  <c r="I1410" i="1"/>
  <c r="H1410" i="1"/>
  <c r="H1414" i="1" s="1"/>
  <c r="G1410" i="1"/>
  <c r="G1414" i="1" s="1"/>
  <c r="F1410" i="1"/>
  <c r="F1414" i="1" s="1"/>
  <c r="E1410" i="1"/>
  <c r="D1410" i="1"/>
  <c r="C1410" i="1"/>
  <c r="C1414" i="1" s="1"/>
  <c r="B1410" i="1"/>
  <c r="B1414" i="1" s="1"/>
  <c r="Y1405" i="1"/>
  <c r="X1405" i="1"/>
  <c r="X1406" i="1" s="1"/>
  <c r="W1405" i="1"/>
  <c r="V1405" i="1"/>
  <c r="U1405" i="1"/>
  <c r="T1405" i="1"/>
  <c r="S1405" i="1"/>
  <c r="R1405" i="1"/>
  <c r="Q1405" i="1"/>
  <c r="Q1385" i="1" s="1"/>
  <c r="P1405" i="1"/>
  <c r="O1405" i="1"/>
  <c r="N1405" i="1"/>
  <c r="M1405" i="1"/>
  <c r="Z1405" i="1" s="1"/>
  <c r="L1405" i="1"/>
  <c r="L1406" i="1" s="1"/>
  <c r="K1405" i="1"/>
  <c r="J1405" i="1"/>
  <c r="I1405" i="1"/>
  <c r="H1405" i="1"/>
  <c r="G1405" i="1"/>
  <c r="F1405" i="1"/>
  <c r="E1405" i="1"/>
  <c r="E1385" i="1" s="1"/>
  <c r="D1405" i="1"/>
  <c r="C1405" i="1"/>
  <c r="B1405" i="1"/>
  <c r="R1404" i="1"/>
  <c r="R1406" i="1" s="1"/>
  <c r="Y1403" i="1"/>
  <c r="X1403" i="1"/>
  <c r="W1403" i="1"/>
  <c r="V1403" i="1"/>
  <c r="V1383" i="1" s="1"/>
  <c r="U1403" i="1"/>
  <c r="T1403" i="1"/>
  <c r="T1383" i="1" s="1"/>
  <c r="S1403" i="1"/>
  <c r="R1403" i="1"/>
  <c r="Q1403" i="1"/>
  <c r="P1403" i="1"/>
  <c r="P1404" i="1" s="1"/>
  <c r="P1406" i="1" s="1"/>
  <c r="O1403" i="1"/>
  <c r="N1403" i="1"/>
  <c r="M1403" i="1"/>
  <c r="L1403" i="1"/>
  <c r="K1403" i="1"/>
  <c r="J1403" i="1"/>
  <c r="J1383" i="1" s="1"/>
  <c r="I1403" i="1"/>
  <c r="H1403" i="1"/>
  <c r="H1383" i="1" s="1"/>
  <c r="G1403" i="1"/>
  <c r="F1403" i="1"/>
  <c r="E1403" i="1"/>
  <c r="D1403" i="1"/>
  <c r="D1404" i="1" s="1"/>
  <c r="D1406" i="1" s="1"/>
  <c r="C1403" i="1"/>
  <c r="B1403" i="1"/>
  <c r="Y1402" i="1"/>
  <c r="X1402" i="1"/>
  <c r="X1382" i="1" s="1"/>
  <c r="W1402" i="1"/>
  <c r="V1402" i="1"/>
  <c r="U1402" i="1"/>
  <c r="T1402" i="1"/>
  <c r="S1402" i="1"/>
  <c r="R1402" i="1"/>
  <c r="R1382" i="1" s="1"/>
  <c r="Q1402" i="1"/>
  <c r="P1402" i="1"/>
  <c r="O1402" i="1"/>
  <c r="N1402" i="1"/>
  <c r="M1402" i="1"/>
  <c r="L1402" i="1"/>
  <c r="L1382" i="1" s="1"/>
  <c r="K1402" i="1"/>
  <c r="J1402" i="1"/>
  <c r="I1402" i="1"/>
  <c r="H1402" i="1"/>
  <c r="G1402" i="1"/>
  <c r="F1402" i="1"/>
  <c r="F1382" i="1" s="1"/>
  <c r="E1402" i="1"/>
  <c r="D1402" i="1"/>
  <c r="C1402" i="1"/>
  <c r="B1402" i="1"/>
  <c r="Y1401" i="1"/>
  <c r="Y1381" i="1" s="1"/>
  <c r="X1401" i="1"/>
  <c r="W1401" i="1"/>
  <c r="V1401" i="1"/>
  <c r="U1401" i="1"/>
  <c r="U1381" i="1" s="1"/>
  <c r="T1401" i="1"/>
  <c r="S1401" i="1"/>
  <c r="R1401" i="1"/>
  <c r="Q1401" i="1"/>
  <c r="Q1381" i="1" s="1"/>
  <c r="Q1351" i="1" s="1"/>
  <c r="P1401" i="1"/>
  <c r="O1401" i="1"/>
  <c r="O1381" i="1" s="1"/>
  <c r="N1401" i="1"/>
  <c r="M1401" i="1"/>
  <c r="L1401" i="1"/>
  <c r="K1401" i="1"/>
  <c r="J1401" i="1"/>
  <c r="I1401" i="1"/>
  <c r="I1381" i="1" s="1"/>
  <c r="H1401" i="1"/>
  <c r="G1401" i="1"/>
  <c r="F1401" i="1"/>
  <c r="E1401" i="1"/>
  <c r="E1381" i="1" s="1"/>
  <c r="E1351" i="1" s="1"/>
  <c r="D1401" i="1"/>
  <c r="C1401" i="1"/>
  <c r="C1381" i="1" s="1"/>
  <c r="B1401" i="1"/>
  <c r="Y1400" i="1"/>
  <c r="X1400" i="1"/>
  <c r="X1404" i="1" s="1"/>
  <c r="W1400" i="1"/>
  <c r="V1400" i="1"/>
  <c r="U1400" i="1"/>
  <c r="U1404" i="1" s="1"/>
  <c r="U1406" i="1" s="1"/>
  <c r="T1400" i="1"/>
  <c r="T1404" i="1" s="1"/>
  <c r="S1400" i="1"/>
  <c r="R1400" i="1"/>
  <c r="Q1400" i="1"/>
  <c r="Q1404" i="1" s="1"/>
  <c r="Q1406" i="1" s="1"/>
  <c r="P1400" i="1"/>
  <c r="O1400" i="1"/>
  <c r="N1400" i="1"/>
  <c r="M1400" i="1"/>
  <c r="L1400" i="1"/>
  <c r="L1404" i="1" s="1"/>
  <c r="K1400" i="1"/>
  <c r="J1400" i="1"/>
  <c r="I1400" i="1"/>
  <c r="I1404" i="1" s="1"/>
  <c r="I1406" i="1" s="1"/>
  <c r="H1400" i="1"/>
  <c r="H1404" i="1" s="1"/>
  <c r="G1400" i="1"/>
  <c r="F1400" i="1"/>
  <c r="E1400" i="1"/>
  <c r="E1404" i="1" s="1"/>
  <c r="E1406" i="1" s="1"/>
  <c r="D1400" i="1"/>
  <c r="C1400" i="1"/>
  <c r="B1400" i="1"/>
  <c r="R1396" i="1"/>
  <c r="J1396" i="1"/>
  <c r="F1396" i="1"/>
  <c r="Y1395" i="1"/>
  <c r="Y1385" i="1" s="1"/>
  <c r="X1395" i="1"/>
  <c r="W1395" i="1"/>
  <c r="V1395" i="1"/>
  <c r="U1395" i="1"/>
  <c r="T1395" i="1"/>
  <c r="S1395" i="1"/>
  <c r="R1395" i="1"/>
  <c r="Q1395" i="1"/>
  <c r="Q1396" i="1" s="1"/>
  <c r="P1395" i="1"/>
  <c r="O1395" i="1"/>
  <c r="N1395" i="1"/>
  <c r="M1395" i="1"/>
  <c r="M1385" i="1" s="1"/>
  <c r="L1395" i="1"/>
  <c r="K1395" i="1"/>
  <c r="J1395" i="1"/>
  <c r="I1395" i="1"/>
  <c r="H1395" i="1"/>
  <c r="G1395" i="1"/>
  <c r="F1395" i="1"/>
  <c r="E1395" i="1"/>
  <c r="E1396" i="1" s="1"/>
  <c r="D1395" i="1"/>
  <c r="C1395" i="1"/>
  <c r="B1395" i="1"/>
  <c r="O1394" i="1"/>
  <c r="O1396" i="1" s="1"/>
  <c r="Y1393" i="1"/>
  <c r="Y1383" i="1" s="1"/>
  <c r="X1393" i="1"/>
  <c r="W1393" i="1"/>
  <c r="V1393" i="1"/>
  <c r="U1393" i="1"/>
  <c r="T1393" i="1"/>
  <c r="S1393" i="1"/>
  <c r="R1393" i="1"/>
  <c r="R1383" i="1" s="1"/>
  <c r="Q1393" i="1"/>
  <c r="Q1383" i="1" s="1"/>
  <c r="P1393" i="1"/>
  <c r="O1393" i="1"/>
  <c r="N1393" i="1"/>
  <c r="M1393" i="1"/>
  <c r="L1393" i="1"/>
  <c r="K1393" i="1"/>
  <c r="J1393" i="1"/>
  <c r="I1393" i="1"/>
  <c r="H1393" i="1"/>
  <c r="G1393" i="1"/>
  <c r="F1393" i="1"/>
  <c r="F1383" i="1" s="1"/>
  <c r="E1393" i="1"/>
  <c r="E1383" i="1" s="1"/>
  <c r="D1393" i="1"/>
  <c r="C1393" i="1"/>
  <c r="B1393" i="1"/>
  <c r="Y1392" i="1"/>
  <c r="X1392" i="1"/>
  <c r="W1392" i="1"/>
  <c r="V1392" i="1"/>
  <c r="U1392" i="1"/>
  <c r="T1392" i="1"/>
  <c r="T1382" i="1" s="1"/>
  <c r="S1392" i="1"/>
  <c r="S1382" i="1" s="1"/>
  <c r="R1392" i="1"/>
  <c r="Q1392" i="1"/>
  <c r="P1392" i="1"/>
  <c r="O1392" i="1"/>
  <c r="N1392" i="1"/>
  <c r="M1392" i="1"/>
  <c r="L1392" i="1"/>
  <c r="K1392" i="1"/>
  <c r="J1392" i="1"/>
  <c r="I1392" i="1"/>
  <c r="H1392" i="1"/>
  <c r="H1382" i="1" s="1"/>
  <c r="G1392" i="1"/>
  <c r="G1382" i="1" s="1"/>
  <c r="F1392" i="1"/>
  <c r="E1392" i="1"/>
  <c r="D1392" i="1"/>
  <c r="C1392" i="1"/>
  <c r="B1392" i="1"/>
  <c r="Y1391" i="1"/>
  <c r="X1391" i="1"/>
  <c r="W1391" i="1"/>
  <c r="W1381" i="1" s="1"/>
  <c r="V1391" i="1"/>
  <c r="V1381" i="1" s="1"/>
  <c r="U1391" i="1"/>
  <c r="T1391" i="1"/>
  <c r="S1391" i="1"/>
  <c r="R1391" i="1"/>
  <c r="R1381" i="1" s="1"/>
  <c r="Q1391" i="1"/>
  <c r="P1391" i="1"/>
  <c r="O1391" i="1"/>
  <c r="N1391" i="1"/>
  <c r="N1381" i="1" s="1"/>
  <c r="M1391" i="1"/>
  <c r="L1391" i="1"/>
  <c r="K1391" i="1"/>
  <c r="K1381" i="1" s="1"/>
  <c r="J1391" i="1"/>
  <c r="J1381" i="1" s="1"/>
  <c r="I1391" i="1"/>
  <c r="H1391" i="1"/>
  <c r="G1391" i="1"/>
  <c r="F1391" i="1"/>
  <c r="F1381" i="1" s="1"/>
  <c r="E1391" i="1"/>
  <c r="D1391" i="1"/>
  <c r="C1391" i="1"/>
  <c r="B1391" i="1"/>
  <c r="B1381" i="1" s="1"/>
  <c r="Y1390" i="1"/>
  <c r="Y1380" i="1" s="1"/>
  <c r="Y1350" i="1" s="1"/>
  <c r="X1390" i="1"/>
  <c r="W1390" i="1"/>
  <c r="V1390" i="1"/>
  <c r="V1394" i="1" s="1"/>
  <c r="V1396" i="1" s="1"/>
  <c r="U1390" i="1"/>
  <c r="T1390" i="1"/>
  <c r="S1390" i="1"/>
  <c r="R1390" i="1"/>
  <c r="R1394" i="1" s="1"/>
  <c r="Q1390" i="1"/>
  <c r="Q1394" i="1" s="1"/>
  <c r="P1390" i="1"/>
  <c r="O1390" i="1"/>
  <c r="N1390" i="1"/>
  <c r="N1394" i="1" s="1"/>
  <c r="N1396" i="1" s="1"/>
  <c r="M1390" i="1"/>
  <c r="M1380" i="1" s="1"/>
  <c r="M1350" i="1" s="1"/>
  <c r="L1390" i="1"/>
  <c r="K1390" i="1"/>
  <c r="J1390" i="1"/>
  <c r="J1394" i="1" s="1"/>
  <c r="I1390" i="1"/>
  <c r="H1390" i="1"/>
  <c r="G1390" i="1"/>
  <c r="F1390" i="1"/>
  <c r="F1394" i="1" s="1"/>
  <c r="E1390" i="1"/>
  <c r="E1394" i="1" s="1"/>
  <c r="D1390" i="1"/>
  <c r="C1390" i="1"/>
  <c r="B1390" i="1"/>
  <c r="B1394" i="1" s="1"/>
  <c r="B1396" i="1" s="1"/>
  <c r="AE1386" i="1"/>
  <c r="V1385" i="1"/>
  <c r="R1385" i="1"/>
  <c r="R1386" i="1" s="1"/>
  <c r="N1385" i="1"/>
  <c r="J1385" i="1"/>
  <c r="F1385" i="1"/>
  <c r="F1386" i="1" s="1"/>
  <c r="B1385" i="1"/>
  <c r="W1383" i="1"/>
  <c r="S1383" i="1"/>
  <c r="S1353" i="1" s="1"/>
  <c r="O1383" i="1"/>
  <c r="O1353" i="1" s="1"/>
  <c r="K1383" i="1"/>
  <c r="G1383" i="1"/>
  <c r="G1353" i="1" s="1"/>
  <c r="Y1382" i="1"/>
  <c r="U1382" i="1"/>
  <c r="U1352" i="1" s="1"/>
  <c r="M1382" i="1"/>
  <c r="I1382" i="1"/>
  <c r="I1352" i="1" s="1"/>
  <c r="X1381" i="1"/>
  <c r="X1351" i="1" s="1"/>
  <c r="T1381" i="1"/>
  <c r="T1351" i="1" s="1"/>
  <c r="P1381" i="1"/>
  <c r="P1351" i="1" s="1"/>
  <c r="L1381" i="1"/>
  <c r="L1351" i="1" s="1"/>
  <c r="D1381" i="1"/>
  <c r="R1380" i="1"/>
  <c r="R1384" i="1" s="1"/>
  <c r="N1380" i="1"/>
  <c r="F1380" i="1"/>
  <c r="F1384" i="1" s="1"/>
  <c r="B1380" i="1"/>
  <c r="AE1376" i="1"/>
  <c r="J1376" i="1"/>
  <c r="B1376" i="1"/>
  <c r="Y1375" i="1"/>
  <c r="X1375" i="1"/>
  <c r="W1375" i="1"/>
  <c r="V1375" i="1"/>
  <c r="U1375" i="1"/>
  <c r="U1376" i="1" s="1"/>
  <c r="T1375" i="1"/>
  <c r="S1375" i="1"/>
  <c r="R1375" i="1"/>
  <c r="Q1375" i="1"/>
  <c r="P1375" i="1"/>
  <c r="P1376" i="1" s="1"/>
  <c r="O1375" i="1"/>
  <c r="N1375" i="1"/>
  <c r="M1375" i="1"/>
  <c r="L1375" i="1"/>
  <c r="K1375" i="1"/>
  <c r="J1375" i="1"/>
  <c r="I1375" i="1"/>
  <c r="I1376" i="1" s="1"/>
  <c r="H1375" i="1"/>
  <c r="G1375" i="1"/>
  <c r="F1375" i="1"/>
  <c r="E1375" i="1"/>
  <c r="D1375" i="1"/>
  <c r="C1375" i="1"/>
  <c r="B1375" i="1"/>
  <c r="O1374" i="1"/>
  <c r="K1374" i="1"/>
  <c r="K1376" i="1" s="1"/>
  <c r="G1374" i="1"/>
  <c r="Y1373" i="1"/>
  <c r="X1373" i="1"/>
  <c r="W1373" i="1"/>
  <c r="V1373" i="1"/>
  <c r="U1373" i="1"/>
  <c r="U1374" i="1" s="1"/>
  <c r="T1373" i="1"/>
  <c r="S1373" i="1"/>
  <c r="R1373" i="1"/>
  <c r="Q1373" i="1"/>
  <c r="Q1353" i="1" s="1"/>
  <c r="P1373" i="1"/>
  <c r="O1373" i="1"/>
  <c r="N1373" i="1"/>
  <c r="M1373" i="1"/>
  <c r="L1373" i="1"/>
  <c r="K1373" i="1"/>
  <c r="J1373" i="1"/>
  <c r="I1373" i="1"/>
  <c r="I1374" i="1" s="1"/>
  <c r="H1373" i="1"/>
  <c r="G1373" i="1"/>
  <c r="F1373" i="1"/>
  <c r="E1373" i="1"/>
  <c r="D1373" i="1"/>
  <c r="C1373" i="1"/>
  <c r="B1373" i="1"/>
  <c r="Y1372" i="1"/>
  <c r="X1372" i="1"/>
  <c r="W1372" i="1"/>
  <c r="W1374" i="1" s="1"/>
  <c r="W1376" i="1" s="1"/>
  <c r="V1372" i="1"/>
  <c r="U1372" i="1"/>
  <c r="T1372" i="1"/>
  <c r="S1372" i="1"/>
  <c r="S1374" i="1" s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C1374" i="1" s="1"/>
  <c r="B1372" i="1"/>
  <c r="Y1371" i="1"/>
  <c r="X1371" i="1"/>
  <c r="W1371" i="1"/>
  <c r="V1371" i="1"/>
  <c r="U1371" i="1"/>
  <c r="T1371" i="1"/>
  <c r="S1371" i="1"/>
  <c r="R1371" i="1"/>
  <c r="R1351" i="1" s="1"/>
  <c r="Q1371" i="1"/>
  <c r="P1371" i="1"/>
  <c r="O1371" i="1"/>
  <c r="N1371" i="1"/>
  <c r="Z1371" i="1" s="1"/>
  <c r="AB1371" i="1" s="1"/>
  <c r="M1371" i="1"/>
  <c r="L1371" i="1"/>
  <c r="K1371" i="1"/>
  <c r="J1371" i="1"/>
  <c r="J1351" i="1" s="1"/>
  <c r="I1371" i="1"/>
  <c r="H1371" i="1"/>
  <c r="G1371" i="1"/>
  <c r="F1371" i="1"/>
  <c r="F1351" i="1" s="1"/>
  <c r="E1371" i="1"/>
  <c r="D1371" i="1"/>
  <c r="C1371" i="1"/>
  <c r="B1371" i="1"/>
  <c r="Y1370" i="1"/>
  <c r="Y1374" i="1" s="1"/>
  <c r="X1370" i="1"/>
  <c r="X1374" i="1" s="1"/>
  <c r="W1370" i="1"/>
  <c r="V1370" i="1"/>
  <c r="V1374" i="1" s="1"/>
  <c r="V1376" i="1" s="1"/>
  <c r="U1370" i="1"/>
  <c r="T1370" i="1"/>
  <c r="S1370" i="1"/>
  <c r="R1370" i="1"/>
  <c r="R1374" i="1" s="1"/>
  <c r="R1376" i="1" s="1"/>
  <c r="Q1370" i="1"/>
  <c r="Q1374" i="1" s="1"/>
  <c r="P1370" i="1"/>
  <c r="P1374" i="1" s="1"/>
  <c r="O1370" i="1"/>
  <c r="N1370" i="1"/>
  <c r="N1374" i="1" s="1"/>
  <c r="N1376" i="1" s="1"/>
  <c r="M1370" i="1"/>
  <c r="L1370" i="1"/>
  <c r="L1374" i="1" s="1"/>
  <c r="K1370" i="1"/>
  <c r="J1370" i="1"/>
  <c r="J1374" i="1" s="1"/>
  <c r="I1370" i="1"/>
  <c r="H1370" i="1"/>
  <c r="G1370" i="1"/>
  <c r="F1370" i="1"/>
  <c r="F1374" i="1" s="1"/>
  <c r="F1376" i="1" s="1"/>
  <c r="E1370" i="1"/>
  <c r="E1374" i="1" s="1"/>
  <c r="D1370" i="1"/>
  <c r="C1370" i="1"/>
  <c r="B1370" i="1"/>
  <c r="B1374" i="1" s="1"/>
  <c r="G1366" i="1"/>
  <c r="Y1365" i="1"/>
  <c r="X1365" i="1"/>
  <c r="X1366" i="1" s="1"/>
  <c r="W1365" i="1"/>
  <c r="V1365" i="1"/>
  <c r="U1365" i="1"/>
  <c r="T1365" i="1"/>
  <c r="S1365" i="1"/>
  <c r="R1365" i="1"/>
  <c r="R1355" i="1" s="1"/>
  <c r="Q1365" i="1"/>
  <c r="P1365" i="1"/>
  <c r="O1365" i="1"/>
  <c r="N1365" i="1"/>
  <c r="M1365" i="1"/>
  <c r="M1355" i="1" s="1"/>
  <c r="L1365" i="1"/>
  <c r="L1366" i="1" s="1"/>
  <c r="K1365" i="1"/>
  <c r="J1365" i="1"/>
  <c r="I1365" i="1"/>
  <c r="H1365" i="1"/>
  <c r="H1366" i="1" s="1"/>
  <c r="G1365" i="1"/>
  <c r="F1365" i="1"/>
  <c r="E1365" i="1"/>
  <c r="D1365" i="1"/>
  <c r="C1365" i="1"/>
  <c r="B1365" i="1"/>
  <c r="X1364" i="1"/>
  <c r="U1364" i="1"/>
  <c r="L1364" i="1"/>
  <c r="I1364" i="1"/>
  <c r="H1364" i="1"/>
  <c r="Y1363" i="1"/>
  <c r="X1363" i="1"/>
  <c r="W1363" i="1"/>
  <c r="W1353" i="1" s="1"/>
  <c r="V1363" i="1"/>
  <c r="V1353" i="1" s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J1353" i="1" s="1"/>
  <c r="I1363" i="1"/>
  <c r="H1363" i="1"/>
  <c r="G1363" i="1"/>
  <c r="F1363" i="1"/>
  <c r="E1363" i="1"/>
  <c r="D1363" i="1"/>
  <c r="C1363" i="1"/>
  <c r="B1363" i="1"/>
  <c r="Y1362" i="1"/>
  <c r="Y1352" i="1" s="1"/>
  <c r="X1362" i="1"/>
  <c r="X1352" i="1" s="1"/>
  <c r="W1362" i="1"/>
  <c r="V1362" i="1"/>
  <c r="U1362" i="1"/>
  <c r="T1362" i="1"/>
  <c r="T1352" i="1" s="1"/>
  <c r="S1362" i="1"/>
  <c r="R1362" i="1"/>
  <c r="R1352" i="1" s="1"/>
  <c r="Q1362" i="1"/>
  <c r="P1362" i="1"/>
  <c r="O1362" i="1"/>
  <c r="N1362" i="1"/>
  <c r="M1362" i="1"/>
  <c r="Z1362" i="1" s="1"/>
  <c r="L1362" i="1"/>
  <c r="L1352" i="1" s="1"/>
  <c r="K1362" i="1"/>
  <c r="J1362" i="1"/>
  <c r="I1362" i="1"/>
  <c r="H1362" i="1"/>
  <c r="G1362" i="1"/>
  <c r="F1362" i="1"/>
  <c r="F1352" i="1" s="1"/>
  <c r="E1362" i="1"/>
  <c r="D1362" i="1"/>
  <c r="D1364" i="1" s="1"/>
  <c r="D1366" i="1" s="1"/>
  <c r="C1362" i="1"/>
  <c r="B1362" i="1"/>
  <c r="Y1361" i="1"/>
  <c r="Y1351" i="1" s="1"/>
  <c r="X1361" i="1"/>
  <c r="W1361" i="1"/>
  <c r="W1351" i="1" s="1"/>
  <c r="V1361" i="1"/>
  <c r="U1361" i="1"/>
  <c r="U1351" i="1" s="1"/>
  <c r="T1361" i="1"/>
  <c r="S1361" i="1"/>
  <c r="S1351" i="1" s="1"/>
  <c r="R1361" i="1"/>
  <c r="Q1361" i="1"/>
  <c r="P1361" i="1"/>
  <c r="O1361" i="1"/>
  <c r="O1351" i="1" s="1"/>
  <c r="N1361" i="1"/>
  <c r="M1361" i="1"/>
  <c r="L1361" i="1"/>
  <c r="K1361" i="1"/>
  <c r="J1361" i="1"/>
  <c r="I1361" i="1"/>
  <c r="I1351" i="1" s="1"/>
  <c r="H1361" i="1"/>
  <c r="G1361" i="1"/>
  <c r="G1351" i="1" s="1"/>
  <c r="F1361" i="1"/>
  <c r="E1361" i="1"/>
  <c r="D1361" i="1"/>
  <c r="C1361" i="1"/>
  <c r="C1351" i="1" s="1"/>
  <c r="B1361" i="1"/>
  <c r="Y1360" i="1"/>
  <c r="Y1364" i="1" s="1"/>
  <c r="X1360" i="1"/>
  <c r="W1360" i="1"/>
  <c r="V1360" i="1"/>
  <c r="U1360" i="1"/>
  <c r="T1360" i="1"/>
  <c r="S1360" i="1"/>
  <c r="S1364" i="1" s="1"/>
  <c r="S1366" i="1" s="1"/>
  <c r="R1360" i="1"/>
  <c r="Q1360" i="1"/>
  <c r="Q1364" i="1" s="1"/>
  <c r="P1360" i="1"/>
  <c r="O1360" i="1"/>
  <c r="N1360" i="1"/>
  <c r="N1364" i="1" s="1"/>
  <c r="M1360" i="1"/>
  <c r="M1364" i="1" s="1"/>
  <c r="L1360" i="1"/>
  <c r="K1360" i="1"/>
  <c r="J1360" i="1"/>
  <c r="I1360" i="1"/>
  <c r="H1360" i="1"/>
  <c r="G1360" i="1"/>
  <c r="G1364" i="1" s="1"/>
  <c r="F1360" i="1"/>
  <c r="E1360" i="1"/>
  <c r="E1364" i="1" s="1"/>
  <c r="D1360" i="1"/>
  <c r="C1360" i="1"/>
  <c r="B1360" i="1"/>
  <c r="B1364" i="1" s="1"/>
  <c r="Z1357" i="1"/>
  <c r="Y1353" i="1"/>
  <c r="R1353" i="1"/>
  <c r="F1353" i="1"/>
  <c r="E1353" i="1"/>
  <c r="S1352" i="1"/>
  <c r="M1352" i="1"/>
  <c r="H1352" i="1"/>
  <c r="G1352" i="1"/>
  <c r="V1351" i="1"/>
  <c r="N1351" i="1"/>
  <c r="K1351" i="1"/>
  <c r="D1351" i="1"/>
  <c r="B1351" i="1"/>
  <c r="R1350" i="1"/>
  <c r="R1354" i="1" s="1"/>
  <c r="R1356" i="1" s="1"/>
  <c r="B1350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Q1344" i="1"/>
  <c r="Q1346" i="1" s="1"/>
  <c r="O1344" i="1"/>
  <c r="O1346" i="1" s="1"/>
  <c r="M1344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C1344" i="1" s="1"/>
  <c r="C1346" i="1" s="1"/>
  <c r="B1343" i="1"/>
  <c r="Y1342" i="1"/>
  <c r="Y1344" i="1" s="1"/>
  <c r="X1342" i="1"/>
  <c r="W1342" i="1"/>
  <c r="W1312" i="1" s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K1312" i="1" s="1"/>
  <c r="J1342" i="1"/>
  <c r="I1342" i="1"/>
  <c r="H1342" i="1"/>
  <c r="G1342" i="1"/>
  <c r="G1344" i="1" s="1"/>
  <c r="F1342" i="1"/>
  <c r="E1342" i="1"/>
  <c r="E1344" i="1" s="1"/>
  <c r="E1346" i="1" s="1"/>
  <c r="D1342" i="1"/>
  <c r="C1342" i="1"/>
  <c r="B1342" i="1"/>
  <c r="Y1341" i="1"/>
  <c r="X1341" i="1"/>
  <c r="W1341" i="1"/>
  <c r="V1341" i="1"/>
  <c r="U1341" i="1"/>
  <c r="U1344" i="1" s="1"/>
  <c r="U1346" i="1" s="1"/>
  <c r="T1341" i="1"/>
  <c r="S1341" i="1"/>
  <c r="R1341" i="1"/>
  <c r="Q1341" i="1"/>
  <c r="P1341" i="1"/>
  <c r="O1341" i="1"/>
  <c r="N1341" i="1"/>
  <c r="N1311" i="1" s="1"/>
  <c r="M1341" i="1"/>
  <c r="L1341" i="1"/>
  <c r="K1341" i="1"/>
  <c r="J1341" i="1"/>
  <c r="I1341" i="1"/>
  <c r="I1344" i="1" s="1"/>
  <c r="I1346" i="1" s="1"/>
  <c r="H1341" i="1"/>
  <c r="G1341" i="1"/>
  <c r="F1341" i="1"/>
  <c r="E1341" i="1"/>
  <c r="D1341" i="1"/>
  <c r="C1341" i="1"/>
  <c r="B1341" i="1"/>
  <c r="B1311" i="1" s="1"/>
  <c r="Y1340" i="1"/>
  <c r="X1340" i="1"/>
  <c r="W1340" i="1"/>
  <c r="V1340" i="1"/>
  <c r="V1344" i="1" s="1"/>
  <c r="U1340" i="1"/>
  <c r="T1340" i="1"/>
  <c r="T1344" i="1" s="1"/>
  <c r="T1346" i="1" s="1"/>
  <c r="S1340" i="1"/>
  <c r="S1344" i="1" s="1"/>
  <c r="R1340" i="1"/>
  <c r="Q1340" i="1"/>
  <c r="P1340" i="1"/>
  <c r="O1340" i="1"/>
  <c r="N1340" i="1"/>
  <c r="N1344" i="1" s="1"/>
  <c r="N1346" i="1" s="1"/>
  <c r="M1340" i="1"/>
  <c r="L1340" i="1"/>
  <c r="K1340" i="1"/>
  <c r="J1340" i="1"/>
  <c r="J1344" i="1" s="1"/>
  <c r="I1340" i="1"/>
  <c r="H1340" i="1"/>
  <c r="H1344" i="1" s="1"/>
  <c r="H1346" i="1" s="1"/>
  <c r="G1340" i="1"/>
  <c r="F1340" i="1"/>
  <c r="E1340" i="1"/>
  <c r="D1340" i="1"/>
  <c r="C1340" i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E1336" i="1" s="1"/>
  <c r="D1335" i="1"/>
  <c r="C1335" i="1"/>
  <c r="B1335" i="1"/>
  <c r="V1334" i="1"/>
  <c r="V1336" i="1" s="1"/>
  <c r="R1334" i="1"/>
  <c r="B1334" i="1"/>
  <c r="B1336" i="1" s="1"/>
  <c r="Y1333" i="1"/>
  <c r="X1333" i="1"/>
  <c r="X1313" i="1" s="1"/>
  <c r="W1333" i="1"/>
  <c r="V1333" i="1"/>
  <c r="U1333" i="1"/>
  <c r="T1333" i="1"/>
  <c r="T1334" i="1" s="1"/>
  <c r="T1336" i="1" s="1"/>
  <c r="S1333" i="1"/>
  <c r="R1333" i="1"/>
  <c r="Q1333" i="1"/>
  <c r="P1333" i="1"/>
  <c r="O1333" i="1"/>
  <c r="N1333" i="1"/>
  <c r="Z1333" i="1" s="1"/>
  <c r="M1333" i="1"/>
  <c r="L1333" i="1"/>
  <c r="L1313" i="1" s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N131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B1312" i="1" s="1"/>
  <c r="Y1331" i="1"/>
  <c r="X1331" i="1"/>
  <c r="W1331" i="1"/>
  <c r="V1331" i="1"/>
  <c r="U1331" i="1"/>
  <c r="T1331" i="1"/>
  <c r="S1331" i="1"/>
  <c r="R1331" i="1"/>
  <c r="Q1331" i="1"/>
  <c r="P1331" i="1"/>
  <c r="O1331" i="1"/>
  <c r="O1311" i="1" s="1"/>
  <c r="N1331" i="1"/>
  <c r="M1331" i="1"/>
  <c r="L1331" i="1"/>
  <c r="K1331" i="1"/>
  <c r="J1331" i="1"/>
  <c r="I1331" i="1"/>
  <c r="H1331" i="1"/>
  <c r="H1334" i="1" s="1"/>
  <c r="H1336" i="1" s="1"/>
  <c r="G1331" i="1"/>
  <c r="F1331" i="1"/>
  <c r="E1331" i="1"/>
  <c r="D1331" i="1"/>
  <c r="C1331" i="1"/>
  <c r="C1311" i="1" s="1"/>
  <c r="B1331" i="1"/>
  <c r="Y1330" i="1"/>
  <c r="Y1334" i="1" s="1"/>
  <c r="Y1336" i="1" s="1"/>
  <c r="X1330" i="1"/>
  <c r="W1330" i="1"/>
  <c r="V1330" i="1"/>
  <c r="U1330" i="1"/>
  <c r="T1330" i="1"/>
  <c r="S1330" i="1"/>
  <c r="S1310" i="1" s="1"/>
  <c r="S1314" i="1" s="1"/>
  <c r="R1330" i="1"/>
  <c r="Q1330" i="1"/>
  <c r="Q1334" i="1" s="1"/>
  <c r="Q1336" i="1" s="1"/>
  <c r="P1330" i="1"/>
  <c r="O1330" i="1"/>
  <c r="O1334" i="1" s="1"/>
  <c r="N1330" i="1"/>
  <c r="N1334" i="1" s="1"/>
  <c r="N1336" i="1" s="1"/>
  <c r="M1330" i="1"/>
  <c r="M1310" i="1" s="1"/>
  <c r="L1330" i="1"/>
  <c r="K1330" i="1"/>
  <c r="J1330" i="1"/>
  <c r="J1334" i="1" s="1"/>
  <c r="J1336" i="1" s="1"/>
  <c r="I1330" i="1"/>
  <c r="H1330" i="1"/>
  <c r="G1330" i="1"/>
  <c r="G1334" i="1" s="1"/>
  <c r="F1330" i="1"/>
  <c r="F1334" i="1" s="1"/>
  <c r="E1330" i="1"/>
  <c r="E1334" i="1" s="1"/>
  <c r="D1330" i="1"/>
  <c r="C1330" i="1"/>
  <c r="C1334" i="1" s="1"/>
  <c r="B1330" i="1"/>
  <c r="Y1325" i="1"/>
  <c r="X1325" i="1"/>
  <c r="W1325" i="1"/>
  <c r="W1326" i="1" s="1"/>
  <c r="V1325" i="1"/>
  <c r="V1315" i="1" s="1"/>
  <c r="V1316" i="1" s="1"/>
  <c r="U1325" i="1"/>
  <c r="T1325" i="1"/>
  <c r="S1325" i="1"/>
  <c r="R1325" i="1"/>
  <c r="R1315" i="1" s="1"/>
  <c r="Q1325" i="1"/>
  <c r="Q1326" i="1" s="1"/>
  <c r="P1325" i="1"/>
  <c r="O1325" i="1"/>
  <c r="O1326" i="1" s="1"/>
  <c r="N1325" i="1"/>
  <c r="M1325" i="1"/>
  <c r="L1325" i="1"/>
  <c r="K1325" i="1"/>
  <c r="K1326" i="1" s="1"/>
  <c r="J1325" i="1"/>
  <c r="J1315" i="1" s="1"/>
  <c r="J1316" i="1" s="1"/>
  <c r="I1325" i="1"/>
  <c r="H1325" i="1"/>
  <c r="G1325" i="1"/>
  <c r="F1325" i="1"/>
  <c r="F1315" i="1" s="1"/>
  <c r="E1325" i="1"/>
  <c r="E1326" i="1" s="1"/>
  <c r="D1325" i="1"/>
  <c r="C1325" i="1"/>
  <c r="C1326" i="1" s="1"/>
  <c r="B1325" i="1"/>
  <c r="Y1324" i="1"/>
  <c r="Y1326" i="1" s="1"/>
  <c r="X1324" i="1"/>
  <c r="R1324" i="1"/>
  <c r="O1324" i="1"/>
  <c r="M1324" i="1"/>
  <c r="M1326" i="1" s="1"/>
  <c r="L1324" i="1"/>
  <c r="F1324" i="1"/>
  <c r="C1324" i="1"/>
  <c r="Y1323" i="1"/>
  <c r="X1323" i="1"/>
  <c r="W1323" i="1"/>
  <c r="W1313" i="1" s="1"/>
  <c r="V1323" i="1"/>
  <c r="U1323" i="1"/>
  <c r="T1323" i="1"/>
  <c r="S1323" i="1"/>
  <c r="R1323" i="1"/>
  <c r="Q1323" i="1"/>
  <c r="Q1313" i="1" s="1"/>
  <c r="Q1283" i="1" s="1"/>
  <c r="P1323" i="1"/>
  <c r="O1323" i="1"/>
  <c r="O1313" i="1" s="1"/>
  <c r="N1323" i="1"/>
  <c r="M1323" i="1"/>
  <c r="L1323" i="1"/>
  <c r="K1323" i="1"/>
  <c r="K1313" i="1" s="1"/>
  <c r="J1323" i="1"/>
  <c r="I1323" i="1"/>
  <c r="H1323" i="1"/>
  <c r="G1323" i="1"/>
  <c r="F1323" i="1"/>
  <c r="E1323" i="1"/>
  <c r="E1313" i="1" s="1"/>
  <c r="E1283" i="1" s="1"/>
  <c r="D1323" i="1"/>
  <c r="C1323" i="1"/>
  <c r="C1313" i="1" s="1"/>
  <c r="B1323" i="1"/>
  <c r="Y1322" i="1"/>
  <c r="Y1312" i="1" s="1"/>
  <c r="X1322" i="1"/>
  <c r="W1322" i="1"/>
  <c r="V1322" i="1"/>
  <c r="U1322" i="1"/>
  <c r="T1322" i="1"/>
  <c r="S1322" i="1"/>
  <c r="S1312" i="1" s="1"/>
  <c r="S1282" i="1" s="1"/>
  <c r="R1322" i="1"/>
  <c r="Q1322" i="1"/>
  <c r="Q1312" i="1" s="1"/>
  <c r="P1322" i="1"/>
  <c r="P1312" i="1" s="1"/>
  <c r="O1322" i="1"/>
  <c r="N1322" i="1"/>
  <c r="M1322" i="1"/>
  <c r="M1312" i="1" s="1"/>
  <c r="L1322" i="1"/>
  <c r="K1322" i="1"/>
  <c r="J1322" i="1"/>
  <c r="I1322" i="1"/>
  <c r="H1322" i="1"/>
  <c r="G1322" i="1"/>
  <c r="G1312" i="1" s="1"/>
  <c r="G1282" i="1" s="1"/>
  <c r="F1322" i="1"/>
  <c r="E1322" i="1"/>
  <c r="E1312" i="1" s="1"/>
  <c r="E1314" i="1" s="1"/>
  <c r="D1322" i="1"/>
  <c r="C1322" i="1"/>
  <c r="B1322" i="1"/>
  <c r="Y1321" i="1"/>
  <c r="X1321" i="1"/>
  <c r="W1321" i="1"/>
  <c r="V1321" i="1"/>
  <c r="V1311" i="1" s="1"/>
  <c r="V1281" i="1" s="1"/>
  <c r="U1321" i="1"/>
  <c r="T1321" i="1"/>
  <c r="T1324" i="1" s="1"/>
  <c r="T1326" i="1" s="1"/>
  <c r="S1321" i="1"/>
  <c r="S1311" i="1" s="1"/>
  <c r="R1321" i="1"/>
  <c r="Q1321" i="1"/>
  <c r="P1321" i="1"/>
  <c r="P1311" i="1" s="1"/>
  <c r="O1321" i="1"/>
  <c r="N1321" i="1"/>
  <c r="M1321" i="1"/>
  <c r="L1321" i="1"/>
  <c r="K1321" i="1"/>
  <c r="J1321" i="1"/>
  <c r="J1311" i="1" s="1"/>
  <c r="J1281" i="1" s="1"/>
  <c r="I1321" i="1"/>
  <c r="H1321" i="1"/>
  <c r="H1324" i="1" s="1"/>
  <c r="H1326" i="1" s="1"/>
  <c r="G1321" i="1"/>
  <c r="G1311" i="1" s="1"/>
  <c r="F1321" i="1"/>
  <c r="E1321" i="1"/>
  <c r="D1321" i="1"/>
  <c r="D1311" i="1" s="1"/>
  <c r="C1321" i="1"/>
  <c r="B1321" i="1"/>
  <c r="Y1320" i="1"/>
  <c r="X1320" i="1"/>
  <c r="X1310" i="1" s="1"/>
  <c r="X1314" i="1" s="1"/>
  <c r="W1320" i="1"/>
  <c r="W1324" i="1" s="1"/>
  <c r="V1320" i="1"/>
  <c r="V1310" i="1" s="1"/>
  <c r="V1314" i="1" s="1"/>
  <c r="U1320" i="1"/>
  <c r="T1320" i="1"/>
  <c r="S1320" i="1"/>
  <c r="S1324" i="1" s="1"/>
  <c r="S1326" i="1" s="1"/>
  <c r="R1320" i="1"/>
  <c r="R1310" i="1" s="1"/>
  <c r="R1314" i="1" s="1"/>
  <c r="Q1320" i="1"/>
  <c r="Q1324" i="1" s="1"/>
  <c r="P1320" i="1"/>
  <c r="P1324" i="1" s="1"/>
  <c r="P1326" i="1" s="1"/>
  <c r="O1320" i="1"/>
  <c r="N1320" i="1"/>
  <c r="Z1320" i="1" s="1"/>
  <c r="M1320" i="1"/>
  <c r="L1320" i="1"/>
  <c r="L1310" i="1" s="1"/>
  <c r="L1314" i="1" s="1"/>
  <c r="K1320" i="1"/>
  <c r="K1324" i="1" s="1"/>
  <c r="J1320" i="1"/>
  <c r="J1310" i="1" s="1"/>
  <c r="J1314" i="1" s="1"/>
  <c r="I1320" i="1"/>
  <c r="H1320" i="1"/>
  <c r="G1320" i="1"/>
  <c r="G1324" i="1" s="1"/>
  <c r="G1326" i="1" s="1"/>
  <c r="F1320" i="1"/>
  <c r="F1310" i="1" s="1"/>
  <c r="F1314" i="1" s="1"/>
  <c r="E1320" i="1"/>
  <c r="E1324" i="1" s="1"/>
  <c r="D1320" i="1"/>
  <c r="D1324" i="1" s="1"/>
  <c r="D1326" i="1" s="1"/>
  <c r="C1320" i="1"/>
  <c r="B1320" i="1"/>
  <c r="Y1315" i="1"/>
  <c r="W1315" i="1"/>
  <c r="T1315" i="1"/>
  <c r="Q1315" i="1"/>
  <c r="Q1316" i="1" s="1"/>
  <c r="O1315" i="1"/>
  <c r="O1285" i="1" s="1"/>
  <c r="N1315" i="1"/>
  <c r="M1315" i="1"/>
  <c r="K1315" i="1"/>
  <c r="H1315" i="1"/>
  <c r="E1315" i="1"/>
  <c r="C1315" i="1"/>
  <c r="C1285" i="1" s="1"/>
  <c r="B1315" i="1"/>
  <c r="Q1314" i="1"/>
  <c r="Y1313" i="1"/>
  <c r="V1313" i="1"/>
  <c r="U1313" i="1"/>
  <c r="T1313" i="1"/>
  <c r="T1283" i="1" s="1"/>
  <c r="S1313" i="1"/>
  <c r="S1283" i="1" s="1"/>
  <c r="R1313" i="1"/>
  <c r="P1313" i="1"/>
  <c r="M1313" i="1"/>
  <c r="J1313" i="1"/>
  <c r="I1313" i="1"/>
  <c r="H1313" i="1"/>
  <c r="H1283" i="1" s="1"/>
  <c r="G1313" i="1"/>
  <c r="G1283" i="1" s="1"/>
  <c r="F1313" i="1"/>
  <c r="D1313" i="1"/>
  <c r="X1312" i="1"/>
  <c r="V1312" i="1"/>
  <c r="V1282" i="1" s="1"/>
  <c r="U1312" i="1"/>
  <c r="U1282" i="1" s="1"/>
  <c r="T1312" i="1"/>
  <c r="R1312" i="1"/>
  <c r="O1312" i="1"/>
  <c r="L1312" i="1"/>
  <c r="J1312" i="1"/>
  <c r="J1282" i="1" s="1"/>
  <c r="I1312" i="1"/>
  <c r="I1282" i="1" s="1"/>
  <c r="H1312" i="1"/>
  <c r="F1312" i="1"/>
  <c r="C1312" i="1"/>
  <c r="Y1311" i="1"/>
  <c r="Y1314" i="1" s="1"/>
  <c r="Y1316" i="1" s="1"/>
  <c r="X1311" i="1"/>
  <c r="X1281" i="1" s="1"/>
  <c r="W1311" i="1"/>
  <c r="U1311" i="1"/>
  <c r="R1311" i="1"/>
  <c r="Q1311" i="1"/>
  <c r="M1311" i="1"/>
  <c r="M1281" i="1" s="1"/>
  <c r="L1311" i="1"/>
  <c r="L1281" i="1" s="1"/>
  <c r="K1311" i="1"/>
  <c r="I1311" i="1"/>
  <c r="F1311" i="1"/>
  <c r="E1311" i="1"/>
  <c r="Y1310" i="1"/>
  <c r="W1310" i="1"/>
  <c r="T1310" i="1"/>
  <c r="Q1310" i="1"/>
  <c r="O1310" i="1"/>
  <c r="K1310" i="1"/>
  <c r="H1310" i="1"/>
  <c r="E1310" i="1"/>
  <c r="C1310" i="1"/>
  <c r="AE1306" i="1"/>
  <c r="Y1305" i="1"/>
  <c r="Y1306" i="1" s="1"/>
  <c r="X1305" i="1"/>
  <c r="W1305" i="1"/>
  <c r="V1305" i="1"/>
  <c r="V1306" i="1" s="1"/>
  <c r="U1305" i="1"/>
  <c r="T1305" i="1"/>
  <c r="S1305" i="1"/>
  <c r="R1305" i="1"/>
  <c r="Q1305" i="1"/>
  <c r="Q1306" i="1" s="1"/>
  <c r="P1305" i="1"/>
  <c r="P1306" i="1" s="1"/>
  <c r="O1305" i="1"/>
  <c r="N1305" i="1"/>
  <c r="M1305" i="1"/>
  <c r="M1306" i="1" s="1"/>
  <c r="L1305" i="1"/>
  <c r="K1305" i="1"/>
  <c r="K1306" i="1" s="1"/>
  <c r="J1305" i="1"/>
  <c r="J1306" i="1" s="1"/>
  <c r="I1305" i="1"/>
  <c r="H1305" i="1"/>
  <c r="G1305" i="1"/>
  <c r="F1305" i="1"/>
  <c r="E1305" i="1"/>
  <c r="E1306" i="1" s="1"/>
  <c r="D1305" i="1"/>
  <c r="C1305" i="1"/>
  <c r="B1305" i="1"/>
  <c r="X1304" i="1"/>
  <c r="X1306" i="1" s="1"/>
  <c r="W1304" i="1"/>
  <c r="Q1304" i="1"/>
  <c r="L1304" i="1"/>
  <c r="L1306" i="1" s="1"/>
  <c r="K1304" i="1"/>
  <c r="E1304" i="1"/>
  <c r="Y1303" i="1"/>
  <c r="Y1283" i="1" s="1"/>
  <c r="X1303" i="1"/>
  <c r="W1303" i="1"/>
  <c r="V1303" i="1"/>
  <c r="U1303" i="1"/>
  <c r="T1303" i="1"/>
  <c r="S1303" i="1"/>
  <c r="R1303" i="1"/>
  <c r="Q1303" i="1"/>
  <c r="P1303" i="1"/>
  <c r="O1303" i="1"/>
  <c r="N1303" i="1"/>
  <c r="N1304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B1304" i="1" s="1"/>
  <c r="Y1302" i="1"/>
  <c r="X1302" i="1"/>
  <c r="W1302" i="1"/>
  <c r="V1302" i="1"/>
  <c r="U1302" i="1"/>
  <c r="T1302" i="1"/>
  <c r="S1302" i="1"/>
  <c r="R1302" i="1"/>
  <c r="Q1302" i="1"/>
  <c r="P1302" i="1"/>
  <c r="O1302" i="1"/>
  <c r="O1282" i="1" s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C1282" i="1" s="1"/>
  <c r="B1302" i="1"/>
  <c r="Y1301" i="1"/>
  <c r="X1301" i="1"/>
  <c r="W1301" i="1"/>
  <c r="V1301" i="1"/>
  <c r="U1301" i="1"/>
  <c r="T1301" i="1"/>
  <c r="S1301" i="1"/>
  <c r="S1304" i="1" s="1"/>
  <c r="S1306" i="1" s="1"/>
  <c r="R1301" i="1"/>
  <c r="R1281" i="1" s="1"/>
  <c r="Q1301" i="1"/>
  <c r="P1301" i="1"/>
  <c r="O1301" i="1"/>
  <c r="N1301" i="1"/>
  <c r="M1301" i="1"/>
  <c r="L1301" i="1"/>
  <c r="K1301" i="1"/>
  <c r="J1301" i="1"/>
  <c r="I1301" i="1"/>
  <c r="H1301" i="1"/>
  <c r="G1301" i="1"/>
  <c r="G1304" i="1" s="1"/>
  <c r="G1306" i="1" s="1"/>
  <c r="F1301" i="1"/>
  <c r="F1281" i="1" s="1"/>
  <c r="E1301" i="1"/>
  <c r="D1301" i="1"/>
  <c r="C1301" i="1"/>
  <c r="B1301" i="1"/>
  <c r="Y1300" i="1"/>
  <c r="Y1304" i="1" s="1"/>
  <c r="X1300" i="1"/>
  <c r="W1300" i="1"/>
  <c r="V1300" i="1"/>
  <c r="V1304" i="1" s="1"/>
  <c r="U1300" i="1"/>
  <c r="T1300" i="1"/>
  <c r="T1304" i="1" s="1"/>
  <c r="S1300" i="1"/>
  <c r="R1300" i="1"/>
  <c r="R1304" i="1" s="1"/>
  <c r="R1306" i="1" s="1"/>
  <c r="Q1300" i="1"/>
  <c r="P1300" i="1"/>
  <c r="P1304" i="1" s="1"/>
  <c r="O1300" i="1"/>
  <c r="O1304" i="1" s="1"/>
  <c r="O1306" i="1" s="1"/>
  <c r="N1300" i="1"/>
  <c r="M1300" i="1"/>
  <c r="M1304" i="1" s="1"/>
  <c r="L1300" i="1"/>
  <c r="K1300" i="1"/>
  <c r="J1300" i="1"/>
  <c r="J1304" i="1" s="1"/>
  <c r="I1300" i="1"/>
  <c r="H1300" i="1"/>
  <c r="H1304" i="1" s="1"/>
  <c r="G1300" i="1"/>
  <c r="F1300" i="1"/>
  <c r="F1304" i="1" s="1"/>
  <c r="F1306" i="1" s="1"/>
  <c r="E1300" i="1"/>
  <c r="D1300" i="1"/>
  <c r="C1300" i="1"/>
  <c r="C1304" i="1" s="1"/>
  <c r="C1306" i="1" s="1"/>
  <c r="B1300" i="1"/>
  <c r="AE1296" i="1"/>
  <c r="Y1296" i="1"/>
  <c r="Y1295" i="1"/>
  <c r="X1295" i="1"/>
  <c r="W1295" i="1"/>
  <c r="V1295" i="1"/>
  <c r="U1295" i="1"/>
  <c r="T1295" i="1"/>
  <c r="S1295" i="1"/>
  <c r="R1295" i="1"/>
  <c r="Q1295" i="1"/>
  <c r="Q1285" i="1" s="1"/>
  <c r="P1295" i="1"/>
  <c r="O1295" i="1"/>
  <c r="N1295" i="1"/>
  <c r="M1295" i="1"/>
  <c r="L1295" i="1"/>
  <c r="K1295" i="1"/>
  <c r="J1295" i="1"/>
  <c r="J1296" i="1" s="1"/>
  <c r="I1295" i="1"/>
  <c r="H1295" i="1"/>
  <c r="G1295" i="1"/>
  <c r="F1295" i="1"/>
  <c r="E1295" i="1"/>
  <c r="E1285" i="1" s="1"/>
  <c r="D1295" i="1"/>
  <c r="C1295" i="1"/>
  <c r="B1295" i="1"/>
  <c r="S1294" i="1"/>
  <c r="J1294" i="1"/>
  <c r="G1294" i="1"/>
  <c r="Y1293" i="1"/>
  <c r="X1293" i="1"/>
  <c r="X1283" i="1" s="1"/>
  <c r="W1293" i="1"/>
  <c r="W1283" i="1" s="1"/>
  <c r="V1293" i="1"/>
  <c r="V1283" i="1" s="1"/>
  <c r="U1293" i="1"/>
  <c r="T1293" i="1"/>
  <c r="S1293" i="1"/>
  <c r="R1293" i="1"/>
  <c r="Q1293" i="1"/>
  <c r="P1293" i="1"/>
  <c r="O1293" i="1"/>
  <c r="O1283" i="1" s="1"/>
  <c r="N1293" i="1"/>
  <c r="Z1293" i="1" s="1"/>
  <c r="AA1293" i="1" s="1"/>
  <c r="M1293" i="1"/>
  <c r="L1293" i="1"/>
  <c r="L1283" i="1" s="1"/>
  <c r="K1293" i="1"/>
  <c r="K1283" i="1" s="1"/>
  <c r="J1293" i="1"/>
  <c r="J1283" i="1" s="1"/>
  <c r="I1293" i="1"/>
  <c r="H1293" i="1"/>
  <c r="G1293" i="1"/>
  <c r="F1293" i="1"/>
  <c r="E1293" i="1"/>
  <c r="D1293" i="1"/>
  <c r="C1293" i="1"/>
  <c r="C1283" i="1" s="1"/>
  <c r="B1293" i="1"/>
  <c r="Y1292" i="1"/>
  <c r="Y1282" i="1" s="1"/>
  <c r="X1292" i="1"/>
  <c r="X1282" i="1" s="1"/>
  <c r="W1292" i="1"/>
  <c r="W1282" i="1" s="1"/>
  <c r="V1292" i="1"/>
  <c r="U1292" i="1"/>
  <c r="T1292" i="1"/>
  <c r="S1292" i="1"/>
  <c r="R1292" i="1"/>
  <c r="Q1292" i="1"/>
  <c r="Q1282" i="1" s="1"/>
  <c r="P1292" i="1"/>
  <c r="P1282" i="1" s="1"/>
  <c r="O1292" i="1"/>
  <c r="N1292" i="1"/>
  <c r="N1282" i="1" s="1"/>
  <c r="M1292" i="1"/>
  <c r="M1282" i="1" s="1"/>
  <c r="L1292" i="1"/>
  <c r="L1282" i="1" s="1"/>
  <c r="K1292" i="1"/>
  <c r="K1282" i="1" s="1"/>
  <c r="J1292" i="1"/>
  <c r="I1292" i="1"/>
  <c r="H1292" i="1"/>
  <c r="G1292" i="1"/>
  <c r="F1292" i="1"/>
  <c r="E1292" i="1"/>
  <c r="E1282" i="1" s="1"/>
  <c r="D1292" i="1"/>
  <c r="C1292" i="1"/>
  <c r="B1292" i="1"/>
  <c r="B1282" i="1" s="1"/>
  <c r="Y1291" i="1"/>
  <c r="X1291" i="1"/>
  <c r="W1291" i="1"/>
  <c r="V1291" i="1"/>
  <c r="U1291" i="1"/>
  <c r="T1291" i="1"/>
  <c r="S1291" i="1"/>
  <c r="S1281" i="1" s="1"/>
  <c r="R1291" i="1"/>
  <c r="Q1291" i="1"/>
  <c r="Q1281" i="1" s="1"/>
  <c r="P1291" i="1"/>
  <c r="P1294" i="1" s="1"/>
  <c r="O1291" i="1"/>
  <c r="O1294" i="1" s="1"/>
  <c r="O1296" i="1" s="1"/>
  <c r="N1291" i="1"/>
  <c r="M1291" i="1"/>
  <c r="L1291" i="1"/>
  <c r="K1291" i="1"/>
  <c r="J1291" i="1"/>
  <c r="I1291" i="1"/>
  <c r="H1291" i="1"/>
  <c r="G1291" i="1"/>
  <c r="G1281" i="1" s="1"/>
  <c r="F1291" i="1"/>
  <c r="E1291" i="1"/>
  <c r="E1281" i="1" s="1"/>
  <c r="D1291" i="1"/>
  <c r="D1294" i="1" s="1"/>
  <c r="C1291" i="1"/>
  <c r="C1294" i="1" s="1"/>
  <c r="C1296" i="1" s="1"/>
  <c r="B1291" i="1"/>
  <c r="Y1290" i="1"/>
  <c r="Y1294" i="1" s="1"/>
  <c r="X1290" i="1"/>
  <c r="W1290" i="1"/>
  <c r="W1294" i="1" s="1"/>
  <c r="W1296" i="1" s="1"/>
  <c r="V1290" i="1"/>
  <c r="U1290" i="1"/>
  <c r="T1290" i="1"/>
  <c r="T1280" i="1" s="1"/>
  <c r="S1290" i="1"/>
  <c r="S1280" i="1" s="1"/>
  <c r="S1284" i="1" s="1"/>
  <c r="R1290" i="1"/>
  <c r="Q1290" i="1"/>
  <c r="P1290" i="1"/>
  <c r="O1290" i="1"/>
  <c r="N1290" i="1"/>
  <c r="N1294" i="1" s="1"/>
  <c r="N1296" i="1" s="1"/>
  <c r="M1290" i="1"/>
  <c r="Z1290" i="1" s="1"/>
  <c r="L1290" i="1"/>
  <c r="K1290" i="1"/>
  <c r="K1294" i="1" s="1"/>
  <c r="K1296" i="1" s="1"/>
  <c r="J1290" i="1"/>
  <c r="I1290" i="1"/>
  <c r="H1290" i="1"/>
  <c r="H1280" i="1" s="1"/>
  <c r="G1290" i="1"/>
  <c r="F1290" i="1"/>
  <c r="E1290" i="1"/>
  <c r="D1290" i="1"/>
  <c r="C1290" i="1"/>
  <c r="B1290" i="1"/>
  <c r="B1294" i="1" s="1"/>
  <c r="B1296" i="1" s="1"/>
  <c r="Y1285" i="1"/>
  <c r="W1285" i="1"/>
  <c r="M1285" i="1"/>
  <c r="K1285" i="1"/>
  <c r="R1283" i="1"/>
  <c r="P1283" i="1"/>
  <c r="F1283" i="1"/>
  <c r="D1283" i="1"/>
  <c r="T1282" i="1"/>
  <c r="R1282" i="1"/>
  <c r="H1282" i="1"/>
  <c r="F1282" i="1"/>
  <c r="W1281" i="1"/>
  <c r="U1281" i="1"/>
  <c r="K1281" i="1"/>
  <c r="I1281" i="1"/>
  <c r="Y1280" i="1"/>
  <c r="X1280" i="1"/>
  <c r="X1284" i="1" s="1"/>
  <c r="O1280" i="1"/>
  <c r="L1280" i="1"/>
  <c r="L1284" i="1" s="1"/>
  <c r="C1280" i="1"/>
  <c r="AE1276" i="1"/>
  <c r="D1276" i="1"/>
  <c r="Y1275" i="1"/>
  <c r="X1275" i="1"/>
  <c r="X1276" i="1" s="1"/>
  <c r="W1275" i="1"/>
  <c r="V1275" i="1"/>
  <c r="U1275" i="1"/>
  <c r="U1276" i="1" s="1"/>
  <c r="T1275" i="1"/>
  <c r="T1276" i="1" s="1"/>
  <c r="S1275" i="1"/>
  <c r="R1275" i="1"/>
  <c r="Q1275" i="1"/>
  <c r="P1275" i="1"/>
  <c r="O1275" i="1"/>
  <c r="O1276" i="1" s="1"/>
  <c r="N1275" i="1"/>
  <c r="Z1275" i="1" s="1"/>
  <c r="M1275" i="1"/>
  <c r="L1275" i="1"/>
  <c r="L1276" i="1" s="1"/>
  <c r="K1275" i="1"/>
  <c r="J1275" i="1"/>
  <c r="I1275" i="1"/>
  <c r="I1276" i="1" s="1"/>
  <c r="H1275" i="1"/>
  <c r="H1276" i="1" s="1"/>
  <c r="G1275" i="1"/>
  <c r="F1275" i="1"/>
  <c r="E1275" i="1"/>
  <c r="D1275" i="1"/>
  <c r="C1275" i="1"/>
  <c r="C1276" i="1" s="1"/>
  <c r="B1275" i="1"/>
  <c r="B1276" i="1" s="1"/>
  <c r="X1274" i="1"/>
  <c r="V1274" i="1"/>
  <c r="V1276" i="1" s="1"/>
  <c r="U1274" i="1"/>
  <c r="O1274" i="1"/>
  <c r="L1274" i="1"/>
  <c r="J1274" i="1"/>
  <c r="J1276" i="1" s="1"/>
  <c r="I1274" i="1"/>
  <c r="C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Q1274" i="1" s="1"/>
  <c r="Q1276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E1274" i="1" s="1"/>
  <c r="E1276" i="1" s="1"/>
  <c r="D1271" i="1"/>
  <c r="C1271" i="1"/>
  <c r="B1271" i="1"/>
  <c r="Y1270" i="1"/>
  <c r="X1270" i="1"/>
  <c r="W1270" i="1"/>
  <c r="W1274" i="1" s="1"/>
  <c r="V1270" i="1"/>
  <c r="U1270" i="1"/>
  <c r="T1270" i="1"/>
  <c r="T1274" i="1" s="1"/>
  <c r="S1270" i="1"/>
  <c r="S1274" i="1" s="1"/>
  <c r="S1276" i="1" s="1"/>
  <c r="R1270" i="1"/>
  <c r="R1274" i="1" s="1"/>
  <c r="Q1270" i="1"/>
  <c r="P1270" i="1"/>
  <c r="P1274" i="1" s="1"/>
  <c r="P1276" i="1" s="1"/>
  <c r="O1270" i="1"/>
  <c r="N1270" i="1"/>
  <c r="M1270" i="1"/>
  <c r="L1270" i="1"/>
  <c r="K1270" i="1"/>
  <c r="K1274" i="1" s="1"/>
  <c r="J1270" i="1"/>
  <c r="I1270" i="1"/>
  <c r="H1270" i="1"/>
  <c r="H1274" i="1" s="1"/>
  <c r="G1270" i="1"/>
  <c r="G1274" i="1" s="1"/>
  <c r="G1276" i="1" s="1"/>
  <c r="F1270" i="1"/>
  <c r="F1274" i="1" s="1"/>
  <c r="E1270" i="1"/>
  <c r="D1270" i="1"/>
  <c r="D1274" i="1" s="1"/>
  <c r="C1270" i="1"/>
  <c r="B1270" i="1"/>
  <c r="B1274" i="1" s="1"/>
  <c r="Y1265" i="1"/>
  <c r="X1265" i="1"/>
  <c r="W1265" i="1"/>
  <c r="V1265" i="1"/>
  <c r="U1265" i="1"/>
  <c r="T1265" i="1"/>
  <c r="T1266" i="1" s="1"/>
  <c r="S1265" i="1"/>
  <c r="S1266" i="1" s="1"/>
  <c r="R1265" i="1"/>
  <c r="Q1265" i="1"/>
  <c r="Q1266" i="1" s="1"/>
  <c r="P1265" i="1"/>
  <c r="P1266" i="1" s="1"/>
  <c r="O1265" i="1"/>
  <c r="N1265" i="1"/>
  <c r="N1266" i="1" s="1"/>
  <c r="M1265" i="1"/>
  <c r="L1265" i="1"/>
  <c r="K1265" i="1"/>
  <c r="J1265" i="1"/>
  <c r="I1265" i="1"/>
  <c r="H1265" i="1"/>
  <c r="H1266" i="1" s="1"/>
  <c r="G1265" i="1"/>
  <c r="G1266" i="1" s="1"/>
  <c r="F1265" i="1"/>
  <c r="E1265" i="1"/>
  <c r="E1266" i="1" s="1"/>
  <c r="D1265" i="1"/>
  <c r="C1265" i="1"/>
  <c r="B1265" i="1"/>
  <c r="Q1264" i="1"/>
  <c r="N1264" i="1"/>
  <c r="E1264" i="1"/>
  <c r="B1264" i="1"/>
  <c r="Y1263" i="1"/>
  <c r="X1263" i="1"/>
  <c r="W1263" i="1"/>
  <c r="V1263" i="1"/>
  <c r="U1263" i="1"/>
  <c r="T1263" i="1"/>
  <c r="S1263" i="1"/>
  <c r="R1263" i="1"/>
  <c r="Q1263" i="1"/>
  <c r="P1263" i="1"/>
  <c r="P1264" i="1" s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S1264" i="1" s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G1264" i="1" s="1"/>
  <c r="F1262" i="1"/>
  <c r="E1262" i="1"/>
  <c r="D1262" i="1"/>
  <c r="C1262" i="1"/>
  <c r="B1262" i="1"/>
  <c r="Y1261" i="1"/>
  <c r="X1261" i="1"/>
  <c r="W1261" i="1"/>
  <c r="W1264" i="1" s="1"/>
  <c r="V1261" i="1"/>
  <c r="V1264" i="1" s="1"/>
  <c r="V1266" i="1" s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K1264" i="1" s="1"/>
  <c r="J1261" i="1"/>
  <c r="J1264" i="1" s="1"/>
  <c r="J1266" i="1" s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X1266" i="1" s="1"/>
  <c r="W1260" i="1"/>
  <c r="V1260" i="1"/>
  <c r="U1260" i="1"/>
  <c r="U1264" i="1" s="1"/>
  <c r="U1266" i="1" s="1"/>
  <c r="T1260" i="1"/>
  <c r="T1264" i="1" s="1"/>
  <c r="S1260" i="1"/>
  <c r="R1260" i="1"/>
  <c r="R1264" i="1" s="1"/>
  <c r="R1266" i="1" s="1"/>
  <c r="Q1260" i="1"/>
  <c r="P1260" i="1"/>
  <c r="O1260" i="1"/>
  <c r="O1264" i="1" s="1"/>
  <c r="O1266" i="1" s="1"/>
  <c r="N1260" i="1"/>
  <c r="M1260" i="1"/>
  <c r="Z1260" i="1" s="1"/>
  <c r="L1260" i="1"/>
  <c r="L1264" i="1" s="1"/>
  <c r="L1266" i="1" s="1"/>
  <c r="K1260" i="1"/>
  <c r="J1260" i="1"/>
  <c r="I1260" i="1"/>
  <c r="I1264" i="1" s="1"/>
  <c r="I1266" i="1" s="1"/>
  <c r="H1260" i="1"/>
  <c r="H1264" i="1" s="1"/>
  <c r="G1260" i="1"/>
  <c r="F1260" i="1"/>
  <c r="F1264" i="1" s="1"/>
  <c r="F1266" i="1" s="1"/>
  <c r="E1260" i="1"/>
  <c r="D1260" i="1"/>
  <c r="C1260" i="1"/>
  <c r="C1264" i="1" s="1"/>
  <c r="C1266" i="1" s="1"/>
  <c r="B1260" i="1"/>
  <c r="O1256" i="1"/>
  <c r="C1256" i="1"/>
  <c r="Y1255" i="1"/>
  <c r="X1255" i="1"/>
  <c r="W1255" i="1"/>
  <c r="W1256" i="1" s="1"/>
  <c r="V1255" i="1"/>
  <c r="V1256" i="1" s="1"/>
  <c r="U1255" i="1"/>
  <c r="T1255" i="1"/>
  <c r="T1256" i="1" s="1"/>
  <c r="S1255" i="1"/>
  <c r="R1255" i="1"/>
  <c r="Q1255" i="1"/>
  <c r="Q1256" i="1" s="1"/>
  <c r="P1255" i="1"/>
  <c r="O1255" i="1"/>
  <c r="N1255" i="1"/>
  <c r="M1255" i="1"/>
  <c r="L1255" i="1"/>
  <c r="K1255" i="1"/>
  <c r="K1256" i="1" s="1"/>
  <c r="J1255" i="1"/>
  <c r="J1256" i="1" s="1"/>
  <c r="I1255" i="1"/>
  <c r="H1255" i="1"/>
  <c r="H1256" i="1" s="1"/>
  <c r="G1255" i="1"/>
  <c r="F1255" i="1"/>
  <c r="E1255" i="1"/>
  <c r="E1256" i="1" s="1"/>
  <c r="D1255" i="1"/>
  <c r="C1255" i="1"/>
  <c r="B1255" i="1"/>
  <c r="W1254" i="1"/>
  <c r="T1254" i="1"/>
  <c r="K1254" i="1"/>
  <c r="H1254" i="1"/>
  <c r="Y1253" i="1"/>
  <c r="X1253" i="1"/>
  <c r="W1253" i="1"/>
  <c r="V1253" i="1"/>
  <c r="V1254" i="1" s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J1254" i="1" s="1"/>
  <c r="I1253" i="1"/>
  <c r="H1253" i="1"/>
  <c r="G1253" i="1"/>
  <c r="F1253" i="1"/>
  <c r="E1253" i="1"/>
  <c r="D1253" i="1"/>
  <c r="C1253" i="1"/>
  <c r="B1253" i="1"/>
  <c r="Y1252" i="1"/>
  <c r="Y1254" i="1" s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M1254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Q1254" i="1" s="1"/>
  <c r="P1251" i="1"/>
  <c r="P1254" i="1" s="1"/>
  <c r="P1256" i="1" s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E1254" i="1" s="1"/>
  <c r="D1251" i="1"/>
  <c r="D1254" i="1" s="1"/>
  <c r="D1256" i="1" s="1"/>
  <c r="C1251" i="1"/>
  <c r="B1251" i="1"/>
  <c r="Y1250" i="1"/>
  <c r="X1250" i="1"/>
  <c r="W1250" i="1"/>
  <c r="V1250" i="1"/>
  <c r="U1250" i="1"/>
  <c r="U1254" i="1" s="1"/>
  <c r="U1256" i="1" s="1"/>
  <c r="T1250" i="1"/>
  <c r="S1250" i="1"/>
  <c r="S1254" i="1" s="1"/>
  <c r="R1250" i="1"/>
  <c r="R1254" i="1" s="1"/>
  <c r="R1256" i="1" s="1"/>
  <c r="Q1250" i="1"/>
  <c r="P1250" i="1"/>
  <c r="O1250" i="1"/>
  <c r="O1254" i="1" s="1"/>
  <c r="N1250" i="1"/>
  <c r="Z1250" i="1" s="1"/>
  <c r="M1250" i="1"/>
  <c r="L1250" i="1"/>
  <c r="K1250" i="1"/>
  <c r="J1250" i="1"/>
  <c r="I1250" i="1"/>
  <c r="I1254" i="1" s="1"/>
  <c r="I1256" i="1" s="1"/>
  <c r="H1250" i="1"/>
  <c r="G1250" i="1"/>
  <c r="G1254" i="1" s="1"/>
  <c r="F1250" i="1"/>
  <c r="F1254" i="1" s="1"/>
  <c r="F1256" i="1" s="1"/>
  <c r="E1250" i="1"/>
  <c r="D1250" i="1"/>
  <c r="C1250" i="1"/>
  <c r="C1254" i="1" s="1"/>
  <c r="B1250" i="1"/>
  <c r="B1254" i="1" s="1"/>
  <c r="U1246" i="1"/>
  <c r="Y1245" i="1"/>
  <c r="X1245" i="1"/>
  <c r="W1245" i="1"/>
  <c r="W1246" i="1" s="1"/>
  <c r="V1245" i="1"/>
  <c r="U1245" i="1"/>
  <c r="T1245" i="1"/>
  <c r="S1245" i="1"/>
  <c r="S1246" i="1" s="1"/>
  <c r="R1245" i="1"/>
  <c r="Q1245" i="1"/>
  <c r="Q1246" i="1" s="1"/>
  <c r="P1245" i="1"/>
  <c r="O1245" i="1"/>
  <c r="N1245" i="1"/>
  <c r="M1245" i="1"/>
  <c r="L1245" i="1"/>
  <c r="K1245" i="1"/>
  <c r="K1246" i="1" s="1"/>
  <c r="J1245" i="1"/>
  <c r="I1245" i="1"/>
  <c r="H1245" i="1"/>
  <c r="G1245" i="1"/>
  <c r="G1246" i="1" s="1"/>
  <c r="F1245" i="1"/>
  <c r="E1245" i="1"/>
  <c r="E1246" i="1" s="1"/>
  <c r="D1245" i="1"/>
  <c r="C1245" i="1"/>
  <c r="B1245" i="1"/>
  <c r="Q1244" i="1"/>
  <c r="N1244" i="1"/>
  <c r="E1244" i="1"/>
  <c r="B1244" i="1"/>
  <c r="Y1243" i="1"/>
  <c r="X1243" i="1"/>
  <c r="W1243" i="1"/>
  <c r="V1243" i="1"/>
  <c r="U1243" i="1"/>
  <c r="T1243" i="1"/>
  <c r="S1243" i="1"/>
  <c r="R1243" i="1"/>
  <c r="Q1243" i="1"/>
  <c r="P1243" i="1"/>
  <c r="P1244" i="1" s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S1244" i="1" s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G1244" i="1" s="1"/>
  <c r="F1242" i="1"/>
  <c r="E1242" i="1"/>
  <c r="D1242" i="1"/>
  <c r="C1242" i="1"/>
  <c r="B1242" i="1"/>
  <c r="Y1241" i="1"/>
  <c r="X1241" i="1"/>
  <c r="W1241" i="1"/>
  <c r="W1244" i="1" s="1"/>
  <c r="V1241" i="1"/>
  <c r="V1244" i="1" s="1"/>
  <c r="V1246" i="1" s="1"/>
  <c r="U1241" i="1"/>
  <c r="T1241" i="1"/>
  <c r="S1241" i="1"/>
  <c r="R1241" i="1"/>
  <c r="Q1241" i="1"/>
  <c r="P1241" i="1"/>
  <c r="O1241" i="1"/>
  <c r="N1241" i="1"/>
  <c r="M1241" i="1"/>
  <c r="L1241" i="1"/>
  <c r="K1241" i="1"/>
  <c r="K1244" i="1" s="1"/>
  <c r="J1241" i="1"/>
  <c r="J1244" i="1" s="1"/>
  <c r="J1246" i="1" s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X1246" i="1" s="1"/>
  <c r="W1240" i="1"/>
  <c r="V1240" i="1"/>
  <c r="U1240" i="1"/>
  <c r="U1244" i="1" s="1"/>
  <c r="T1240" i="1"/>
  <c r="T1244" i="1" s="1"/>
  <c r="S1240" i="1"/>
  <c r="R1240" i="1"/>
  <c r="R1244" i="1" s="1"/>
  <c r="R1246" i="1" s="1"/>
  <c r="Q1240" i="1"/>
  <c r="P1240" i="1"/>
  <c r="O1240" i="1"/>
  <c r="O1244" i="1" s="1"/>
  <c r="O1246" i="1" s="1"/>
  <c r="N1240" i="1"/>
  <c r="M1240" i="1"/>
  <c r="L1240" i="1"/>
  <c r="L1244" i="1" s="1"/>
  <c r="L1246" i="1" s="1"/>
  <c r="K1240" i="1"/>
  <c r="J1240" i="1"/>
  <c r="I1240" i="1"/>
  <c r="I1244" i="1" s="1"/>
  <c r="I1246" i="1" s="1"/>
  <c r="H1240" i="1"/>
  <c r="H1244" i="1" s="1"/>
  <c r="G1240" i="1"/>
  <c r="F1240" i="1"/>
  <c r="F1244" i="1" s="1"/>
  <c r="F1246" i="1" s="1"/>
  <c r="E1240" i="1"/>
  <c r="D1240" i="1"/>
  <c r="C1240" i="1"/>
  <c r="C1244" i="1" s="1"/>
  <c r="C1246" i="1" s="1"/>
  <c r="B1240" i="1"/>
  <c r="O1236" i="1"/>
  <c r="Y1235" i="1"/>
  <c r="Y1236" i="1" s="1"/>
  <c r="X1235" i="1"/>
  <c r="W1235" i="1"/>
  <c r="W1236" i="1" s="1"/>
  <c r="V1235" i="1"/>
  <c r="U1235" i="1"/>
  <c r="T1235" i="1"/>
  <c r="S1235" i="1"/>
  <c r="S1236" i="1" s="1"/>
  <c r="R1235" i="1"/>
  <c r="Q1235" i="1"/>
  <c r="P1235" i="1"/>
  <c r="O1235" i="1"/>
  <c r="N1235" i="1"/>
  <c r="M1235" i="1"/>
  <c r="L1235" i="1"/>
  <c r="K1235" i="1"/>
  <c r="K1236" i="1" s="1"/>
  <c r="J1235" i="1"/>
  <c r="I1235" i="1"/>
  <c r="H1235" i="1"/>
  <c r="H1236" i="1" s="1"/>
  <c r="G1235" i="1"/>
  <c r="G1236" i="1" s="1"/>
  <c r="F1235" i="1"/>
  <c r="E1235" i="1"/>
  <c r="D1235" i="1"/>
  <c r="C1235" i="1"/>
  <c r="B1235" i="1"/>
  <c r="W1234" i="1"/>
  <c r="T1234" i="1"/>
  <c r="K1234" i="1"/>
  <c r="H1234" i="1"/>
  <c r="Y1233" i="1"/>
  <c r="X1233" i="1"/>
  <c r="W1233" i="1"/>
  <c r="V1233" i="1"/>
  <c r="V1234" i="1" s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J1234" i="1" s="1"/>
  <c r="I1233" i="1"/>
  <c r="H1233" i="1"/>
  <c r="G1233" i="1"/>
  <c r="F1233" i="1"/>
  <c r="E1233" i="1"/>
  <c r="D1233" i="1"/>
  <c r="C1233" i="1"/>
  <c r="B1233" i="1"/>
  <c r="Y1232" i="1"/>
  <c r="Y1234" i="1" s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M1234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Q1234" i="1" s="1"/>
  <c r="P1231" i="1"/>
  <c r="P1234" i="1" s="1"/>
  <c r="P1236" i="1" s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E1234" i="1" s="1"/>
  <c r="D1231" i="1"/>
  <c r="D1234" i="1" s="1"/>
  <c r="D1236" i="1" s="1"/>
  <c r="C1231" i="1"/>
  <c r="B1231" i="1"/>
  <c r="Y1230" i="1"/>
  <c r="X1230" i="1"/>
  <c r="X1234" i="1" s="1"/>
  <c r="X1236" i="1" s="1"/>
  <c r="W1230" i="1"/>
  <c r="V1230" i="1"/>
  <c r="U1230" i="1"/>
  <c r="U1234" i="1" s="1"/>
  <c r="U1236" i="1" s="1"/>
  <c r="T1230" i="1"/>
  <c r="S1230" i="1"/>
  <c r="S1234" i="1" s="1"/>
  <c r="R1230" i="1"/>
  <c r="R1234" i="1" s="1"/>
  <c r="R1236" i="1" s="1"/>
  <c r="Q1230" i="1"/>
  <c r="P1230" i="1"/>
  <c r="O1230" i="1"/>
  <c r="O1234" i="1" s="1"/>
  <c r="N1230" i="1"/>
  <c r="M1230" i="1"/>
  <c r="L1230" i="1"/>
  <c r="L1234" i="1" s="1"/>
  <c r="L1236" i="1" s="1"/>
  <c r="K1230" i="1"/>
  <c r="J1230" i="1"/>
  <c r="I1230" i="1"/>
  <c r="I1234" i="1" s="1"/>
  <c r="I1236" i="1" s="1"/>
  <c r="H1230" i="1"/>
  <c r="G1230" i="1"/>
  <c r="G1234" i="1" s="1"/>
  <c r="F1230" i="1"/>
  <c r="F1234" i="1" s="1"/>
  <c r="F1236" i="1" s="1"/>
  <c r="E1230" i="1"/>
  <c r="D1230" i="1"/>
  <c r="C1230" i="1"/>
  <c r="C1234" i="1" s="1"/>
  <c r="C1236" i="1" s="1"/>
  <c r="B1230" i="1"/>
  <c r="B1234" i="1" s="1"/>
  <c r="U1226" i="1"/>
  <c r="I1226" i="1"/>
  <c r="Y1225" i="1"/>
  <c r="Y1226" i="1" s="1"/>
  <c r="X1225" i="1"/>
  <c r="W1225" i="1"/>
  <c r="V1225" i="1"/>
  <c r="U1225" i="1"/>
  <c r="T1225" i="1"/>
  <c r="S1225" i="1"/>
  <c r="R1225" i="1"/>
  <c r="Q1225" i="1"/>
  <c r="Q1226" i="1" s="1"/>
  <c r="P1225" i="1"/>
  <c r="O1225" i="1"/>
  <c r="N1225" i="1"/>
  <c r="N1226" i="1" s="1"/>
  <c r="M1225" i="1"/>
  <c r="L1225" i="1"/>
  <c r="K1225" i="1"/>
  <c r="J1225" i="1"/>
  <c r="I1225" i="1"/>
  <c r="H1225" i="1"/>
  <c r="G1225" i="1"/>
  <c r="F1225" i="1"/>
  <c r="E1225" i="1"/>
  <c r="E1226" i="1" s="1"/>
  <c r="D1225" i="1"/>
  <c r="C1225" i="1"/>
  <c r="B1225" i="1"/>
  <c r="B1226" i="1" s="1"/>
  <c r="Q1224" i="1"/>
  <c r="N1224" i="1"/>
  <c r="E1224" i="1"/>
  <c r="B1224" i="1"/>
  <c r="Y1223" i="1"/>
  <c r="X1223" i="1"/>
  <c r="W1223" i="1"/>
  <c r="V1223" i="1"/>
  <c r="U1223" i="1"/>
  <c r="T1223" i="1"/>
  <c r="S1223" i="1"/>
  <c r="R1223" i="1"/>
  <c r="Q1223" i="1"/>
  <c r="P1223" i="1"/>
  <c r="P1224" i="1" s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S1224" i="1" s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G1224" i="1" s="1"/>
  <c r="F1222" i="1"/>
  <c r="E1222" i="1"/>
  <c r="D1222" i="1"/>
  <c r="C1222" i="1"/>
  <c r="B1222" i="1"/>
  <c r="Y1221" i="1"/>
  <c r="X1221" i="1"/>
  <c r="W1221" i="1"/>
  <c r="W1224" i="1" s="1"/>
  <c r="V1221" i="1"/>
  <c r="V1224" i="1" s="1"/>
  <c r="V1226" i="1" s="1"/>
  <c r="U1221" i="1"/>
  <c r="T1221" i="1"/>
  <c r="S1221" i="1"/>
  <c r="R1221" i="1"/>
  <c r="Q1221" i="1"/>
  <c r="P1221" i="1"/>
  <c r="O1221" i="1"/>
  <c r="N1221" i="1"/>
  <c r="M1221" i="1"/>
  <c r="L1221" i="1"/>
  <c r="K1221" i="1"/>
  <c r="K1224" i="1" s="1"/>
  <c r="J1221" i="1"/>
  <c r="J1224" i="1" s="1"/>
  <c r="J1226" i="1" s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V1220" i="1"/>
  <c r="U1220" i="1"/>
  <c r="U1224" i="1" s="1"/>
  <c r="T1220" i="1"/>
  <c r="T1224" i="1" s="1"/>
  <c r="S1220" i="1"/>
  <c r="R1220" i="1"/>
  <c r="R1224" i="1" s="1"/>
  <c r="R1226" i="1" s="1"/>
  <c r="Q1220" i="1"/>
  <c r="P1220" i="1"/>
  <c r="O1220" i="1"/>
  <c r="O1224" i="1" s="1"/>
  <c r="O1226" i="1" s="1"/>
  <c r="N1220" i="1"/>
  <c r="M1220" i="1"/>
  <c r="L1220" i="1"/>
  <c r="L1224" i="1" s="1"/>
  <c r="L1226" i="1" s="1"/>
  <c r="K1220" i="1"/>
  <c r="J1220" i="1"/>
  <c r="I1220" i="1"/>
  <c r="I1224" i="1" s="1"/>
  <c r="H1220" i="1"/>
  <c r="H1224" i="1" s="1"/>
  <c r="G1220" i="1"/>
  <c r="F1220" i="1"/>
  <c r="F1224" i="1" s="1"/>
  <c r="F1226" i="1" s="1"/>
  <c r="E1220" i="1"/>
  <c r="D1220" i="1"/>
  <c r="C1220" i="1"/>
  <c r="C1224" i="1" s="1"/>
  <c r="C1226" i="1" s="1"/>
  <c r="B1220" i="1"/>
  <c r="Y1215" i="1"/>
  <c r="X1215" i="1"/>
  <c r="W1215" i="1"/>
  <c r="W1216" i="1" s="1"/>
  <c r="V1215" i="1"/>
  <c r="V1216" i="1" s="1"/>
  <c r="U1215" i="1"/>
  <c r="T1215" i="1"/>
  <c r="T1216" i="1" s="1"/>
  <c r="S1215" i="1"/>
  <c r="R1215" i="1"/>
  <c r="Q1215" i="1"/>
  <c r="P1215" i="1"/>
  <c r="O1215" i="1"/>
  <c r="N1215" i="1"/>
  <c r="M1215" i="1"/>
  <c r="Z1215" i="1" s="1"/>
  <c r="L1215" i="1"/>
  <c r="K1215" i="1"/>
  <c r="K1216" i="1" s="1"/>
  <c r="J1215" i="1"/>
  <c r="J1216" i="1" s="1"/>
  <c r="I1215" i="1"/>
  <c r="H1215" i="1"/>
  <c r="G1215" i="1"/>
  <c r="F1215" i="1"/>
  <c r="E1215" i="1"/>
  <c r="D1215" i="1"/>
  <c r="AA1215" i="1" s="1"/>
  <c r="C1215" i="1"/>
  <c r="B1215" i="1"/>
  <c r="B1216" i="1" s="1"/>
  <c r="W1214" i="1"/>
  <c r="T1214" i="1"/>
  <c r="K1214" i="1"/>
  <c r="H1214" i="1"/>
  <c r="Y1213" i="1"/>
  <c r="X1213" i="1"/>
  <c r="W1213" i="1"/>
  <c r="V1213" i="1"/>
  <c r="V1214" i="1" s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J1214" i="1" s="1"/>
  <c r="I1213" i="1"/>
  <c r="H1213" i="1"/>
  <c r="G1213" i="1"/>
  <c r="F1213" i="1"/>
  <c r="E1213" i="1"/>
  <c r="D1213" i="1"/>
  <c r="C1213" i="1"/>
  <c r="B1213" i="1"/>
  <c r="Y1212" i="1"/>
  <c r="Y1214" i="1" s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M1214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Q1214" i="1" s="1"/>
  <c r="P1211" i="1"/>
  <c r="P1214" i="1" s="1"/>
  <c r="P1216" i="1" s="1"/>
  <c r="O1211" i="1"/>
  <c r="N1211" i="1"/>
  <c r="M1211" i="1"/>
  <c r="L1211" i="1"/>
  <c r="K1211" i="1"/>
  <c r="J1211" i="1"/>
  <c r="I1211" i="1"/>
  <c r="H1211" i="1"/>
  <c r="G1211" i="1"/>
  <c r="F1211" i="1"/>
  <c r="E1211" i="1"/>
  <c r="E1214" i="1" s="1"/>
  <c r="D1211" i="1"/>
  <c r="D1214" i="1" s="1"/>
  <c r="D1216" i="1" s="1"/>
  <c r="C1211" i="1"/>
  <c r="B1211" i="1"/>
  <c r="Y1210" i="1"/>
  <c r="X1210" i="1"/>
  <c r="X1214" i="1" s="1"/>
  <c r="X1216" i="1" s="1"/>
  <c r="W1210" i="1"/>
  <c r="V1210" i="1"/>
  <c r="U1210" i="1"/>
  <c r="U1214" i="1" s="1"/>
  <c r="U1216" i="1" s="1"/>
  <c r="T1210" i="1"/>
  <c r="S1210" i="1"/>
  <c r="S1214" i="1" s="1"/>
  <c r="R1210" i="1"/>
  <c r="R1214" i="1" s="1"/>
  <c r="R1216" i="1" s="1"/>
  <c r="Q1210" i="1"/>
  <c r="P1210" i="1"/>
  <c r="O1210" i="1"/>
  <c r="N1210" i="1"/>
  <c r="M1210" i="1"/>
  <c r="L1210" i="1"/>
  <c r="L1214" i="1" s="1"/>
  <c r="L1216" i="1" s="1"/>
  <c r="K1210" i="1"/>
  <c r="J1210" i="1"/>
  <c r="I1210" i="1"/>
  <c r="I1214" i="1" s="1"/>
  <c r="I1216" i="1" s="1"/>
  <c r="H1210" i="1"/>
  <c r="G1210" i="1"/>
  <c r="G1214" i="1" s="1"/>
  <c r="F1210" i="1"/>
  <c r="F1214" i="1" s="1"/>
  <c r="F1216" i="1" s="1"/>
  <c r="E1210" i="1"/>
  <c r="D1210" i="1"/>
  <c r="C1210" i="1"/>
  <c r="B1210" i="1"/>
  <c r="B1214" i="1" s="1"/>
  <c r="V1206" i="1"/>
  <c r="J1206" i="1"/>
  <c r="I1206" i="1"/>
  <c r="Y1205" i="1"/>
  <c r="X1205" i="1"/>
  <c r="X1206" i="1" s="1"/>
  <c r="W1205" i="1"/>
  <c r="W1206" i="1" s="1"/>
  <c r="V1205" i="1"/>
  <c r="U1205" i="1"/>
  <c r="T1205" i="1"/>
  <c r="S1205" i="1"/>
  <c r="R1205" i="1"/>
  <c r="Q1205" i="1"/>
  <c r="P1205" i="1"/>
  <c r="P1206" i="1" s="1"/>
  <c r="O1205" i="1"/>
  <c r="N1205" i="1"/>
  <c r="M1205" i="1"/>
  <c r="L1205" i="1"/>
  <c r="L1206" i="1" s="1"/>
  <c r="K1205" i="1"/>
  <c r="K1206" i="1" s="1"/>
  <c r="J1205" i="1"/>
  <c r="I1205" i="1"/>
  <c r="H1205" i="1"/>
  <c r="G1205" i="1"/>
  <c r="F1205" i="1"/>
  <c r="E1205" i="1"/>
  <c r="D1205" i="1"/>
  <c r="C1205" i="1"/>
  <c r="B1205" i="1"/>
  <c r="B1206" i="1" s="1"/>
  <c r="Q1204" i="1"/>
  <c r="O1204" i="1"/>
  <c r="O1206" i="1" s="1"/>
  <c r="N1204" i="1"/>
  <c r="C1204" i="1"/>
  <c r="C1206" i="1" s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E1204" i="1" s="1"/>
  <c r="D1203" i="1"/>
  <c r="C1203" i="1"/>
  <c r="B1203" i="1"/>
  <c r="Y1202" i="1"/>
  <c r="X1202" i="1"/>
  <c r="W1202" i="1"/>
  <c r="V1202" i="1"/>
  <c r="U1202" i="1"/>
  <c r="T1202" i="1"/>
  <c r="S1202" i="1"/>
  <c r="S1092" i="1" s="1"/>
  <c r="S1082" i="1" s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G1092" i="1" s="1"/>
  <c r="G1082" i="1" s="1"/>
  <c r="F1202" i="1"/>
  <c r="E1202" i="1"/>
  <c r="D1202" i="1"/>
  <c r="C1202" i="1"/>
  <c r="B1202" i="1"/>
  <c r="Y1201" i="1"/>
  <c r="X1201" i="1"/>
  <c r="W1201" i="1"/>
  <c r="W1204" i="1" s="1"/>
  <c r="V1201" i="1"/>
  <c r="V1204" i="1" s="1"/>
  <c r="U1201" i="1"/>
  <c r="T1201" i="1"/>
  <c r="S1201" i="1"/>
  <c r="R1201" i="1"/>
  <c r="Q1201" i="1"/>
  <c r="P1201" i="1"/>
  <c r="P1204" i="1" s="1"/>
  <c r="O1201" i="1"/>
  <c r="N1201" i="1"/>
  <c r="M1201" i="1"/>
  <c r="L1201" i="1"/>
  <c r="K1201" i="1"/>
  <c r="K1204" i="1" s="1"/>
  <c r="J1201" i="1"/>
  <c r="J1204" i="1" s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U1200" i="1"/>
  <c r="U1204" i="1" s="1"/>
  <c r="U1206" i="1" s="1"/>
  <c r="T1200" i="1"/>
  <c r="T1204" i="1" s="1"/>
  <c r="S1200" i="1"/>
  <c r="R1200" i="1"/>
  <c r="R1204" i="1" s="1"/>
  <c r="R1206" i="1" s="1"/>
  <c r="Q1200" i="1"/>
  <c r="P1200" i="1"/>
  <c r="O1200" i="1"/>
  <c r="N1200" i="1"/>
  <c r="M1200" i="1"/>
  <c r="L1200" i="1"/>
  <c r="L1204" i="1" s="1"/>
  <c r="K1200" i="1"/>
  <c r="J1200" i="1"/>
  <c r="I1200" i="1"/>
  <c r="I1204" i="1" s="1"/>
  <c r="H1200" i="1"/>
  <c r="H1204" i="1" s="1"/>
  <c r="G1200" i="1"/>
  <c r="F1200" i="1"/>
  <c r="F1204" i="1" s="1"/>
  <c r="F1206" i="1" s="1"/>
  <c r="E1200" i="1"/>
  <c r="D1200" i="1"/>
  <c r="C1200" i="1"/>
  <c r="B1200" i="1"/>
  <c r="P1196" i="1"/>
  <c r="Y1195" i="1"/>
  <c r="X1195" i="1"/>
  <c r="W1195" i="1"/>
  <c r="V1195" i="1"/>
  <c r="U1195" i="1"/>
  <c r="T1195" i="1"/>
  <c r="S1195" i="1"/>
  <c r="R1195" i="1"/>
  <c r="R1196" i="1" s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F1196" i="1" s="1"/>
  <c r="E1195" i="1"/>
  <c r="D1195" i="1"/>
  <c r="C1195" i="1"/>
  <c r="B1195" i="1"/>
  <c r="U1194" i="1"/>
  <c r="U1196" i="1" s="1"/>
  <c r="T1194" i="1"/>
  <c r="I1194" i="1"/>
  <c r="I1196" i="1" s="1"/>
  <c r="H1194" i="1"/>
  <c r="Y1193" i="1"/>
  <c r="X1193" i="1"/>
  <c r="W1193" i="1"/>
  <c r="W1194" i="1" s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K1194" i="1" s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C1194" i="1" s="1"/>
  <c r="C1196" i="1" s="1"/>
  <c r="B1192" i="1"/>
  <c r="Y1191" i="1"/>
  <c r="X1191" i="1"/>
  <c r="W1191" i="1"/>
  <c r="V1191" i="1"/>
  <c r="V1194" i="1" s="1"/>
  <c r="V1196" i="1" s="1"/>
  <c r="U1191" i="1"/>
  <c r="T1191" i="1"/>
  <c r="S1191" i="1"/>
  <c r="R1191" i="1"/>
  <c r="Q1191" i="1"/>
  <c r="Q1194" i="1" s="1"/>
  <c r="P1191" i="1"/>
  <c r="P1194" i="1" s="1"/>
  <c r="O1191" i="1"/>
  <c r="O1194" i="1" s="1"/>
  <c r="O1196" i="1" s="1"/>
  <c r="N1191" i="1"/>
  <c r="M1191" i="1"/>
  <c r="L1191" i="1"/>
  <c r="K1191" i="1"/>
  <c r="J1191" i="1"/>
  <c r="J1194" i="1" s="1"/>
  <c r="J1196" i="1" s="1"/>
  <c r="I1191" i="1"/>
  <c r="H1191" i="1"/>
  <c r="G1191" i="1"/>
  <c r="F1191" i="1"/>
  <c r="E1191" i="1"/>
  <c r="E1194" i="1" s="1"/>
  <c r="D1191" i="1"/>
  <c r="D1194" i="1" s="1"/>
  <c r="D1196" i="1" s="1"/>
  <c r="C1191" i="1"/>
  <c r="B1191" i="1"/>
  <c r="Y1190" i="1"/>
  <c r="X1190" i="1"/>
  <c r="W1190" i="1"/>
  <c r="V1190" i="1"/>
  <c r="U1190" i="1"/>
  <c r="T1190" i="1"/>
  <c r="S1190" i="1"/>
  <c r="S1194" i="1" s="1"/>
  <c r="R1190" i="1"/>
  <c r="R1194" i="1" s="1"/>
  <c r="Q1190" i="1"/>
  <c r="P1190" i="1"/>
  <c r="O1190" i="1"/>
  <c r="N1190" i="1"/>
  <c r="N1194" i="1" s="1"/>
  <c r="M1190" i="1"/>
  <c r="L1190" i="1"/>
  <c r="K1190" i="1"/>
  <c r="J1190" i="1"/>
  <c r="I1190" i="1"/>
  <c r="H1190" i="1"/>
  <c r="G1190" i="1"/>
  <c r="G1194" i="1" s="1"/>
  <c r="F1190" i="1"/>
  <c r="F1194" i="1" s="1"/>
  <c r="E1190" i="1"/>
  <c r="D1190" i="1"/>
  <c r="C1190" i="1"/>
  <c r="B1190" i="1"/>
  <c r="B1194" i="1" s="1"/>
  <c r="V1186" i="1"/>
  <c r="J1186" i="1"/>
  <c r="Y1185" i="1"/>
  <c r="X1185" i="1"/>
  <c r="X1186" i="1" s="1"/>
  <c r="W1185" i="1"/>
  <c r="V1185" i="1"/>
  <c r="U1185" i="1"/>
  <c r="T1185" i="1"/>
  <c r="S1185" i="1"/>
  <c r="R1185" i="1"/>
  <c r="Q1185" i="1"/>
  <c r="Q1186" i="1" s="1"/>
  <c r="P1185" i="1"/>
  <c r="O1185" i="1"/>
  <c r="N1185" i="1"/>
  <c r="M1185" i="1"/>
  <c r="L1185" i="1"/>
  <c r="L1186" i="1" s="1"/>
  <c r="K1185" i="1"/>
  <c r="J1185" i="1"/>
  <c r="I1185" i="1"/>
  <c r="H1185" i="1"/>
  <c r="G1185" i="1"/>
  <c r="F1185" i="1"/>
  <c r="E1185" i="1"/>
  <c r="D1185" i="1"/>
  <c r="C1185" i="1"/>
  <c r="B1185" i="1"/>
  <c r="Q1184" i="1"/>
  <c r="O1184" i="1"/>
  <c r="O1186" i="1" s="1"/>
  <c r="N1184" i="1"/>
  <c r="C1184" i="1"/>
  <c r="C1186" i="1" s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E1184" i="1" s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W1184" i="1" s="1"/>
  <c r="V1181" i="1"/>
  <c r="V1184" i="1" s="1"/>
  <c r="U1181" i="1"/>
  <c r="U1184" i="1" s="1"/>
  <c r="U1186" i="1" s="1"/>
  <c r="T1181" i="1"/>
  <c r="S1181" i="1"/>
  <c r="R1181" i="1"/>
  <c r="Q1181" i="1"/>
  <c r="P1181" i="1"/>
  <c r="P1184" i="1" s="1"/>
  <c r="P1186" i="1" s="1"/>
  <c r="O1181" i="1"/>
  <c r="N1181" i="1"/>
  <c r="M1181" i="1"/>
  <c r="L1181" i="1"/>
  <c r="K1181" i="1"/>
  <c r="K1184" i="1" s="1"/>
  <c r="J1181" i="1"/>
  <c r="J1184" i="1" s="1"/>
  <c r="I1181" i="1"/>
  <c r="I1184" i="1" s="1"/>
  <c r="I1186" i="1" s="1"/>
  <c r="H1181" i="1"/>
  <c r="G1181" i="1"/>
  <c r="F1181" i="1"/>
  <c r="E1181" i="1"/>
  <c r="D1181" i="1"/>
  <c r="C1181" i="1"/>
  <c r="B1181" i="1"/>
  <c r="Y1180" i="1"/>
  <c r="X1180" i="1"/>
  <c r="X1184" i="1" s="1"/>
  <c r="W1180" i="1"/>
  <c r="V1180" i="1"/>
  <c r="U1180" i="1"/>
  <c r="T1180" i="1"/>
  <c r="T1184" i="1" s="1"/>
  <c r="S1180" i="1"/>
  <c r="R1180" i="1"/>
  <c r="Q1180" i="1"/>
  <c r="P1180" i="1"/>
  <c r="O1180" i="1"/>
  <c r="N1180" i="1"/>
  <c r="M1180" i="1"/>
  <c r="L1180" i="1"/>
  <c r="L1184" i="1" s="1"/>
  <c r="K1180" i="1"/>
  <c r="J1180" i="1"/>
  <c r="I1180" i="1"/>
  <c r="H1180" i="1"/>
  <c r="H1184" i="1" s="1"/>
  <c r="G1180" i="1"/>
  <c r="F1180" i="1"/>
  <c r="E1180" i="1"/>
  <c r="D1180" i="1"/>
  <c r="C1180" i="1"/>
  <c r="B1180" i="1"/>
  <c r="P1176" i="1"/>
  <c r="D1176" i="1"/>
  <c r="Y1175" i="1"/>
  <c r="X1175" i="1"/>
  <c r="W1175" i="1"/>
  <c r="V1175" i="1"/>
  <c r="U1175" i="1"/>
  <c r="T1175" i="1"/>
  <c r="S1175" i="1"/>
  <c r="R1175" i="1"/>
  <c r="R1176" i="1" s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F1176" i="1" s="1"/>
  <c r="E1175" i="1"/>
  <c r="D1175" i="1"/>
  <c r="C1175" i="1"/>
  <c r="B1175" i="1"/>
  <c r="U1174" i="1"/>
  <c r="U1176" i="1" s="1"/>
  <c r="T1174" i="1"/>
  <c r="I1174" i="1"/>
  <c r="I1176" i="1" s="1"/>
  <c r="H1174" i="1"/>
  <c r="Y1173" i="1"/>
  <c r="X1173" i="1"/>
  <c r="W1173" i="1"/>
  <c r="W1174" i="1" s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V1174" i="1" s="1"/>
  <c r="V1176" i="1" s="1"/>
  <c r="U1171" i="1"/>
  <c r="T1171" i="1"/>
  <c r="S1171" i="1"/>
  <c r="R1171" i="1"/>
  <c r="Q1171" i="1"/>
  <c r="P1171" i="1"/>
  <c r="P1174" i="1" s="1"/>
  <c r="O1171" i="1"/>
  <c r="O1174" i="1" s="1"/>
  <c r="O1176" i="1" s="1"/>
  <c r="N1171" i="1"/>
  <c r="Z1171" i="1" s="1"/>
  <c r="AB1171" i="1" s="1"/>
  <c r="M1171" i="1"/>
  <c r="L1171" i="1"/>
  <c r="K1171" i="1"/>
  <c r="J1171" i="1"/>
  <c r="J1174" i="1" s="1"/>
  <c r="J1176" i="1" s="1"/>
  <c r="I1171" i="1"/>
  <c r="H1171" i="1"/>
  <c r="G1171" i="1"/>
  <c r="F1171" i="1"/>
  <c r="E1171" i="1"/>
  <c r="D1171" i="1"/>
  <c r="D1174" i="1" s="1"/>
  <c r="C1171" i="1"/>
  <c r="C1174" i="1" s="1"/>
  <c r="C1176" i="1" s="1"/>
  <c r="B1171" i="1"/>
  <c r="Y1170" i="1"/>
  <c r="X1170" i="1"/>
  <c r="W1170" i="1"/>
  <c r="V1170" i="1"/>
  <c r="U1170" i="1"/>
  <c r="T1170" i="1"/>
  <c r="S1170" i="1"/>
  <c r="S1174" i="1" s="1"/>
  <c r="R1170" i="1"/>
  <c r="R1174" i="1" s="1"/>
  <c r="Q1170" i="1"/>
  <c r="P1170" i="1"/>
  <c r="O1170" i="1"/>
  <c r="N1170" i="1"/>
  <c r="N1174" i="1" s="1"/>
  <c r="M1170" i="1"/>
  <c r="L1170" i="1"/>
  <c r="K1170" i="1"/>
  <c r="K1174" i="1" s="1"/>
  <c r="J1170" i="1"/>
  <c r="I1170" i="1"/>
  <c r="H1170" i="1"/>
  <c r="G1170" i="1"/>
  <c r="G1174" i="1" s="1"/>
  <c r="F1170" i="1"/>
  <c r="F1174" i="1" s="1"/>
  <c r="E1170" i="1"/>
  <c r="D1170" i="1"/>
  <c r="C1170" i="1"/>
  <c r="B1170" i="1"/>
  <c r="B1174" i="1" s="1"/>
  <c r="Y1165" i="1"/>
  <c r="X1165" i="1"/>
  <c r="X1166" i="1" s="1"/>
  <c r="W1165" i="1"/>
  <c r="V1165" i="1"/>
  <c r="U1165" i="1"/>
  <c r="T1165" i="1"/>
  <c r="S1165" i="1"/>
  <c r="R1165" i="1"/>
  <c r="Q1165" i="1"/>
  <c r="P1165" i="1"/>
  <c r="P1166" i="1" s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Q1164" i="1"/>
  <c r="J1164" i="1"/>
  <c r="J1166" i="1" s="1"/>
  <c r="I1164" i="1"/>
  <c r="I1166" i="1" s="1"/>
  <c r="Y1163" i="1"/>
  <c r="X1163" i="1"/>
  <c r="W1163" i="1"/>
  <c r="V1163" i="1"/>
  <c r="U1163" i="1"/>
  <c r="T1163" i="1"/>
  <c r="S1163" i="1"/>
  <c r="S1164" i="1" s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G1164" i="1" s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W1164" i="1" s="1"/>
  <c r="V1161" i="1"/>
  <c r="V1164" i="1" s="1"/>
  <c r="V1166" i="1" s="1"/>
  <c r="U1161" i="1"/>
  <c r="U1164" i="1" s="1"/>
  <c r="U1166" i="1" s="1"/>
  <c r="T1161" i="1"/>
  <c r="S1161" i="1"/>
  <c r="R1161" i="1"/>
  <c r="Q1161" i="1"/>
  <c r="P1161" i="1"/>
  <c r="P1164" i="1" s="1"/>
  <c r="O1161" i="1"/>
  <c r="N1161" i="1"/>
  <c r="Z1161" i="1" s="1"/>
  <c r="M1161" i="1"/>
  <c r="L1161" i="1"/>
  <c r="K1161" i="1"/>
  <c r="K1164" i="1" s="1"/>
  <c r="J1161" i="1"/>
  <c r="I1161" i="1"/>
  <c r="H1161" i="1"/>
  <c r="G1161" i="1"/>
  <c r="F1161" i="1"/>
  <c r="E1161" i="1"/>
  <c r="D1161" i="1"/>
  <c r="D1164" i="1" s="1"/>
  <c r="C1161" i="1"/>
  <c r="C1164" i="1" s="1"/>
  <c r="C1166" i="1" s="1"/>
  <c r="B1161" i="1"/>
  <c r="Y1160" i="1"/>
  <c r="Y1164" i="1" s="1"/>
  <c r="X1160" i="1"/>
  <c r="X1164" i="1" s="1"/>
  <c r="W1160" i="1"/>
  <c r="V1160" i="1"/>
  <c r="U1160" i="1"/>
  <c r="T1160" i="1"/>
  <c r="T1164" i="1" s="1"/>
  <c r="S1160" i="1"/>
  <c r="R1160" i="1"/>
  <c r="Q1160" i="1"/>
  <c r="P1160" i="1"/>
  <c r="O1160" i="1"/>
  <c r="O1164" i="1" s="1"/>
  <c r="O1166" i="1" s="1"/>
  <c r="N1160" i="1"/>
  <c r="M1160" i="1"/>
  <c r="L1160" i="1"/>
  <c r="L1164" i="1" s="1"/>
  <c r="L1166" i="1" s="1"/>
  <c r="K1160" i="1"/>
  <c r="J1160" i="1"/>
  <c r="I1160" i="1"/>
  <c r="H1160" i="1"/>
  <c r="H1164" i="1" s="1"/>
  <c r="G1160" i="1"/>
  <c r="F1160" i="1"/>
  <c r="E1160" i="1"/>
  <c r="E1164" i="1" s="1"/>
  <c r="D1160" i="1"/>
  <c r="C1160" i="1"/>
  <c r="B1160" i="1"/>
  <c r="B1164" i="1" s="1"/>
  <c r="B1166" i="1" s="1"/>
  <c r="Y1155" i="1"/>
  <c r="X1155" i="1"/>
  <c r="W1155" i="1"/>
  <c r="V1155" i="1"/>
  <c r="V1156" i="1" s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F1156" i="1" s="1"/>
  <c r="E1155" i="1"/>
  <c r="D1155" i="1"/>
  <c r="C1155" i="1"/>
  <c r="B1155" i="1"/>
  <c r="H1154" i="1"/>
  <c r="H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I1154" i="1" s="1"/>
  <c r="I1156" i="1" s="1"/>
  <c r="H1152" i="1"/>
  <c r="G1152" i="1"/>
  <c r="F1152" i="1"/>
  <c r="E1152" i="1"/>
  <c r="D1152" i="1"/>
  <c r="C1152" i="1"/>
  <c r="B1152" i="1"/>
  <c r="Y1151" i="1"/>
  <c r="X1151" i="1"/>
  <c r="W1151" i="1"/>
  <c r="W1091" i="1" s="1"/>
  <c r="W1081" i="1" s="1"/>
  <c r="V1151" i="1"/>
  <c r="V1154" i="1" s="1"/>
  <c r="U1151" i="1"/>
  <c r="U1154" i="1" s="1"/>
  <c r="U1156" i="1" s="1"/>
  <c r="T1151" i="1"/>
  <c r="T1154" i="1" s="1"/>
  <c r="S1151" i="1"/>
  <c r="R1151" i="1"/>
  <c r="Q1151" i="1"/>
  <c r="Q1154" i="1" s="1"/>
  <c r="Q1156" i="1" s="1"/>
  <c r="P1151" i="1"/>
  <c r="P1154" i="1" s="1"/>
  <c r="P1156" i="1" s="1"/>
  <c r="O1151" i="1"/>
  <c r="O1154" i="1" s="1"/>
  <c r="O1156" i="1" s="1"/>
  <c r="N1151" i="1"/>
  <c r="M1151" i="1"/>
  <c r="L1151" i="1"/>
  <c r="K1151" i="1"/>
  <c r="K1091" i="1" s="1"/>
  <c r="K1081" i="1" s="1"/>
  <c r="J1151" i="1"/>
  <c r="J1154" i="1" s="1"/>
  <c r="J1156" i="1" s="1"/>
  <c r="I1151" i="1"/>
  <c r="H1151" i="1"/>
  <c r="G1151" i="1"/>
  <c r="F1151" i="1"/>
  <c r="E1151" i="1"/>
  <c r="E1154" i="1" s="1"/>
  <c r="D1151" i="1"/>
  <c r="C1151" i="1"/>
  <c r="C1154" i="1" s="1"/>
  <c r="C1156" i="1" s="1"/>
  <c r="B1151" i="1"/>
  <c r="Y1150" i="1"/>
  <c r="Y1090" i="1" s="1"/>
  <c r="X1150" i="1"/>
  <c r="W1150" i="1"/>
  <c r="V1150" i="1"/>
  <c r="U1150" i="1"/>
  <c r="T1150" i="1"/>
  <c r="S1150" i="1"/>
  <c r="R1150" i="1"/>
  <c r="R1154" i="1" s="1"/>
  <c r="R1156" i="1" s="1"/>
  <c r="Q1150" i="1"/>
  <c r="P1150" i="1"/>
  <c r="O1150" i="1"/>
  <c r="N1150" i="1"/>
  <c r="N1154" i="1" s="1"/>
  <c r="M1150" i="1"/>
  <c r="M1090" i="1" s="1"/>
  <c r="L1150" i="1"/>
  <c r="K1150" i="1"/>
  <c r="K1154" i="1" s="1"/>
  <c r="K1156" i="1" s="1"/>
  <c r="J1150" i="1"/>
  <c r="I1150" i="1"/>
  <c r="H1150" i="1"/>
  <c r="G1150" i="1"/>
  <c r="F1150" i="1"/>
  <c r="F1154" i="1" s="1"/>
  <c r="E1150" i="1"/>
  <c r="D1150" i="1"/>
  <c r="C1150" i="1"/>
  <c r="B1150" i="1"/>
  <c r="B1154" i="1" s="1"/>
  <c r="Y1145" i="1"/>
  <c r="X1145" i="1"/>
  <c r="W1145" i="1"/>
  <c r="W1146" i="1" s="1"/>
  <c r="V1145" i="1"/>
  <c r="U1145" i="1"/>
  <c r="T1145" i="1"/>
  <c r="S1145" i="1"/>
  <c r="R1145" i="1"/>
  <c r="Q1145" i="1"/>
  <c r="P1145" i="1"/>
  <c r="P1146" i="1" s="1"/>
  <c r="O1145" i="1"/>
  <c r="N1145" i="1"/>
  <c r="Z1145" i="1" s="1"/>
  <c r="M1145" i="1"/>
  <c r="L1145" i="1"/>
  <c r="K1145" i="1"/>
  <c r="K1146" i="1" s="1"/>
  <c r="J1145" i="1"/>
  <c r="I1145" i="1"/>
  <c r="H1145" i="1"/>
  <c r="G1145" i="1"/>
  <c r="F1145" i="1"/>
  <c r="E1145" i="1"/>
  <c r="E1146" i="1" s="1"/>
  <c r="D1145" i="1"/>
  <c r="C1145" i="1"/>
  <c r="B1145" i="1"/>
  <c r="V1144" i="1"/>
  <c r="V1146" i="1" s="1"/>
  <c r="P1144" i="1"/>
  <c r="J1144" i="1"/>
  <c r="J1146" i="1" s="1"/>
  <c r="I1144" i="1"/>
  <c r="I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Q1144" i="1" s="1"/>
  <c r="Q1146" i="1" s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E1144" i="1" s="1"/>
  <c r="D1141" i="1"/>
  <c r="AA1141" i="1" s="1"/>
  <c r="C1141" i="1"/>
  <c r="B1141" i="1"/>
  <c r="Y1140" i="1"/>
  <c r="X1140" i="1"/>
  <c r="W1140" i="1"/>
  <c r="W1144" i="1" s="1"/>
  <c r="V1140" i="1"/>
  <c r="U1140" i="1"/>
  <c r="U1144" i="1" s="1"/>
  <c r="U1146" i="1" s="1"/>
  <c r="T1140" i="1"/>
  <c r="T1144" i="1" s="1"/>
  <c r="S1140" i="1"/>
  <c r="S1144" i="1" s="1"/>
  <c r="R1140" i="1"/>
  <c r="Q1140" i="1"/>
  <c r="P1140" i="1"/>
  <c r="O1140" i="1"/>
  <c r="O1144" i="1" s="1"/>
  <c r="O1146" i="1" s="1"/>
  <c r="N1140" i="1"/>
  <c r="N1144" i="1" s="1"/>
  <c r="N1146" i="1" s="1"/>
  <c r="M1140" i="1"/>
  <c r="L1140" i="1"/>
  <c r="K1140" i="1"/>
  <c r="K1144" i="1" s="1"/>
  <c r="J1140" i="1"/>
  <c r="I1140" i="1"/>
  <c r="H1140" i="1"/>
  <c r="H1144" i="1" s="1"/>
  <c r="G1140" i="1"/>
  <c r="G1144" i="1" s="1"/>
  <c r="F1140" i="1"/>
  <c r="E1140" i="1"/>
  <c r="D1140" i="1"/>
  <c r="C1140" i="1"/>
  <c r="C1144" i="1" s="1"/>
  <c r="C1146" i="1" s="1"/>
  <c r="B1140" i="1"/>
  <c r="B1144" i="1" s="1"/>
  <c r="B1146" i="1" s="1"/>
  <c r="Y1135" i="1"/>
  <c r="X1135" i="1"/>
  <c r="X1136" i="1" s="1"/>
  <c r="W1135" i="1"/>
  <c r="V1135" i="1"/>
  <c r="U1135" i="1"/>
  <c r="T1135" i="1"/>
  <c r="T1136" i="1" s="1"/>
  <c r="S1135" i="1"/>
  <c r="R1135" i="1"/>
  <c r="R1136" i="1" s="1"/>
  <c r="Q1135" i="1"/>
  <c r="Q1136" i="1" s="1"/>
  <c r="P1135" i="1"/>
  <c r="O1135" i="1"/>
  <c r="O1136" i="1" s="1"/>
  <c r="N1135" i="1"/>
  <c r="M1135" i="1"/>
  <c r="L1135" i="1"/>
  <c r="L1136" i="1" s="1"/>
  <c r="K1135" i="1"/>
  <c r="J1135" i="1"/>
  <c r="I1135" i="1"/>
  <c r="I1136" i="1" s="1"/>
  <c r="H1135" i="1"/>
  <c r="H1136" i="1" s="1"/>
  <c r="G1135" i="1"/>
  <c r="F1135" i="1"/>
  <c r="E1135" i="1"/>
  <c r="E1136" i="1" s="1"/>
  <c r="D1135" i="1"/>
  <c r="C1135" i="1"/>
  <c r="B1135" i="1"/>
  <c r="T1134" i="1"/>
  <c r="S1134" i="1"/>
  <c r="H1134" i="1"/>
  <c r="G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W1132" i="1"/>
  <c r="W1134" i="1" s="1"/>
  <c r="W1136" i="1" s="1"/>
  <c r="V1132" i="1"/>
  <c r="U1132" i="1"/>
  <c r="T1132" i="1"/>
  <c r="S1132" i="1"/>
  <c r="R1132" i="1"/>
  <c r="Q1132" i="1"/>
  <c r="P1132" i="1"/>
  <c r="O1132" i="1"/>
  <c r="N1132" i="1"/>
  <c r="Z1132" i="1" s="1"/>
  <c r="AA1132" i="1" s="1"/>
  <c r="M1132" i="1"/>
  <c r="L1132" i="1"/>
  <c r="L1134" i="1" s="1"/>
  <c r="K1132" i="1"/>
  <c r="K1134" i="1" s="1"/>
  <c r="K1136" i="1" s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V1130" i="1"/>
  <c r="V1134" i="1" s="1"/>
  <c r="V1136" i="1" s="1"/>
  <c r="U1130" i="1"/>
  <c r="U1134" i="1" s="1"/>
  <c r="U1136" i="1" s="1"/>
  <c r="T1130" i="1"/>
  <c r="S1130" i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K1130" i="1"/>
  <c r="J1130" i="1"/>
  <c r="J1134" i="1" s="1"/>
  <c r="I1130" i="1"/>
  <c r="I1134" i="1" s="1"/>
  <c r="H1130" i="1"/>
  <c r="G1130" i="1"/>
  <c r="F1130" i="1"/>
  <c r="F1134" i="1" s="1"/>
  <c r="F1136" i="1" s="1"/>
  <c r="E1130" i="1"/>
  <c r="E1134" i="1" s="1"/>
  <c r="D1130" i="1"/>
  <c r="D1134" i="1" s="1"/>
  <c r="C1130" i="1"/>
  <c r="C1134" i="1" s="1"/>
  <c r="C1136" i="1" s="1"/>
  <c r="B1130" i="1"/>
  <c r="B1134" i="1" s="1"/>
  <c r="B1136" i="1" s="1"/>
  <c r="Y1125" i="1"/>
  <c r="X1125" i="1"/>
  <c r="W1125" i="1"/>
  <c r="V1125" i="1"/>
  <c r="V1126" i="1" s="1"/>
  <c r="U1125" i="1"/>
  <c r="T1125" i="1"/>
  <c r="S1125" i="1"/>
  <c r="R1125" i="1"/>
  <c r="Q1125" i="1"/>
  <c r="P1125" i="1"/>
  <c r="O1125" i="1"/>
  <c r="O1126" i="1" s="1"/>
  <c r="N1125" i="1"/>
  <c r="N1126" i="1" s="1"/>
  <c r="M1125" i="1"/>
  <c r="L1125" i="1"/>
  <c r="K1125" i="1"/>
  <c r="J1125" i="1"/>
  <c r="J1126" i="1" s="1"/>
  <c r="I1125" i="1"/>
  <c r="H1125" i="1"/>
  <c r="G1125" i="1"/>
  <c r="F1125" i="1"/>
  <c r="E1125" i="1"/>
  <c r="D1125" i="1"/>
  <c r="C1125" i="1"/>
  <c r="C1126" i="1" s="1"/>
  <c r="B1125" i="1"/>
  <c r="B1126" i="1" s="1"/>
  <c r="Y1124" i="1"/>
  <c r="Y1126" i="1" s="1"/>
  <c r="N1124" i="1"/>
  <c r="M1124" i="1"/>
  <c r="M1126" i="1" s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R1124" i="1" s="1"/>
  <c r="R1126" i="1" s="1"/>
  <c r="Q1122" i="1"/>
  <c r="Q1124" i="1" s="1"/>
  <c r="Q1126" i="1" s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F1124" i="1" s="1"/>
  <c r="F1126" i="1" s="1"/>
  <c r="E1122" i="1"/>
  <c r="E1124" i="1" s="1"/>
  <c r="E1126" i="1" s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X1126" i="1" s="1"/>
  <c r="W1120" i="1"/>
  <c r="W1124" i="1" s="1"/>
  <c r="V1120" i="1"/>
  <c r="V1124" i="1" s="1"/>
  <c r="U1120" i="1"/>
  <c r="U1124" i="1" s="1"/>
  <c r="U1126" i="1" s="1"/>
  <c r="T1120" i="1"/>
  <c r="T1124" i="1" s="1"/>
  <c r="T1126" i="1" s="1"/>
  <c r="S1120" i="1"/>
  <c r="S1124" i="1" s="1"/>
  <c r="S1126" i="1" s="1"/>
  <c r="R1120" i="1"/>
  <c r="Q1120" i="1"/>
  <c r="P1120" i="1"/>
  <c r="P1124" i="1" s="1"/>
  <c r="P1126" i="1" s="1"/>
  <c r="O1120" i="1"/>
  <c r="O1124" i="1" s="1"/>
  <c r="N1120" i="1"/>
  <c r="Z1120" i="1" s="1"/>
  <c r="M1120" i="1"/>
  <c r="L1120" i="1"/>
  <c r="L1124" i="1" s="1"/>
  <c r="L1126" i="1" s="1"/>
  <c r="K1120" i="1"/>
  <c r="K1124" i="1" s="1"/>
  <c r="J1120" i="1"/>
  <c r="J1124" i="1" s="1"/>
  <c r="I1120" i="1"/>
  <c r="I1124" i="1" s="1"/>
  <c r="I1126" i="1" s="1"/>
  <c r="H1120" i="1"/>
  <c r="H1124" i="1" s="1"/>
  <c r="H1126" i="1" s="1"/>
  <c r="G1120" i="1"/>
  <c r="G1124" i="1" s="1"/>
  <c r="G1126" i="1" s="1"/>
  <c r="F1120" i="1"/>
  <c r="E1120" i="1"/>
  <c r="D1120" i="1"/>
  <c r="D1124" i="1" s="1"/>
  <c r="D1126" i="1" s="1"/>
  <c r="C1120" i="1"/>
  <c r="C1124" i="1" s="1"/>
  <c r="B1120" i="1"/>
  <c r="Y1115" i="1"/>
  <c r="X1115" i="1"/>
  <c r="X1095" i="1" s="1"/>
  <c r="W1115" i="1"/>
  <c r="V1115" i="1"/>
  <c r="U1115" i="1"/>
  <c r="T1115" i="1"/>
  <c r="T1116" i="1" s="1"/>
  <c r="S1115" i="1"/>
  <c r="R1115" i="1"/>
  <c r="Q1115" i="1"/>
  <c r="P1115" i="1"/>
  <c r="O1115" i="1"/>
  <c r="N1115" i="1"/>
  <c r="Z1115" i="1" s="1"/>
  <c r="M1115" i="1"/>
  <c r="L1115" i="1"/>
  <c r="L1095" i="1" s="1"/>
  <c r="K1115" i="1"/>
  <c r="J1115" i="1"/>
  <c r="I1115" i="1"/>
  <c r="H1115" i="1"/>
  <c r="H1116" i="1" s="1"/>
  <c r="G1115" i="1"/>
  <c r="F1115" i="1"/>
  <c r="E1115" i="1"/>
  <c r="D1115" i="1"/>
  <c r="C1115" i="1"/>
  <c r="B1115" i="1"/>
  <c r="T1114" i="1"/>
  <c r="S1114" i="1"/>
  <c r="S1116" i="1" s="1"/>
  <c r="H1114" i="1"/>
  <c r="G1114" i="1"/>
  <c r="G1116" i="1" s="1"/>
  <c r="Y1113" i="1"/>
  <c r="X1113" i="1"/>
  <c r="W1113" i="1"/>
  <c r="V1113" i="1"/>
  <c r="U1113" i="1"/>
  <c r="U1093" i="1" s="1"/>
  <c r="U1083" i="1" s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I1093" i="1" s="1"/>
  <c r="I1083" i="1" s="1"/>
  <c r="H1113" i="1"/>
  <c r="G1113" i="1"/>
  <c r="F1113" i="1"/>
  <c r="E1113" i="1"/>
  <c r="D1113" i="1"/>
  <c r="C1113" i="1"/>
  <c r="B1113" i="1"/>
  <c r="Y1112" i="1"/>
  <c r="X1112" i="1"/>
  <c r="X1114" i="1" s="1"/>
  <c r="X1116" i="1" s="1"/>
  <c r="W1112" i="1"/>
  <c r="W1114" i="1" s="1"/>
  <c r="W1116" i="1" s="1"/>
  <c r="V1112" i="1"/>
  <c r="U1112" i="1"/>
  <c r="T1112" i="1"/>
  <c r="S1112" i="1"/>
  <c r="R1112" i="1"/>
  <c r="Q1112" i="1"/>
  <c r="P1112" i="1"/>
  <c r="O1112" i="1"/>
  <c r="N1112" i="1"/>
  <c r="Z1112" i="1" s="1"/>
  <c r="AA1112" i="1" s="1"/>
  <c r="M1112" i="1"/>
  <c r="L1112" i="1"/>
  <c r="L1114" i="1" s="1"/>
  <c r="L1116" i="1" s="1"/>
  <c r="K1112" i="1"/>
  <c r="K1114" i="1" s="1"/>
  <c r="K1116" i="1" s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B1091" i="1" s="1"/>
  <c r="B1081" i="1" s="1"/>
  <c r="Y1110" i="1"/>
  <c r="Y1114" i="1" s="1"/>
  <c r="Y1116" i="1" s="1"/>
  <c r="X1110" i="1"/>
  <c r="W1110" i="1"/>
  <c r="V1110" i="1"/>
  <c r="V1114" i="1" s="1"/>
  <c r="U1110" i="1"/>
  <c r="U1114" i="1" s="1"/>
  <c r="T1110" i="1"/>
  <c r="S1110" i="1"/>
  <c r="R1110" i="1"/>
  <c r="R1114" i="1" s="1"/>
  <c r="R1116" i="1" s="1"/>
  <c r="Q1110" i="1"/>
  <c r="Q1090" i="1" s="1"/>
  <c r="P1110" i="1"/>
  <c r="P1114" i="1" s="1"/>
  <c r="O1110" i="1"/>
  <c r="O1114" i="1" s="1"/>
  <c r="O1116" i="1" s="1"/>
  <c r="N1110" i="1"/>
  <c r="N1114" i="1" s="1"/>
  <c r="N1116" i="1" s="1"/>
  <c r="M1110" i="1"/>
  <c r="M1114" i="1" s="1"/>
  <c r="M1116" i="1" s="1"/>
  <c r="L1110" i="1"/>
  <c r="K1110" i="1"/>
  <c r="J1110" i="1"/>
  <c r="J1114" i="1" s="1"/>
  <c r="I1110" i="1"/>
  <c r="I1114" i="1" s="1"/>
  <c r="H1110" i="1"/>
  <c r="G1110" i="1"/>
  <c r="F1110" i="1"/>
  <c r="F1114" i="1" s="1"/>
  <c r="F1116" i="1" s="1"/>
  <c r="E1110" i="1"/>
  <c r="E1090" i="1" s="1"/>
  <c r="D1110" i="1"/>
  <c r="D1114" i="1" s="1"/>
  <c r="C1110" i="1"/>
  <c r="C1114" i="1" s="1"/>
  <c r="C1116" i="1" s="1"/>
  <c r="B1110" i="1"/>
  <c r="B1114" i="1" s="1"/>
  <c r="B1116" i="1" s="1"/>
  <c r="Y1105" i="1"/>
  <c r="X1105" i="1"/>
  <c r="W1105" i="1"/>
  <c r="W1095" i="1" s="1"/>
  <c r="V1105" i="1"/>
  <c r="V1095" i="1" s="1"/>
  <c r="U1105" i="1"/>
  <c r="T1105" i="1"/>
  <c r="T1095" i="1" s="1"/>
  <c r="S1105" i="1"/>
  <c r="S1095" i="1" s="1"/>
  <c r="R1105" i="1"/>
  <c r="Q1105" i="1"/>
  <c r="P1105" i="1"/>
  <c r="O1105" i="1"/>
  <c r="N1105" i="1"/>
  <c r="N1106" i="1" s="1"/>
  <c r="M1105" i="1"/>
  <c r="L1105" i="1"/>
  <c r="K1105" i="1"/>
  <c r="K1095" i="1" s="1"/>
  <c r="J1105" i="1"/>
  <c r="J1095" i="1" s="1"/>
  <c r="I1105" i="1"/>
  <c r="H1105" i="1"/>
  <c r="H1095" i="1" s="1"/>
  <c r="G1105" i="1"/>
  <c r="G1095" i="1" s="1"/>
  <c r="F1105" i="1"/>
  <c r="E1105" i="1"/>
  <c r="D1105" i="1"/>
  <c r="C1105" i="1"/>
  <c r="B1105" i="1"/>
  <c r="B1106" i="1" s="1"/>
  <c r="Y1104" i="1"/>
  <c r="Y1106" i="1" s="1"/>
  <c r="N1104" i="1"/>
  <c r="M1104" i="1"/>
  <c r="M1106" i="1" s="1"/>
  <c r="B1104" i="1"/>
  <c r="Y1103" i="1"/>
  <c r="Y1093" i="1" s="1"/>
  <c r="Y1083" i="1" s="1"/>
  <c r="X1103" i="1"/>
  <c r="X1093" i="1" s="1"/>
  <c r="X1083" i="1" s="1"/>
  <c r="W1103" i="1"/>
  <c r="V1103" i="1"/>
  <c r="U1103" i="1"/>
  <c r="T1103" i="1"/>
  <c r="T1093" i="1" s="1"/>
  <c r="T1083" i="1" s="1"/>
  <c r="S1103" i="1"/>
  <c r="S1093" i="1" s="1"/>
  <c r="S1083" i="1" s="1"/>
  <c r="R1103" i="1"/>
  <c r="Q1103" i="1"/>
  <c r="P1103" i="1"/>
  <c r="P1093" i="1" s="1"/>
  <c r="P1083" i="1" s="1"/>
  <c r="O1103" i="1"/>
  <c r="O1093" i="1" s="1"/>
  <c r="O1083" i="1" s="1"/>
  <c r="N1103" i="1"/>
  <c r="M1103" i="1"/>
  <c r="M1093" i="1" s="1"/>
  <c r="L1103" i="1"/>
  <c r="L1093" i="1" s="1"/>
  <c r="L1083" i="1" s="1"/>
  <c r="K1103" i="1"/>
  <c r="J1103" i="1"/>
  <c r="I1103" i="1"/>
  <c r="H1103" i="1"/>
  <c r="H1093" i="1" s="1"/>
  <c r="H1083" i="1" s="1"/>
  <c r="G1103" i="1"/>
  <c r="G1093" i="1" s="1"/>
  <c r="G1083" i="1" s="1"/>
  <c r="F1103" i="1"/>
  <c r="E1103" i="1"/>
  <c r="D1103" i="1"/>
  <c r="D1093" i="1" s="1"/>
  <c r="C1103" i="1"/>
  <c r="C1093" i="1" s="1"/>
  <c r="C1083" i="1" s="1"/>
  <c r="B1103" i="1"/>
  <c r="Y1102" i="1"/>
  <c r="X1102" i="1"/>
  <c r="W1102" i="1"/>
  <c r="V1102" i="1"/>
  <c r="V1092" i="1" s="1"/>
  <c r="V1082" i="1" s="1"/>
  <c r="U1102" i="1"/>
  <c r="U1092" i="1" s="1"/>
  <c r="U1082" i="1" s="1"/>
  <c r="T1102" i="1"/>
  <c r="S1102" i="1"/>
  <c r="R1102" i="1"/>
  <c r="R1092" i="1" s="1"/>
  <c r="R1082" i="1" s="1"/>
  <c r="Q1102" i="1"/>
  <c r="Q1092" i="1" s="1"/>
  <c r="Q1082" i="1" s="1"/>
  <c r="P1102" i="1"/>
  <c r="O1102" i="1"/>
  <c r="O1092" i="1" s="1"/>
  <c r="O1082" i="1" s="1"/>
  <c r="N1102" i="1"/>
  <c r="N1092" i="1" s="1"/>
  <c r="N1082" i="1" s="1"/>
  <c r="M1102" i="1"/>
  <c r="Z1102" i="1" s="1"/>
  <c r="AA1102" i="1" s="1"/>
  <c r="L1102" i="1"/>
  <c r="K1102" i="1"/>
  <c r="J1102" i="1"/>
  <c r="J1092" i="1" s="1"/>
  <c r="J1082" i="1" s="1"/>
  <c r="I1102" i="1"/>
  <c r="I1092" i="1" s="1"/>
  <c r="I1082" i="1" s="1"/>
  <c r="H1102" i="1"/>
  <c r="G1102" i="1"/>
  <c r="F1102" i="1"/>
  <c r="F1092" i="1" s="1"/>
  <c r="F1082" i="1" s="1"/>
  <c r="E1102" i="1"/>
  <c r="E1092" i="1" s="1"/>
  <c r="E1082" i="1" s="1"/>
  <c r="D1102" i="1"/>
  <c r="C1102" i="1"/>
  <c r="C1092" i="1" s="1"/>
  <c r="C1082" i="1" s="1"/>
  <c r="B1102" i="1"/>
  <c r="B1092" i="1" s="1"/>
  <c r="B1082" i="1" s="1"/>
  <c r="Y1101" i="1"/>
  <c r="Y1091" i="1" s="1"/>
  <c r="Y1081" i="1" s="1"/>
  <c r="X1101" i="1"/>
  <c r="X1091" i="1" s="1"/>
  <c r="X1081" i="1" s="1"/>
  <c r="W1101" i="1"/>
  <c r="V1101" i="1"/>
  <c r="U1101" i="1"/>
  <c r="U1091" i="1" s="1"/>
  <c r="U1081" i="1" s="1"/>
  <c r="T1101" i="1"/>
  <c r="T1091" i="1" s="1"/>
  <c r="T1081" i="1" s="1"/>
  <c r="S1101" i="1"/>
  <c r="R1101" i="1"/>
  <c r="R1091" i="1" s="1"/>
  <c r="R1081" i="1" s="1"/>
  <c r="Q1101" i="1"/>
  <c r="Q1091" i="1" s="1"/>
  <c r="Q1081" i="1" s="1"/>
  <c r="P1101" i="1"/>
  <c r="O1101" i="1"/>
  <c r="N1101" i="1"/>
  <c r="M1101" i="1"/>
  <c r="Z1101" i="1" s="1"/>
  <c r="AB1101" i="1" s="1"/>
  <c r="L1101" i="1"/>
  <c r="L1091" i="1" s="1"/>
  <c r="L1081" i="1" s="1"/>
  <c r="K1101" i="1"/>
  <c r="J1101" i="1"/>
  <c r="I1101" i="1"/>
  <c r="I1091" i="1" s="1"/>
  <c r="I1081" i="1" s="1"/>
  <c r="H1101" i="1"/>
  <c r="H1091" i="1" s="1"/>
  <c r="H1081" i="1" s="1"/>
  <c r="G1101" i="1"/>
  <c r="F1101" i="1"/>
  <c r="F1091" i="1" s="1"/>
  <c r="F1081" i="1" s="1"/>
  <c r="E1101" i="1"/>
  <c r="E1091" i="1" s="1"/>
  <c r="E1081" i="1" s="1"/>
  <c r="D1101" i="1"/>
  <c r="AA1101" i="1" s="1"/>
  <c r="C1101" i="1"/>
  <c r="B1101" i="1"/>
  <c r="Y1100" i="1"/>
  <c r="X1100" i="1"/>
  <c r="X1090" i="1" s="1"/>
  <c r="W1100" i="1"/>
  <c r="W1090" i="1" s="1"/>
  <c r="V1100" i="1"/>
  <c r="V1104" i="1" s="1"/>
  <c r="U1100" i="1"/>
  <c r="U1104" i="1" s="1"/>
  <c r="U1106" i="1" s="1"/>
  <c r="T1100" i="1"/>
  <c r="T1104" i="1" s="1"/>
  <c r="T1106" i="1" s="1"/>
  <c r="S1100" i="1"/>
  <c r="S1104" i="1" s="1"/>
  <c r="S1106" i="1" s="1"/>
  <c r="R1100" i="1"/>
  <c r="Q1100" i="1"/>
  <c r="P1100" i="1"/>
  <c r="P1104" i="1" s="1"/>
  <c r="O1100" i="1"/>
  <c r="O1104" i="1" s="1"/>
  <c r="N1100" i="1"/>
  <c r="Z1100" i="1" s="1"/>
  <c r="M1100" i="1"/>
  <c r="L1100" i="1"/>
  <c r="L1090" i="1" s="1"/>
  <c r="K1100" i="1"/>
  <c r="K1090" i="1" s="1"/>
  <c r="J1100" i="1"/>
  <c r="J1104" i="1" s="1"/>
  <c r="I1100" i="1"/>
  <c r="I1104" i="1" s="1"/>
  <c r="I1106" i="1" s="1"/>
  <c r="H1100" i="1"/>
  <c r="H1104" i="1" s="1"/>
  <c r="H1106" i="1" s="1"/>
  <c r="G1100" i="1"/>
  <c r="G1104" i="1" s="1"/>
  <c r="G1106" i="1" s="1"/>
  <c r="F1100" i="1"/>
  <c r="E1100" i="1"/>
  <c r="D1100" i="1"/>
  <c r="D1104" i="1" s="1"/>
  <c r="C1100" i="1"/>
  <c r="C1104" i="1" s="1"/>
  <c r="B1100" i="1"/>
  <c r="AE1096" i="1"/>
  <c r="U1095" i="1"/>
  <c r="R1095" i="1"/>
  <c r="R1085" i="1" s="1"/>
  <c r="Q1095" i="1"/>
  <c r="Q1085" i="1" s="1"/>
  <c r="I1095" i="1"/>
  <c r="F1095" i="1"/>
  <c r="F1085" i="1" s="1"/>
  <c r="F1086" i="1" s="1"/>
  <c r="E1095" i="1"/>
  <c r="E1085" i="1" s="1"/>
  <c r="W1093" i="1"/>
  <c r="W1083" i="1" s="1"/>
  <c r="V1093" i="1"/>
  <c r="V1083" i="1" s="1"/>
  <c r="R1093" i="1"/>
  <c r="R1083" i="1" s="1"/>
  <c r="Q1093" i="1"/>
  <c r="N1093" i="1"/>
  <c r="N1083" i="1" s="1"/>
  <c r="K1093" i="1"/>
  <c r="K1083" i="1" s="1"/>
  <c r="J1093" i="1"/>
  <c r="J1083" i="1" s="1"/>
  <c r="F1093" i="1"/>
  <c r="F1083" i="1" s="1"/>
  <c r="E1093" i="1"/>
  <c r="B1093" i="1"/>
  <c r="B1083" i="1" s="1"/>
  <c r="Y1092" i="1"/>
  <c r="Y1082" i="1" s="1"/>
  <c r="X1092" i="1"/>
  <c r="X1082" i="1" s="1"/>
  <c r="T1092" i="1"/>
  <c r="T1082" i="1" s="1"/>
  <c r="P1092" i="1"/>
  <c r="P1082" i="1" s="1"/>
  <c r="M1092" i="1"/>
  <c r="M1082" i="1" s="1"/>
  <c r="L1092" i="1"/>
  <c r="L1082" i="1" s="1"/>
  <c r="H1092" i="1"/>
  <c r="H1082" i="1" s="1"/>
  <c r="D1092" i="1"/>
  <c r="V1091" i="1"/>
  <c r="S1091" i="1"/>
  <c r="S1081" i="1" s="1"/>
  <c r="P1091" i="1"/>
  <c r="P1081" i="1" s="1"/>
  <c r="O1091" i="1"/>
  <c r="O1081" i="1" s="1"/>
  <c r="J1091" i="1"/>
  <c r="G1091" i="1"/>
  <c r="G1081" i="1" s="1"/>
  <c r="D1091" i="1"/>
  <c r="D1081" i="1" s="1"/>
  <c r="C1091" i="1"/>
  <c r="C1081" i="1" s="1"/>
  <c r="V1090" i="1"/>
  <c r="V1094" i="1" s="1"/>
  <c r="S1090" i="1"/>
  <c r="S1080" i="1" s="1"/>
  <c r="S1084" i="1" s="1"/>
  <c r="R1090" i="1"/>
  <c r="R1080" i="1" s="1"/>
  <c r="N1090" i="1"/>
  <c r="J1090" i="1"/>
  <c r="G1090" i="1"/>
  <c r="G1080" i="1" s="1"/>
  <c r="F1090" i="1"/>
  <c r="F1080" i="1" s="1"/>
  <c r="F1084" i="1" s="1"/>
  <c r="B1090" i="1"/>
  <c r="B1094" i="1" s="1"/>
  <c r="Q1083" i="1"/>
  <c r="E1083" i="1"/>
  <c r="V1081" i="1"/>
  <c r="J1081" i="1"/>
  <c r="Y1075" i="1"/>
  <c r="Y1076" i="1" s="1"/>
  <c r="X1075" i="1"/>
  <c r="W1075" i="1"/>
  <c r="V1075" i="1"/>
  <c r="V1076" i="1" s="1"/>
  <c r="U1075" i="1"/>
  <c r="T1075" i="1"/>
  <c r="S1075" i="1"/>
  <c r="R1075" i="1"/>
  <c r="Q1075" i="1"/>
  <c r="Q1076" i="1" s="1"/>
  <c r="P1075" i="1"/>
  <c r="O1075" i="1"/>
  <c r="N1075" i="1"/>
  <c r="M1075" i="1"/>
  <c r="M1076" i="1" s="1"/>
  <c r="L1075" i="1"/>
  <c r="K1075" i="1"/>
  <c r="J1075" i="1"/>
  <c r="J1076" i="1" s="1"/>
  <c r="I1075" i="1"/>
  <c r="H1075" i="1"/>
  <c r="G1075" i="1"/>
  <c r="F1075" i="1"/>
  <c r="E1075" i="1"/>
  <c r="E1076" i="1" s="1"/>
  <c r="D1075" i="1"/>
  <c r="C1075" i="1"/>
  <c r="B1075" i="1"/>
  <c r="T1074" i="1"/>
  <c r="T1076" i="1" s="1"/>
  <c r="H1074" i="1"/>
  <c r="H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Y1074" i="1" s="1"/>
  <c r="X1072" i="1"/>
  <c r="X1074" i="1" s="1"/>
  <c r="X1076" i="1" s="1"/>
  <c r="W1072" i="1"/>
  <c r="V1072" i="1"/>
  <c r="U1072" i="1"/>
  <c r="T1072" i="1"/>
  <c r="S1072" i="1"/>
  <c r="R1072" i="1"/>
  <c r="Q1072" i="1"/>
  <c r="P1072" i="1"/>
  <c r="O1072" i="1"/>
  <c r="N1072" i="1"/>
  <c r="M1072" i="1"/>
  <c r="M1074" i="1" s="1"/>
  <c r="L1072" i="1"/>
  <c r="L1074" i="1" s="1"/>
  <c r="L1076" i="1" s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S1074" i="1" s="1"/>
  <c r="S1076" i="1" s="1"/>
  <c r="R1071" i="1"/>
  <c r="Q1071" i="1"/>
  <c r="P1071" i="1"/>
  <c r="P1074" i="1" s="1"/>
  <c r="P1076" i="1" s="1"/>
  <c r="O1071" i="1"/>
  <c r="N1071" i="1"/>
  <c r="N1074" i="1" s="1"/>
  <c r="N1076" i="1" s="1"/>
  <c r="M1071" i="1"/>
  <c r="Z1071" i="1" s="1"/>
  <c r="L1071" i="1"/>
  <c r="K1071" i="1"/>
  <c r="J1071" i="1"/>
  <c r="I1071" i="1"/>
  <c r="H1071" i="1"/>
  <c r="G1071" i="1"/>
  <c r="G1074" i="1" s="1"/>
  <c r="G1076" i="1" s="1"/>
  <c r="F1071" i="1"/>
  <c r="E1071" i="1"/>
  <c r="D1071" i="1"/>
  <c r="D1074" i="1" s="1"/>
  <c r="D1076" i="1" s="1"/>
  <c r="C1071" i="1"/>
  <c r="B1071" i="1"/>
  <c r="B1074" i="1" s="1"/>
  <c r="B1076" i="1" s="1"/>
  <c r="Y1070" i="1"/>
  <c r="X1070" i="1"/>
  <c r="W1070" i="1"/>
  <c r="W1074" i="1" s="1"/>
  <c r="W1076" i="1" s="1"/>
  <c r="V1070" i="1"/>
  <c r="V1074" i="1" s="1"/>
  <c r="U1070" i="1"/>
  <c r="U1074" i="1" s="1"/>
  <c r="T1070" i="1"/>
  <c r="S1070" i="1"/>
  <c r="R1070" i="1"/>
  <c r="R1074" i="1" s="1"/>
  <c r="Q1070" i="1"/>
  <c r="Q1074" i="1" s="1"/>
  <c r="P1070" i="1"/>
  <c r="O1070" i="1"/>
  <c r="O1074" i="1" s="1"/>
  <c r="O1076" i="1" s="1"/>
  <c r="N1070" i="1"/>
  <c r="M1070" i="1"/>
  <c r="Z1070" i="1" s="1"/>
  <c r="L1070" i="1"/>
  <c r="K1070" i="1"/>
  <c r="K1074" i="1" s="1"/>
  <c r="K1076" i="1" s="1"/>
  <c r="J1070" i="1"/>
  <c r="J1074" i="1" s="1"/>
  <c r="I1070" i="1"/>
  <c r="I1074" i="1" s="1"/>
  <c r="H1070" i="1"/>
  <c r="G1070" i="1"/>
  <c r="F1070" i="1"/>
  <c r="F1074" i="1" s="1"/>
  <c r="E1070" i="1"/>
  <c r="E1074" i="1" s="1"/>
  <c r="D1070" i="1"/>
  <c r="C1070" i="1"/>
  <c r="C1074" i="1" s="1"/>
  <c r="C1076" i="1" s="1"/>
  <c r="B1070" i="1"/>
  <c r="Y1065" i="1"/>
  <c r="X1065" i="1"/>
  <c r="W1065" i="1"/>
  <c r="V1065" i="1"/>
  <c r="U1065" i="1"/>
  <c r="T1065" i="1"/>
  <c r="S1065" i="1"/>
  <c r="R1065" i="1"/>
  <c r="R1066" i="1" s="1"/>
  <c r="Q1065" i="1"/>
  <c r="P1065" i="1"/>
  <c r="O1065" i="1"/>
  <c r="O1066" i="1" s="1"/>
  <c r="N1065" i="1"/>
  <c r="M1065" i="1"/>
  <c r="L1065" i="1"/>
  <c r="K1065" i="1"/>
  <c r="J1065" i="1"/>
  <c r="I1065" i="1"/>
  <c r="H1065" i="1"/>
  <c r="G1065" i="1"/>
  <c r="F1065" i="1"/>
  <c r="F1066" i="1" s="1"/>
  <c r="E1065" i="1"/>
  <c r="D1065" i="1"/>
  <c r="C1065" i="1"/>
  <c r="C1066" i="1" s="1"/>
  <c r="B1065" i="1"/>
  <c r="B1066" i="1" s="1"/>
  <c r="Y1064" i="1"/>
  <c r="Y1066" i="1" s="1"/>
  <c r="M1064" i="1"/>
  <c r="M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R1064" i="1" s="1"/>
  <c r="Q1062" i="1"/>
  <c r="Q1064" i="1" s="1"/>
  <c r="Q1066" i="1" s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F1064" i="1" s="1"/>
  <c r="E1062" i="1"/>
  <c r="E1064" i="1" s="1"/>
  <c r="E1066" i="1" s="1"/>
  <c r="D1062" i="1"/>
  <c r="C1062" i="1"/>
  <c r="B1062" i="1"/>
  <c r="Y1061" i="1"/>
  <c r="X1061" i="1"/>
  <c r="X1064" i="1" s="1"/>
  <c r="X1066" i="1" s="1"/>
  <c r="W1061" i="1"/>
  <c r="V1061" i="1"/>
  <c r="U1061" i="1"/>
  <c r="U1064" i="1" s="1"/>
  <c r="U1066" i="1" s="1"/>
  <c r="T1061" i="1"/>
  <c r="S1061" i="1"/>
  <c r="S1064" i="1" s="1"/>
  <c r="S1066" i="1" s="1"/>
  <c r="R1061" i="1"/>
  <c r="Q1061" i="1"/>
  <c r="P1061" i="1"/>
  <c r="O1061" i="1"/>
  <c r="N1061" i="1"/>
  <c r="M1061" i="1"/>
  <c r="Z1061" i="1" s="1"/>
  <c r="AB1061" i="1" s="1"/>
  <c r="L1061" i="1"/>
  <c r="L1064" i="1" s="1"/>
  <c r="L1066" i="1" s="1"/>
  <c r="K1061" i="1"/>
  <c r="J1061" i="1"/>
  <c r="I1061" i="1"/>
  <c r="I1064" i="1" s="1"/>
  <c r="I1066" i="1" s="1"/>
  <c r="H1061" i="1"/>
  <c r="G1061" i="1"/>
  <c r="G1064" i="1" s="1"/>
  <c r="G1066" i="1" s="1"/>
  <c r="F1061" i="1"/>
  <c r="E1061" i="1"/>
  <c r="D1061" i="1"/>
  <c r="AA1061" i="1" s="1"/>
  <c r="C1061" i="1"/>
  <c r="B1061" i="1"/>
  <c r="Y1060" i="1"/>
  <c r="X1060" i="1"/>
  <c r="W1060" i="1"/>
  <c r="W1064" i="1" s="1"/>
  <c r="V1060" i="1"/>
  <c r="V1064" i="1" s="1"/>
  <c r="U1060" i="1"/>
  <c r="T1060" i="1"/>
  <c r="T1064" i="1" s="1"/>
  <c r="T1066" i="1" s="1"/>
  <c r="S1060" i="1"/>
  <c r="R1060" i="1"/>
  <c r="Q1060" i="1"/>
  <c r="P1060" i="1"/>
  <c r="P1064" i="1" s="1"/>
  <c r="P1066" i="1" s="1"/>
  <c r="O1060" i="1"/>
  <c r="O1064" i="1" s="1"/>
  <c r="N1060" i="1"/>
  <c r="Z1060" i="1" s="1"/>
  <c r="M1060" i="1"/>
  <c r="L1060" i="1"/>
  <c r="K1060" i="1"/>
  <c r="K1064" i="1" s="1"/>
  <c r="J1060" i="1"/>
  <c r="J1064" i="1" s="1"/>
  <c r="I1060" i="1"/>
  <c r="H1060" i="1"/>
  <c r="H1064" i="1" s="1"/>
  <c r="H1066" i="1" s="1"/>
  <c r="G1060" i="1"/>
  <c r="F1060" i="1"/>
  <c r="E1060" i="1"/>
  <c r="D1060" i="1"/>
  <c r="D1064" i="1" s="1"/>
  <c r="D1066" i="1" s="1"/>
  <c r="C1060" i="1"/>
  <c r="C1064" i="1" s="1"/>
  <c r="B1060" i="1"/>
  <c r="B1064" i="1" s="1"/>
  <c r="Y1055" i="1"/>
  <c r="X1055" i="1"/>
  <c r="W1055" i="1"/>
  <c r="V1055" i="1"/>
  <c r="U1055" i="1"/>
  <c r="T1055" i="1"/>
  <c r="T1056" i="1" s="1"/>
  <c r="S1055" i="1"/>
  <c r="R1055" i="1"/>
  <c r="Q1055" i="1"/>
  <c r="P1055" i="1"/>
  <c r="P1056" i="1" s="1"/>
  <c r="O1055" i="1"/>
  <c r="N1055" i="1"/>
  <c r="M1055" i="1"/>
  <c r="Z1055" i="1" s="1"/>
  <c r="L1055" i="1"/>
  <c r="K1055" i="1"/>
  <c r="J1055" i="1"/>
  <c r="I1055" i="1"/>
  <c r="H1055" i="1"/>
  <c r="H1056" i="1" s="1"/>
  <c r="G1055" i="1"/>
  <c r="F1055" i="1"/>
  <c r="E1055" i="1"/>
  <c r="D1055" i="1"/>
  <c r="D1056" i="1" s="1"/>
  <c r="C1055" i="1"/>
  <c r="B1055" i="1"/>
  <c r="R1054" i="1"/>
  <c r="R1056" i="1" s="1"/>
  <c r="F1054" i="1"/>
  <c r="F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W1054" i="1" s="1"/>
  <c r="V1052" i="1"/>
  <c r="V1054" i="1" s="1"/>
  <c r="V1056" i="1" s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K1054" i="1" s="1"/>
  <c r="J1052" i="1"/>
  <c r="J1054" i="1" s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Q1054" i="1" s="1"/>
  <c r="Q1056" i="1" s="1"/>
  <c r="P1051" i="1"/>
  <c r="O1051" i="1"/>
  <c r="N1051" i="1"/>
  <c r="N1054" i="1" s="1"/>
  <c r="N1056" i="1" s="1"/>
  <c r="M1051" i="1"/>
  <c r="Z1051" i="1" s="1"/>
  <c r="AB1051" i="1" s="1"/>
  <c r="L1051" i="1"/>
  <c r="L1054" i="1" s="1"/>
  <c r="L1056" i="1" s="1"/>
  <c r="K1051" i="1"/>
  <c r="J1051" i="1"/>
  <c r="I1051" i="1"/>
  <c r="H1051" i="1"/>
  <c r="G1051" i="1"/>
  <c r="F1051" i="1"/>
  <c r="E1051" i="1"/>
  <c r="E1054" i="1" s="1"/>
  <c r="E1056" i="1" s="1"/>
  <c r="D1051" i="1"/>
  <c r="AA1051" i="1" s="1"/>
  <c r="C1051" i="1"/>
  <c r="B1051" i="1"/>
  <c r="B1054" i="1" s="1"/>
  <c r="B1056" i="1" s="1"/>
  <c r="Y1050" i="1"/>
  <c r="Y1054" i="1" s="1"/>
  <c r="Y1056" i="1" s="1"/>
  <c r="X1050" i="1"/>
  <c r="W1050" i="1"/>
  <c r="V1050" i="1"/>
  <c r="U1050" i="1"/>
  <c r="U1054" i="1" s="1"/>
  <c r="U1056" i="1" s="1"/>
  <c r="T1050" i="1"/>
  <c r="T1054" i="1" s="1"/>
  <c r="S1050" i="1"/>
  <c r="S1054" i="1" s="1"/>
  <c r="R1050" i="1"/>
  <c r="Q1050" i="1"/>
  <c r="P1050" i="1"/>
  <c r="P1054" i="1" s="1"/>
  <c r="O1050" i="1"/>
  <c r="O1054" i="1" s="1"/>
  <c r="N1050" i="1"/>
  <c r="M1050" i="1"/>
  <c r="M1054" i="1" s="1"/>
  <c r="M1056" i="1" s="1"/>
  <c r="L1050" i="1"/>
  <c r="K1050" i="1"/>
  <c r="J1050" i="1"/>
  <c r="I1050" i="1"/>
  <c r="I1054" i="1" s="1"/>
  <c r="I1056" i="1" s="1"/>
  <c r="H1050" i="1"/>
  <c r="H1054" i="1" s="1"/>
  <c r="G1050" i="1"/>
  <c r="G1054" i="1" s="1"/>
  <c r="F1050" i="1"/>
  <c r="E1050" i="1"/>
  <c r="D1050" i="1"/>
  <c r="D1054" i="1" s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P1046" i="1" s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W1044" i="1"/>
  <c r="W1046" i="1" s="1"/>
  <c r="K1044" i="1"/>
  <c r="K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P1044" i="1" s="1"/>
  <c r="O1042" i="1"/>
  <c r="O1044" i="1" s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D1044" i="1" s="1"/>
  <c r="C1042" i="1"/>
  <c r="C1044" i="1" s="1"/>
  <c r="B1042" i="1"/>
  <c r="Y1041" i="1"/>
  <c r="X1041" i="1"/>
  <c r="W1041" i="1"/>
  <c r="V1041" i="1"/>
  <c r="V1044" i="1" s="1"/>
  <c r="V1046" i="1" s="1"/>
  <c r="U1041" i="1"/>
  <c r="T1041" i="1"/>
  <c r="S1041" i="1"/>
  <c r="S1044" i="1" s="1"/>
  <c r="S1046" i="1" s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J1044" i="1" s="1"/>
  <c r="J1046" i="1" s="1"/>
  <c r="I1041" i="1"/>
  <c r="H1041" i="1"/>
  <c r="G1041" i="1"/>
  <c r="G1044" i="1" s="1"/>
  <c r="G1046" i="1" s="1"/>
  <c r="F1041" i="1"/>
  <c r="E1041" i="1"/>
  <c r="D1041" i="1"/>
  <c r="C1041" i="1"/>
  <c r="B1041" i="1"/>
  <c r="Y1040" i="1"/>
  <c r="Y1044" i="1" s="1"/>
  <c r="X1040" i="1"/>
  <c r="X1044" i="1" s="1"/>
  <c r="W1040" i="1"/>
  <c r="V1040" i="1"/>
  <c r="U1040" i="1"/>
  <c r="U1044" i="1" s="1"/>
  <c r="T1040" i="1"/>
  <c r="T1044" i="1" s="1"/>
  <c r="S1040" i="1"/>
  <c r="R1040" i="1"/>
  <c r="R1044" i="1" s="1"/>
  <c r="R1046" i="1" s="1"/>
  <c r="Q1040" i="1"/>
  <c r="Q1044" i="1" s="1"/>
  <c r="Q1046" i="1" s="1"/>
  <c r="P1040" i="1"/>
  <c r="O1040" i="1"/>
  <c r="N1040" i="1"/>
  <c r="N1044" i="1" s="1"/>
  <c r="N1046" i="1" s="1"/>
  <c r="M1040" i="1"/>
  <c r="Z1040" i="1" s="1"/>
  <c r="Z1044" i="1" s="1"/>
  <c r="AB1044" i="1" s="1"/>
  <c r="L1040" i="1"/>
  <c r="L1044" i="1" s="1"/>
  <c r="K1040" i="1"/>
  <c r="J1040" i="1"/>
  <c r="I1040" i="1"/>
  <c r="I1044" i="1" s="1"/>
  <c r="H1040" i="1"/>
  <c r="H1044" i="1" s="1"/>
  <c r="G1040" i="1"/>
  <c r="F1040" i="1"/>
  <c r="F1044" i="1" s="1"/>
  <c r="F1046" i="1" s="1"/>
  <c r="E1040" i="1"/>
  <c r="E1044" i="1" s="1"/>
  <c r="E1046" i="1" s="1"/>
  <c r="D1040" i="1"/>
  <c r="C1040" i="1"/>
  <c r="B1040" i="1"/>
  <c r="B1044" i="1" s="1"/>
  <c r="B1046" i="1" s="1"/>
  <c r="Y1035" i="1"/>
  <c r="Y1036" i="1" s="1"/>
  <c r="X1035" i="1"/>
  <c r="W1035" i="1"/>
  <c r="V1035" i="1"/>
  <c r="U1035" i="1"/>
  <c r="U1036" i="1" s="1"/>
  <c r="T1035" i="1"/>
  <c r="T1036" i="1" s="1"/>
  <c r="S1035" i="1"/>
  <c r="R1035" i="1"/>
  <c r="R1036" i="1" s="1"/>
  <c r="Q1035" i="1"/>
  <c r="P1035" i="1"/>
  <c r="O1035" i="1"/>
  <c r="N1035" i="1"/>
  <c r="M1035" i="1"/>
  <c r="L1035" i="1"/>
  <c r="K1035" i="1"/>
  <c r="J1035" i="1"/>
  <c r="I1035" i="1"/>
  <c r="I1036" i="1" s="1"/>
  <c r="H1035" i="1"/>
  <c r="H1036" i="1" s="1"/>
  <c r="G1035" i="1"/>
  <c r="F1035" i="1"/>
  <c r="F1036" i="1" s="1"/>
  <c r="E1035" i="1"/>
  <c r="D1035" i="1"/>
  <c r="C1035" i="1"/>
  <c r="B1035" i="1"/>
  <c r="P1034" i="1"/>
  <c r="P1036" i="1" s="1"/>
  <c r="D1034" i="1"/>
  <c r="D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U1034" i="1" s="1"/>
  <c r="T1032" i="1"/>
  <c r="T1034" i="1" s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I1034" i="1" s="1"/>
  <c r="H1032" i="1"/>
  <c r="H1034" i="1" s="1"/>
  <c r="G1032" i="1"/>
  <c r="F1032" i="1"/>
  <c r="E1032" i="1"/>
  <c r="D1032" i="1"/>
  <c r="AA1032" i="1" s="1"/>
  <c r="C1032" i="1"/>
  <c r="B1032" i="1"/>
  <c r="Y1031" i="1"/>
  <c r="X1031" i="1"/>
  <c r="X1034" i="1" s="1"/>
  <c r="X1036" i="1" s="1"/>
  <c r="W1031" i="1"/>
  <c r="V1031" i="1"/>
  <c r="U1031" i="1"/>
  <c r="T1031" i="1"/>
  <c r="S1031" i="1"/>
  <c r="R1031" i="1"/>
  <c r="Q1031" i="1"/>
  <c r="P1031" i="1"/>
  <c r="O1031" i="1"/>
  <c r="O1034" i="1" s="1"/>
  <c r="O1036" i="1" s="1"/>
  <c r="N1031" i="1"/>
  <c r="M1031" i="1"/>
  <c r="Z1031" i="1" s="1"/>
  <c r="L1031" i="1"/>
  <c r="L1034" i="1" s="1"/>
  <c r="L1036" i="1" s="1"/>
  <c r="K1031" i="1"/>
  <c r="J1031" i="1"/>
  <c r="I1031" i="1"/>
  <c r="H1031" i="1"/>
  <c r="G1031" i="1"/>
  <c r="F1031" i="1"/>
  <c r="E1031" i="1"/>
  <c r="D1031" i="1"/>
  <c r="C1031" i="1"/>
  <c r="C1034" i="1" s="1"/>
  <c r="C1036" i="1" s="1"/>
  <c r="B1031" i="1"/>
  <c r="Y1030" i="1"/>
  <c r="Y1034" i="1" s="1"/>
  <c r="X1030" i="1"/>
  <c r="W1030" i="1"/>
  <c r="W1034" i="1" s="1"/>
  <c r="W1036" i="1" s="1"/>
  <c r="V1030" i="1"/>
  <c r="V1034" i="1" s="1"/>
  <c r="V1036" i="1" s="1"/>
  <c r="U1030" i="1"/>
  <c r="T1030" i="1"/>
  <c r="S1030" i="1"/>
  <c r="S1034" i="1" s="1"/>
  <c r="S1036" i="1" s="1"/>
  <c r="R1030" i="1"/>
  <c r="R1034" i="1" s="1"/>
  <c r="Q1030" i="1"/>
  <c r="Q1034" i="1" s="1"/>
  <c r="P1030" i="1"/>
  <c r="O1030" i="1"/>
  <c r="N1030" i="1"/>
  <c r="N1034" i="1" s="1"/>
  <c r="M1030" i="1"/>
  <c r="Z1030" i="1" s="1"/>
  <c r="L1030" i="1"/>
  <c r="K1030" i="1"/>
  <c r="K1034" i="1" s="1"/>
  <c r="K1036" i="1" s="1"/>
  <c r="J1030" i="1"/>
  <c r="J1034" i="1" s="1"/>
  <c r="J1036" i="1" s="1"/>
  <c r="I1030" i="1"/>
  <c r="H1030" i="1"/>
  <c r="G1030" i="1"/>
  <c r="G1034" i="1" s="1"/>
  <c r="G1036" i="1" s="1"/>
  <c r="F1030" i="1"/>
  <c r="F1034" i="1" s="1"/>
  <c r="E1030" i="1"/>
  <c r="E1034" i="1" s="1"/>
  <c r="D1030" i="1"/>
  <c r="AA1030" i="1" s="1"/>
  <c r="C1030" i="1"/>
  <c r="B1030" i="1"/>
  <c r="B1034" i="1" s="1"/>
  <c r="Y1025" i="1"/>
  <c r="X1025" i="1"/>
  <c r="W1025" i="1"/>
  <c r="V1025" i="1"/>
  <c r="V1026" i="1" s="1"/>
  <c r="U1025" i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J1026" i="1" s="1"/>
  <c r="I1025" i="1"/>
  <c r="H1025" i="1"/>
  <c r="G1025" i="1"/>
  <c r="F1025" i="1"/>
  <c r="E1025" i="1"/>
  <c r="D1025" i="1"/>
  <c r="C1025" i="1"/>
  <c r="B1025" i="1"/>
  <c r="U1024" i="1"/>
  <c r="U1026" i="1" s="1"/>
  <c r="I1024" i="1"/>
  <c r="I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1024" i="1" s="1"/>
  <c r="X1022" i="1"/>
  <c r="W1022" i="1"/>
  <c r="V1022" i="1"/>
  <c r="U1022" i="1"/>
  <c r="T1022" i="1"/>
  <c r="S1022" i="1"/>
  <c r="R1022" i="1"/>
  <c r="Q1022" i="1"/>
  <c r="P1022" i="1"/>
  <c r="O1022" i="1"/>
  <c r="N1022" i="1"/>
  <c r="N1024" i="1" s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B1024" i="1" s="1"/>
  <c r="Y1021" i="1"/>
  <c r="X1021" i="1"/>
  <c r="W1021" i="1"/>
  <c r="V1021" i="1"/>
  <c r="U1021" i="1"/>
  <c r="T1021" i="1"/>
  <c r="T1024" i="1" s="1"/>
  <c r="T1026" i="1" s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H1024" i="1" s="1"/>
  <c r="H1026" i="1" s="1"/>
  <c r="G1021" i="1"/>
  <c r="F1021" i="1"/>
  <c r="E1021" i="1"/>
  <c r="D1021" i="1"/>
  <c r="C1021" i="1"/>
  <c r="B1021" i="1"/>
  <c r="Y1020" i="1"/>
  <c r="X1020" i="1"/>
  <c r="X1024" i="1" s="1"/>
  <c r="X1026" i="1" s="1"/>
  <c r="W1020" i="1"/>
  <c r="V1020" i="1"/>
  <c r="V1024" i="1" s="1"/>
  <c r="U1020" i="1"/>
  <c r="T1020" i="1"/>
  <c r="S1020" i="1"/>
  <c r="S1024" i="1" s="1"/>
  <c r="R1020" i="1"/>
  <c r="R1024" i="1" s="1"/>
  <c r="Q1020" i="1"/>
  <c r="P1020" i="1"/>
  <c r="P1024" i="1" s="1"/>
  <c r="P1026" i="1" s="1"/>
  <c r="O1020" i="1"/>
  <c r="O1024" i="1" s="1"/>
  <c r="O1026" i="1" s="1"/>
  <c r="N1020" i="1"/>
  <c r="M1020" i="1"/>
  <c r="L1020" i="1"/>
  <c r="L1024" i="1" s="1"/>
  <c r="L1026" i="1" s="1"/>
  <c r="K1020" i="1"/>
  <c r="J1020" i="1"/>
  <c r="J1024" i="1" s="1"/>
  <c r="I1020" i="1"/>
  <c r="H1020" i="1"/>
  <c r="G1020" i="1"/>
  <c r="G1024" i="1" s="1"/>
  <c r="F1020" i="1"/>
  <c r="F1024" i="1" s="1"/>
  <c r="E1020" i="1"/>
  <c r="D1020" i="1"/>
  <c r="D1024" i="1" s="1"/>
  <c r="D1026" i="1" s="1"/>
  <c r="C1020" i="1"/>
  <c r="C1024" i="1" s="1"/>
  <c r="C1026" i="1" s="1"/>
  <c r="B1020" i="1"/>
  <c r="Y1015" i="1"/>
  <c r="X1015" i="1"/>
  <c r="X1016" i="1" s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L1016" i="1" s="1"/>
  <c r="K1015" i="1"/>
  <c r="J1015" i="1"/>
  <c r="I1015" i="1"/>
  <c r="H1015" i="1"/>
  <c r="G1015" i="1"/>
  <c r="F1015" i="1"/>
  <c r="E1015" i="1"/>
  <c r="D1015" i="1"/>
  <c r="C1015" i="1"/>
  <c r="B1015" i="1"/>
  <c r="N1014" i="1"/>
  <c r="N1016" i="1" s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S1014" i="1" s="1"/>
  <c r="R1012" i="1"/>
  <c r="R1014" i="1" s="1"/>
  <c r="Q1012" i="1"/>
  <c r="P1012" i="1"/>
  <c r="O1012" i="1"/>
  <c r="N1012" i="1"/>
  <c r="M1012" i="1"/>
  <c r="L1012" i="1"/>
  <c r="K1012" i="1"/>
  <c r="J1012" i="1"/>
  <c r="I1012" i="1"/>
  <c r="H1012" i="1"/>
  <c r="G1012" i="1"/>
  <c r="G1014" i="1" s="1"/>
  <c r="F1012" i="1"/>
  <c r="F1014" i="1" s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J1014" i="1" s="1"/>
  <c r="J1016" i="1" s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W1014" i="1" s="1"/>
  <c r="V1010" i="1"/>
  <c r="U1010" i="1"/>
  <c r="U1014" i="1" s="1"/>
  <c r="U1016" i="1" s="1"/>
  <c r="T1010" i="1"/>
  <c r="S1010" i="1"/>
  <c r="R1010" i="1"/>
  <c r="Q1010" i="1"/>
  <c r="Q1014" i="1" s="1"/>
  <c r="Q1016" i="1" s="1"/>
  <c r="P1010" i="1"/>
  <c r="O1010" i="1"/>
  <c r="O1014" i="1" s="1"/>
  <c r="N1010" i="1"/>
  <c r="M1010" i="1"/>
  <c r="L1010" i="1"/>
  <c r="L1014" i="1" s="1"/>
  <c r="K1010" i="1"/>
  <c r="K1014" i="1" s="1"/>
  <c r="J1010" i="1"/>
  <c r="I1010" i="1"/>
  <c r="I1014" i="1" s="1"/>
  <c r="I1016" i="1" s="1"/>
  <c r="H1010" i="1"/>
  <c r="G1010" i="1"/>
  <c r="F1010" i="1"/>
  <c r="E1010" i="1"/>
  <c r="E1014" i="1" s="1"/>
  <c r="E1016" i="1" s="1"/>
  <c r="D1010" i="1"/>
  <c r="C1010" i="1"/>
  <c r="C1014" i="1" s="1"/>
  <c r="B1010" i="1"/>
  <c r="Y1005" i="1"/>
  <c r="X1005" i="1"/>
  <c r="W1005" i="1"/>
  <c r="V1005" i="1"/>
  <c r="U1005" i="1"/>
  <c r="T1005" i="1"/>
  <c r="T1006" i="1" s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H1006" i="1" s="1"/>
  <c r="G1005" i="1"/>
  <c r="F1005" i="1"/>
  <c r="E1005" i="1"/>
  <c r="D1005" i="1"/>
  <c r="C1005" i="1"/>
  <c r="B1005" i="1"/>
  <c r="S1004" i="1"/>
  <c r="S1006" i="1" s="1"/>
  <c r="K1004" i="1"/>
  <c r="G1004" i="1"/>
  <c r="G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W1004" i="1" s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L1004" i="1" s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W1000" i="1"/>
  <c r="V1000" i="1"/>
  <c r="V1004" i="1" s="1"/>
  <c r="V1006" i="1" s="1"/>
  <c r="U1000" i="1"/>
  <c r="T1000" i="1"/>
  <c r="T1004" i="1" s="1"/>
  <c r="S1000" i="1"/>
  <c r="R1000" i="1"/>
  <c r="R1004" i="1" s="1"/>
  <c r="R1006" i="1" s="1"/>
  <c r="Q1000" i="1"/>
  <c r="Q1004" i="1" s="1"/>
  <c r="P1000" i="1"/>
  <c r="P1004" i="1" s="1"/>
  <c r="O1000" i="1"/>
  <c r="N1000" i="1"/>
  <c r="N1004" i="1" s="1"/>
  <c r="N1006" i="1" s="1"/>
  <c r="M1000" i="1"/>
  <c r="M1004" i="1" s="1"/>
  <c r="M1006" i="1" s="1"/>
  <c r="L1000" i="1"/>
  <c r="K1000" i="1"/>
  <c r="J1000" i="1"/>
  <c r="J1004" i="1" s="1"/>
  <c r="J1006" i="1" s="1"/>
  <c r="I1000" i="1"/>
  <c r="H1000" i="1"/>
  <c r="H1004" i="1" s="1"/>
  <c r="G1000" i="1"/>
  <c r="F1000" i="1"/>
  <c r="F1004" i="1" s="1"/>
  <c r="F1006" i="1" s="1"/>
  <c r="E1000" i="1"/>
  <c r="E1004" i="1" s="1"/>
  <c r="D1000" i="1"/>
  <c r="C1000" i="1"/>
  <c r="B1000" i="1"/>
  <c r="B1004" i="1" s="1"/>
  <c r="B1006" i="1" s="1"/>
  <c r="S996" i="1"/>
  <c r="G996" i="1"/>
  <c r="Y995" i="1"/>
  <c r="X995" i="1"/>
  <c r="W995" i="1"/>
  <c r="V995" i="1"/>
  <c r="V996" i="1" s="1"/>
  <c r="U995" i="1"/>
  <c r="U996" i="1" s="1"/>
  <c r="T995" i="1"/>
  <c r="S995" i="1"/>
  <c r="R995" i="1"/>
  <c r="Q995" i="1"/>
  <c r="Q996" i="1" s="1"/>
  <c r="P995" i="1"/>
  <c r="O995" i="1"/>
  <c r="N995" i="1"/>
  <c r="M995" i="1"/>
  <c r="L995" i="1"/>
  <c r="K995" i="1"/>
  <c r="J995" i="1"/>
  <c r="J996" i="1" s="1"/>
  <c r="I995" i="1"/>
  <c r="I996" i="1" s="1"/>
  <c r="H995" i="1"/>
  <c r="G995" i="1"/>
  <c r="F995" i="1"/>
  <c r="E995" i="1"/>
  <c r="E996" i="1" s="1"/>
  <c r="D995" i="1"/>
  <c r="C995" i="1"/>
  <c r="B995" i="1"/>
  <c r="X994" i="1"/>
  <c r="X996" i="1" s="1"/>
  <c r="L994" i="1"/>
  <c r="L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94" i="1" s="1"/>
  <c r="P992" i="1"/>
  <c r="P994" i="1" s="1"/>
  <c r="O992" i="1"/>
  <c r="N992" i="1"/>
  <c r="M992" i="1"/>
  <c r="L992" i="1"/>
  <c r="K992" i="1"/>
  <c r="J992" i="1"/>
  <c r="I992" i="1"/>
  <c r="H992" i="1"/>
  <c r="G992" i="1"/>
  <c r="F992" i="1"/>
  <c r="E992" i="1"/>
  <c r="E994" i="1" s="1"/>
  <c r="D992" i="1"/>
  <c r="D994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W994" i="1" s="1"/>
  <c r="W996" i="1" s="1"/>
  <c r="V990" i="1"/>
  <c r="V994" i="1" s="1"/>
  <c r="U990" i="1"/>
  <c r="U994" i="1" s="1"/>
  <c r="T990" i="1"/>
  <c r="T994" i="1" s="1"/>
  <c r="T996" i="1" s="1"/>
  <c r="S990" i="1"/>
  <c r="S994" i="1" s="1"/>
  <c r="R990" i="1"/>
  <c r="R994" i="1" s="1"/>
  <c r="R996" i="1" s="1"/>
  <c r="Q990" i="1"/>
  <c r="P990" i="1"/>
  <c r="O990" i="1"/>
  <c r="O994" i="1" s="1"/>
  <c r="O996" i="1" s="1"/>
  <c r="N990" i="1"/>
  <c r="N994" i="1" s="1"/>
  <c r="M990" i="1"/>
  <c r="L990" i="1"/>
  <c r="K990" i="1"/>
  <c r="K994" i="1" s="1"/>
  <c r="K996" i="1" s="1"/>
  <c r="J990" i="1"/>
  <c r="J994" i="1" s="1"/>
  <c r="I990" i="1"/>
  <c r="I994" i="1" s="1"/>
  <c r="H990" i="1"/>
  <c r="H994" i="1" s="1"/>
  <c r="H996" i="1" s="1"/>
  <c r="G990" i="1"/>
  <c r="G994" i="1" s="1"/>
  <c r="F990" i="1"/>
  <c r="F994" i="1" s="1"/>
  <c r="F996" i="1" s="1"/>
  <c r="E990" i="1"/>
  <c r="D990" i="1"/>
  <c r="C990" i="1"/>
  <c r="C994" i="1" s="1"/>
  <c r="C996" i="1" s="1"/>
  <c r="B990" i="1"/>
  <c r="B994" i="1" s="1"/>
  <c r="P986" i="1"/>
  <c r="Y985" i="1"/>
  <c r="X985" i="1"/>
  <c r="W985" i="1"/>
  <c r="V985" i="1"/>
  <c r="U985" i="1"/>
  <c r="T985" i="1"/>
  <c r="S985" i="1"/>
  <c r="R985" i="1"/>
  <c r="R986" i="1" s="1"/>
  <c r="Q985" i="1"/>
  <c r="P985" i="1"/>
  <c r="O985" i="1"/>
  <c r="N985" i="1"/>
  <c r="M985" i="1"/>
  <c r="L985" i="1"/>
  <c r="K985" i="1"/>
  <c r="J985" i="1"/>
  <c r="I985" i="1"/>
  <c r="H985" i="1"/>
  <c r="G985" i="1"/>
  <c r="F985" i="1"/>
  <c r="F986" i="1" s="1"/>
  <c r="E985" i="1"/>
  <c r="D985" i="1"/>
  <c r="C985" i="1"/>
  <c r="B985" i="1"/>
  <c r="Q984" i="1"/>
  <c r="Q986" i="1" s="1"/>
  <c r="E984" i="1"/>
  <c r="E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V984" i="1" s="1"/>
  <c r="U982" i="1"/>
  <c r="U984" i="1" s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J984" i="1" s="1"/>
  <c r="I982" i="1"/>
  <c r="I984" i="1" s="1"/>
  <c r="H982" i="1"/>
  <c r="G982" i="1"/>
  <c r="F982" i="1"/>
  <c r="E982" i="1"/>
  <c r="D982" i="1"/>
  <c r="C982" i="1"/>
  <c r="B982" i="1"/>
  <c r="AB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X986" i="1" s="1"/>
  <c r="W980" i="1"/>
  <c r="W984" i="1" s="1"/>
  <c r="V980" i="1"/>
  <c r="U980" i="1"/>
  <c r="T980" i="1"/>
  <c r="T984" i="1" s="1"/>
  <c r="T986" i="1" s="1"/>
  <c r="S980" i="1"/>
  <c r="R980" i="1"/>
  <c r="R984" i="1" s="1"/>
  <c r="Q980" i="1"/>
  <c r="P980" i="1"/>
  <c r="P984" i="1" s="1"/>
  <c r="O980" i="1"/>
  <c r="O984" i="1" s="1"/>
  <c r="N980" i="1"/>
  <c r="N984" i="1" s="1"/>
  <c r="M980" i="1"/>
  <c r="L980" i="1"/>
  <c r="L984" i="1" s="1"/>
  <c r="L986" i="1" s="1"/>
  <c r="K980" i="1"/>
  <c r="K984" i="1" s="1"/>
  <c r="J980" i="1"/>
  <c r="I980" i="1"/>
  <c r="H980" i="1"/>
  <c r="H984" i="1" s="1"/>
  <c r="H986" i="1" s="1"/>
  <c r="G980" i="1"/>
  <c r="F980" i="1"/>
  <c r="F984" i="1" s="1"/>
  <c r="E980" i="1"/>
  <c r="D980" i="1"/>
  <c r="D984" i="1" s="1"/>
  <c r="D986" i="1" s="1"/>
  <c r="C980" i="1"/>
  <c r="C984" i="1" s="1"/>
  <c r="B980" i="1"/>
  <c r="B984" i="1" s="1"/>
  <c r="I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N974" i="1"/>
  <c r="K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O974" i="1" s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C972" i="1"/>
  <c r="C974" i="1" s="1"/>
  <c r="B972" i="1"/>
  <c r="Y971" i="1"/>
  <c r="X971" i="1"/>
  <c r="W971" i="1"/>
  <c r="V971" i="1"/>
  <c r="V974" i="1" s="1"/>
  <c r="V976" i="1" s="1"/>
  <c r="U971" i="1"/>
  <c r="T971" i="1"/>
  <c r="S971" i="1"/>
  <c r="R971" i="1"/>
  <c r="Q971" i="1"/>
  <c r="P971" i="1"/>
  <c r="O971" i="1"/>
  <c r="N971" i="1"/>
  <c r="M971" i="1"/>
  <c r="L971" i="1"/>
  <c r="K971" i="1"/>
  <c r="J971" i="1"/>
  <c r="J974" i="1" s="1"/>
  <c r="J976" i="1" s="1"/>
  <c r="I971" i="1"/>
  <c r="H971" i="1"/>
  <c r="G971" i="1"/>
  <c r="F971" i="1"/>
  <c r="E971" i="1"/>
  <c r="D971" i="1"/>
  <c r="C971" i="1"/>
  <c r="B971" i="1"/>
  <c r="Y970" i="1"/>
  <c r="X970" i="1"/>
  <c r="X974" i="1" s="1"/>
  <c r="W970" i="1"/>
  <c r="W974" i="1" s="1"/>
  <c r="V970" i="1"/>
  <c r="U970" i="1"/>
  <c r="U974" i="1" s="1"/>
  <c r="U976" i="1" s="1"/>
  <c r="T970" i="1"/>
  <c r="T974" i="1" s="1"/>
  <c r="S970" i="1"/>
  <c r="S974" i="1" s="1"/>
  <c r="R970" i="1"/>
  <c r="R974" i="1" s="1"/>
  <c r="R976" i="1" s="1"/>
  <c r="Q970" i="1"/>
  <c r="P970" i="1"/>
  <c r="P974" i="1" s="1"/>
  <c r="O970" i="1"/>
  <c r="N970" i="1"/>
  <c r="M970" i="1"/>
  <c r="L970" i="1"/>
  <c r="L974" i="1" s="1"/>
  <c r="K970" i="1"/>
  <c r="J970" i="1"/>
  <c r="I970" i="1"/>
  <c r="I974" i="1" s="1"/>
  <c r="H970" i="1"/>
  <c r="H974" i="1" s="1"/>
  <c r="G970" i="1"/>
  <c r="G974" i="1" s="1"/>
  <c r="F970" i="1"/>
  <c r="F974" i="1" s="1"/>
  <c r="F976" i="1" s="1"/>
  <c r="E970" i="1"/>
  <c r="D970" i="1"/>
  <c r="C970" i="1"/>
  <c r="B970" i="1"/>
  <c r="V966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T964" i="1"/>
  <c r="S964" i="1"/>
  <c r="O964" i="1"/>
  <c r="O966" i="1" s="1"/>
  <c r="G964" i="1"/>
  <c r="D964" i="1"/>
  <c r="C964" i="1"/>
  <c r="C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H964" i="1" s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V960" i="1"/>
  <c r="V964" i="1" s="1"/>
  <c r="U960" i="1"/>
  <c r="T960" i="1"/>
  <c r="S960" i="1"/>
  <c r="R960" i="1"/>
  <c r="R964" i="1" s="1"/>
  <c r="Q960" i="1"/>
  <c r="Q964" i="1" s="1"/>
  <c r="P960" i="1"/>
  <c r="P964" i="1" s="1"/>
  <c r="O960" i="1"/>
  <c r="N960" i="1"/>
  <c r="N964" i="1" s="1"/>
  <c r="N966" i="1" s="1"/>
  <c r="M960" i="1"/>
  <c r="L960" i="1"/>
  <c r="K960" i="1"/>
  <c r="J960" i="1"/>
  <c r="J964" i="1" s="1"/>
  <c r="J966" i="1" s="1"/>
  <c r="I960" i="1"/>
  <c r="H960" i="1"/>
  <c r="G960" i="1"/>
  <c r="F960" i="1"/>
  <c r="F964" i="1" s="1"/>
  <c r="E960" i="1"/>
  <c r="E964" i="1" s="1"/>
  <c r="D960" i="1"/>
  <c r="C960" i="1"/>
  <c r="B960" i="1"/>
  <c r="B964" i="1" s="1"/>
  <c r="B966" i="1" s="1"/>
  <c r="Y955" i="1"/>
  <c r="X955" i="1"/>
  <c r="W955" i="1"/>
  <c r="V955" i="1"/>
  <c r="U955" i="1"/>
  <c r="T955" i="1"/>
  <c r="S955" i="1"/>
  <c r="R955" i="1"/>
  <c r="Q955" i="1"/>
  <c r="P955" i="1"/>
  <c r="P956" i="1" s="1"/>
  <c r="O955" i="1"/>
  <c r="N955" i="1"/>
  <c r="M955" i="1"/>
  <c r="L955" i="1"/>
  <c r="K955" i="1"/>
  <c r="J955" i="1"/>
  <c r="J956" i="1" s="1"/>
  <c r="I955" i="1"/>
  <c r="H955" i="1"/>
  <c r="G955" i="1"/>
  <c r="F955" i="1"/>
  <c r="E955" i="1"/>
  <c r="E956" i="1" s="1"/>
  <c r="D955" i="1"/>
  <c r="C955" i="1"/>
  <c r="B955" i="1"/>
  <c r="R954" i="1"/>
  <c r="F954" i="1"/>
  <c r="F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W954" i="1" s="1"/>
  <c r="W956" i="1" s="1"/>
  <c r="V952" i="1"/>
  <c r="V954" i="1" s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K954" i="1" s="1"/>
  <c r="K956" i="1" s="1"/>
  <c r="J952" i="1"/>
  <c r="J954" i="1" s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Q954" i="1" s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E954" i="1" s="1"/>
  <c r="D951" i="1"/>
  <c r="C951" i="1"/>
  <c r="B951" i="1"/>
  <c r="Y950" i="1"/>
  <c r="Y954" i="1" s="1"/>
  <c r="X950" i="1"/>
  <c r="X954" i="1" s="1"/>
  <c r="W950" i="1"/>
  <c r="V950" i="1"/>
  <c r="U950" i="1"/>
  <c r="U954" i="1" s="1"/>
  <c r="T950" i="1"/>
  <c r="T954" i="1" s="1"/>
  <c r="S950" i="1"/>
  <c r="S954" i="1" s="1"/>
  <c r="R950" i="1"/>
  <c r="Q950" i="1"/>
  <c r="P950" i="1"/>
  <c r="P954" i="1" s="1"/>
  <c r="O950" i="1"/>
  <c r="O954" i="1" s="1"/>
  <c r="O956" i="1" s="1"/>
  <c r="N950" i="1"/>
  <c r="N954" i="1" s="1"/>
  <c r="M950" i="1"/>
  <c r="M954" i="1" s="1"/>
  <c r="L950" i="1"/>
  <c r="L954" i="1" s="1"/>
  <c r="K950" i="1"/>
  <c r="J950" i="1"/>
  <c r="I950" i="1"/>
  <c r="I954" i="1" s="1"/>
  <c r="H950" i="1"/>
  <c r="H954" i="1" s="1"/>
  <c r="G950" i="1"/>
  <c r="G954" i="1" s="1"/>
  <c r="G956" i="1" s="1"/>
  <c r="F950" i="1"/>
  <c r="E950" i="1"/>
  <c r="D950" i="1"/>
  <c r="D954" i="1" s="1"/>
  <c r="C950" i="1"/>
  <c r="C954" i="1" s="1"/>
  <c r="C956" i="1" s="1"/>
  <c r="B950" i="1"/>
  <c r="B954" i="1" s="1"/>
  <c r="Y945" i="1"/>
  <c r="X945" i="1"/>
  <c r="X946" i="1" s="1"/>
  <c r="W945" i="1"/>
  <c r="V945" i="1"/>
  <c r="U945" i="1"/>
  <c r="T945" i="1"/>
  <c r="S945" i="1"/>
  <c r="R945" i="1"/>
  <c r="Q945" i="1"/>
  <c r="P945" i="1"/>
  <c r="O945" i="1"/>
  <c r="O905" i="1" s="1"/>
  <c r="N945" i="1"/>
  <c r="N946" i="1" s="1"/>
  <c r="M945" i="1"/>
  <c r="L945" i="1"/>
  <c r="L946" i="1" s="1"/>
  <c r="K945" i="1"/>
  <c r="J945" i="1"/>
  <c r="I945" i="1"/>
  <c r="H945" i="1"/>
  <c r="G945" i="1"/>
  <c r="F945" i="1"/>
  <c r="E945" i="1"/>
  <c r="D945" i="1"/>
  <c r="C945" i="1"/>
  <c r="C905" i="1" s="1"/>
  <c r="B945" i="1"/>
  <c r="B946" i="1" s="1"/>
  <c r="W944" i="1"/>
  <c r="W946" i="1" s="1"/>
  <c r="K944" i="1"/>
  <c r="K946" i="1" s="1"/>
  <c r="Y943" i="1"/>
  <c r="X943" i="1"/>
  <c r="W943" i="1"/>
  <c r="V943" i="1"/>
  <c r="U943" i="1"/>
  <c r="T943" i="1"/>
  <c r="T903" i="1" s="1"/>
  <c r="S943" i="1"/>
  <c r="R943" i="1"/>
  <c r="Q943" i="1"/>
  <c r="P943" i="1"/>
  <c r="O943" i="1"/>
  <c r="N943" i="1"/>
  <c r="N903" i="1" s="1"/>
  <c r="M943" i="1"/>
  <c r="Z943" i="1" s="1"/>
  <c r="L943" i="1"/>
  <c r="K943" i="1"/>
  <c r="J943" i="1"/>
  <c r="I943" i="1"/>
  <c r="H943" i="1"/>
  <c r="H903" i="1" s="1"/>
  <c r="G943" i="1"/>
  <c r="F943" i="1"/>
  <c r="E943" i="1"/>
  <c r="D943" i="1"/>
  <c r="AA943" i="1" s="1"/>
  <c r="C943" i="1"/>
  <c r="B943" i="1"/>
  <c r="B903" i="1" s="1"/>
  <c r="Y942" i="1"/>
  <c r="X942" i="1"/>
  <c r="W942" i="1"/>
  <c r="V942" i="1"/>
  <c r="V902" i="1" s="1"/>
  <c r="U942" i="1"/>
  <c r="T942" i="1"/>
  <c r="S942" i="1"/>
  <c r="R942" i="1"/>
  <c r="Q942" i="1"/>
  <c r="P942" i="1"/>
  <c r="P944" i="1" s="1"/>
  <c r="P946" i="1" s="1"/>
  <c r="O942" i="1"/>
  <c r="O944" i="1" s="1"/>
  <c r="N942" i="1"/>
  <c r="M942" i="1"/>
  <c r="Z942" i="1" s="1"/>
  <c r="AA942" i="1" s="1"/>
  <c r="L942" i="1"/>
  <c r="K942" i="1"/>
  <c r="J942" i="1"/>
  <c r="J902" i="1" s="1"/>
  <c r="I942" i="1"/>
  <c r="H942" i="1"/>
  <c r="G942" i="1"/>
  <c r="F942" i="1"/>
  <c r="E942" i="1"/>
  <c r="D942" i="1"/>
  <c r="D944" i="1" s="1"/>
  <c r="D946" i="1" s="1"/>
  <c r="C942" i="1"/>
  <c r="C944" i="1" s="1"/>
  <c r="B942" i="1"/>
  <c r="Y941" i="1"/>
  <c r="Y901" i="1" s="1"/>
  <c r="X941" i="1"/>
  <c r="W941" i="1"/>
  <c r="V941" i="1"/>
  <c r="V944" i="1" s="1"/>
  <c r="V946" i="1" s="1"/>
  <c r="U941" i="1"/>
  <c r="T941" i="1"/>
  <c r="S941" i="1"/>
  <c r="S901" i="1" s="1"/>
  <c r="R941" i="1"/>
  <c r="Q941" i="1"/>
  <c r="P941" i="1"/>
  <c r="O941" i="1"/>
  <c r="N941" i="1"/>
  <c r="M941" i="1"/>
  <c r="Z941" i="1" s="1"/>
  <c r="AB941" i="1" s="1"/>
  <c r="L941" i="1"/>
  <c r="K941" i="1"/>
  <c r="J941" i="1"/>
  <c r="J944" i="1" s="1"/>
  <c r="J946" i="1" s="1"/>
  <c r="I941" i="1"/>
  <c r="H941" i="1"/>
  <c r="G941" i="1"/>
  <c r="G901" i="1" s="1"/>
  <c r="F941" i="1"/>
  <c r="E941" i="1"/>
  <c r="D941" i="1"/>
  <c r="AA941" i="1" s="1"/>
  <c r="C941" i="1"/>
  <c r="B941" i="1"/>
  <c r="Y940" i="1"/>
  <c r="Y944" i="1" s="1"/>
  <c r="X940" i="1"/>
  <c r="X944" i="1" s="1"/>
  <c r="W940" i="1"/>
  <c r="V940" i="1"/>
  <c r="U940" i="1"/>
  <c r="U900" i="1" s="1"/>
  <c r="T940" i="1"/>
  <c r="T944" i="1" s="1"/>
  <c r="S940" i="1"/>
  <c r="S944" i="1" s="1"/>
  <c r="S946" i="1" s="1"/>
  <c r="R940" i="1"/>
  <c r="R944" i="1" s="1"/>
  <c r="R946" i="1" s="1"/>
  <c r="Q940" i="1"/>
  <c r="Q944" i="1" s="1"/>
  <c r="P940" i="1"/>
  <c r="O940" i="1"/>
  <c r="O900" i="1" s="1"/>
  <c r="N940" i="1"/>
  <c r="N944" i="1" s="1"/>
  <c r="M940" i="1"/>
  <c r="Z940" i="1" s="1"/>
  <c r="L940" i="1"/>
  <c r="L944" i="1" s="1"/>
  <c r="K940" i="1"/>
  <c r="J940" i="1"/>
  <c r="I940" i="1"/>
  <c r="I900" i="1" s="1"/>
  <c r="H940" i="1"/>
  <c r="H944" i="1" s="1"/>
  <c r="G940" i="1"/>
  <c r="G944" i="1" s="1"/>
  <c r="G946" i="1" s="1"/>
  <c r="F940" i="1"/>
  <c r="F944" i="1" s="1"/>
  <c r="F946" i="1" s="1"/>
  <c r="E940" i="1"/>
  <c r="E944" i="1" s="1"/>
  <c r="D940" i="1"/>
  <c r="C940" i="1"/>
  <c r="C900" i="1" s="1"/>
  <c r="B940" i="1"/>
  <c r="B944" i="1" s="1"/>
  <c r="Y935" i="1"/>
  <c r="X935" i="1"/>
  <c r="W935" i="1"/>
  <c r="V935" i="1"/>
  <c r="U935" i="1"/>
  <c r="T935" i="1"/>
  <c r="T936" i="1" s="1"/>
  <c r="S935" i="1"/>
  <c r="R935" i="1"/>
  <c r="Q935" i="1"/>
  <c r="Q936" i="1" s="1"/>
  <c r="P935" i="1"/>
  <c r="O935" i="1"/>
  <c r="N935" i="1"/>
  <c r="N905" i="1" s="1"/>
  <c r="M935" i="1"/>
  <c r="L935" i="1"/>
  <c r="K935" i="1"/>
  <c r="J935" i="1"/>
  <c r="I935" i="1"/>
  <c r="H935" i="1"/>
  <c r="H936" i="1" s="1"/>
  <c r="G935" i="1"/>
  <c r="F935" i="1"/>
  <c r="E935" i="1"/>
  <c r="E936" i="1" s="1"/>
  <c r="D935" i="1"/>
  <c r="C935" i="1"/>
  <c r="B935" i="1"/>
  <c r="B905" i="1" s="1"/>
  <c r="P934" i="1"/>
  <c r="P936" i="1" s="1"/>
  <c r="D934" i="1"/>
  <c r="D936" i="1" s="1"/>
  <c r="Y933" i="1"/>
  <c r="X933" i="1"/>
  <c r="W933" i="1"/>
  <c r="V933" i="1"/>
  <c r="U933" i="1"/>
  <c r="T933" i="1"/>
  <c r="S933" i="1"/>
  <c r="S903" i="1" s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G903" i="1" s="1"/>
  <c r="F933" i="1"/>
  <c r="E933" i="1"/>
  <c r="D933" i="1"/>
  <c r="AA933" i="1" s="1"/>
  <c r="C933" i="1"/>
  <c r="B933" i="1"/>
  <c r="Y932" i="1"/>
  <c r="X932" i="1"/>
  <c r="X902" i="1" s="1"/>
  <c r="W932" i="1"/>
  <c r="V932" i="1"/>
  <c r="U932" i="1"/>
  <c r="U902" i="1" s="1"/>
  <c r="T932" i="1"/>
  <c r="T934" i="1" s="1"/>
  <c r="S932" i="1"/>
  <c r="R932" i="1"/>
  <c r="Q932" i="1"/>
  <c r="P932" i="1"/>
  <c r="O932" i="1"/>
  <c r="N932" i="1"/>
  <c r="M932" i="1"/>
  <c r="Z932" i="1" s="1"/>
  <c r="AA932" i="1" s="1"/>
  <c r="L932" i="1"/>
  <c r="L902" i="1" s="1"/>
  <c r="K932" i="1"/>
  <c r="J932" i="1"/>
  <c r="I932" i="1"/>
  <c r="I902" i="1" s="1"/>
  <c r="H932" i="1"/>
  <c r="H934" i="1" s="1"/>
  <c r="G932" i="1"/>
  <c r="F932" i="1"/>
  <c r="E932" i="1"/>
  <c r="D932" i="1"/>
  <c r="C932" i="1"/>
  <c r="B932" i="1"/>
  <c r="Y931" i="1"/>
  <c r="X931" i="1"/>
  <c r="X901" i="1" s="1"/>
  <c r="W931" i="1"/>
  <c r="V931" i="1"/>
  <c r="U931" i="1"/>
  <c r="T931" i="1"/>
  <c r="S931" i="1"/>
  <c r="R931" i="1"/>
  <c r="Q931" i="1"/>
  <c r="P931" i="1"/>
  <c r="O931" i="1"/>
  <c r="O934" i="1" s="1"/>
  <c r="O936" i="1" s="1"/>
  <c r="N931" i="1"/>
  <c r="Z931" i="1" s="1"/>
  <c r="M931" i="1"/>
  <c r="L931" i="1"/>
  <c r="L901" i="1" s="1"/>
  <c r="K931" i="1"/>
  <c r="J931" i="1"/>
  <c r="I931" i="1"/>
  <c r="H931" i="1"/>
  <c r="G931" i="1"/>
  <c r="F931" i="1"/>
  <c r="E931" i="1"/>
  <c r="D931" i="1"/>
  <c r="C931" i="1"/>
  <c r="C934" i="1" s="1"/>
  <c r="C936" i="1" s="1"/>
  <c r="B931" i="1"/>
  <c r="Y930" i="1"/>
  <c r="Y934" i="1" s="1"/>
  <c r="X930" i="1"/>
  <c r="X934" i="1" s="1"/>
  <c r="X936" i="1" s="1"/>
  <c r="W930" i="1"/>
  <c r="W934" i="1" s="1"/>
  <c r="W936" i="1" s="1"/>
  <c r="V930" i="1"/>
  <c r="V934" i="1" s="1"/>
  <c r="U930" i="1"/>
  <c r="T930" i="1"/>
  <c r="S930" i="1"/>
  <c r="S934" i="1" s="1"/>
  <c r="R930" i="1"/>
  <c r="R934" i="1" s="1"/>
  <c r="Q930" i="1"/>
  <c r="Q934" i="1" s="1"/>
  <c r="P930" i="1"/>
  <c r="O930" i="1"/>
  <c r="N930" i="1"/>
  <c r="N934" i="1" s="1"/>
  <c r="M930" i="1"/>
  <c r="Z930" i="1" s="1"/>
  <c r="Z934" i="1" s="1"/>
  <c r="AB934" i="1" s="1"/>
  <c r="L930" i="1"/>
  <c r="L934" i="1" s="1"/>
  <c r="L936" i="1" s="1"/>
  <c r="K930" i="1"/>
  <c r="K934" i="1" s="1"/>
  <c r="K936" i="1" s="1"/>
  <c r="J930" i="1"/>
  <c r="J934" i="1" s="1"/>
  <c r="I930" i="1"/>
  <c r="H930" i="1"/>
  <c r="G930" i="1"/>
  <c r="G934" i="1" s="1"/>
  <c r="F930" i="1"/>
  <c r="F934" i="1" s="1"/>
  <c r="E930" i="1"/>
  <c r="E934" i="1" s="1"/>
  <c r="D930" i="1"/>
  <c r="AA930" i="1" s="1"/>
  <c r="C930" i="1"/>
  <c r="B930" i="1"/>
  <c r="B934" i="1" s="1"/>
  <c r="Y925" i="1"/>
  <c r="X925" i="1"/>
  <c r="W925" i="1"/>
  <c r="W926" i="1" s="1"/>
  <c r="V925" i="1"/>
  <c r="U925" i="1"/>
  <c r="T925" i="1"/>
  <c r="S925" i="1"/>
  <c r="S926" i="1" s="1"/>
  <c r="R925" i="1"/>
  <c r="R926" i="1" s="1"/>
  <c r="Q925" i="1"/>
  <c r="P925" i="1"/>
  <c r="O925" i="1"/>
  <c r="N925" i="1"/>
  <c r="M925" i="1"/>
  <c r="Z925" i="1" s="1"/>
  <c r="L925" i="1"/>
  <c r="K925" i="1"/>
  <c r="K926" i="1" s="1"/>
  <c r="J925" i="1"/>
  <c r="I925" i="1"/>
  <c r="H925" i="1"/>
  <c r="G925" i="1"/>
  <c r="G926" i="1" s="1"/>
  <c r="F925" i="1"/>
  <c r="F926" i="1" s="1"/>
  <c r="E925" i="1"/>
  <c r="D925" i="1"/>
  <c r="AA925" i="1" s="1"/>
  <c r="C925" i="1"/>
  <c r="B925" i="1"/>
  <c r="U924" i="1"/>
  <c r="U926" i="1" s="1"/>
  <c r="I924" i="1"/>
  <c r="I926" i="1" s="1"/>
  <c r="Y923" i="1"/>
  <c r="X923" i="1"/>
  <c r="W923" i="1"/>
  <c r="W903" i="1" s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K903" i="1" s="1"/>
  <c r="J923" i="1"/>
  <c r="I923" i="1"/>
  <c r="H923" i="1"/>
  <c r="G923" i="1"/>
  <c r="F923" i="1"/>
  <c r="E923" i="1"/>
  <c r="D923" i="1"/>
  <c r="C923" i="1"/>
  <c r="B923" i="1"/>
  <c r="Y922" i="1"/>
  <c r="Y924" i="1" s="1"/>
  <c r="X922" i="1"/>
  <c r="W922" i="1"/>
  <c r="W902" i="1" s="1"/>
  <c r="V922" i="1"/>
  <c r="U922" i="1"/>
  <c r="T922" i="1"/>
  <c r="T902" i="1" s="1"/>
  <c r="S922" i="1"/>
  <c r="R922" i="1"/>
  <c r="Q922" i="1"/>
  <c r="Q902" i="1" s="1"/>
  <c r="P922" i="1"/>
  <c r="O922" i="1"/>
  <c r="N922" i="1"/>
  <c r="N924" i="1" s="1"/>
  <c r="N926" i="1" s="1"/>
  <c r="M922" i="1"/>
  <c r="M924" i="1" s="1"/>
  <c r="L922" i="1"/>
  <c r="K922" i="1"/>
  <c r="K902" i="1" s="1"/>
  <c r="J922" i="1"/>
  <c r="I922" i="1"/>
  <c r="H922" i="1"/>
  <c r="H902" i="1" s="1"/>
  <c r="G922" i="1"/>
  <c r="F922" i="1"/>
  <c r="E922" i="1"/>
  <c r="E902" i="1" s="1"/>
  <c r="D922" i="1"/>
  <c r="C922" i="1"/>
  <c r="B922" i="1"/>
  <c r="B924" i="1" s="1"/>
  <c r="B926" i="1" s="1"/>
  <c r="Y921" i="1"/>
  <c r="X921" i="1"/>
  <c r="W921" i="1"/>
  <c r="V921" i="1"/>
  <c r="U921" i="1"/>
  <c r="T921" i="1"/>
  <c r="T924" i="1" s="1"/>
  <c r="T926" i="1" s="1"/>
  <c r="S921" i="1"/>
  <c r="R921" i="1"/>
  <c r="Q921" i="1"/>
  <c r="P921" i="1"/>
  <c r="P901" i="1" s="1"/>
  <c r="O921" i="1"/>
  <c r="N921" i="1"/>
  <c r="Z921" i="1" s="1"/>
  <c r="AB921" i="1" s="1"/>
  <c r="M921" i="1"/>
  <c r="L921" i="1"/>
  <c r="K921" i="1"/>
  <c r="J921" i="1"/>
  <c r="I921" i="1"/>
  <c r="H921" i="1"/>
  <c r="H924" i="1" s="1"/>
  <c r="H926" i="1" s="1"/>
  <c r="G921" i="1"/>
  <c r="F921" i="1"/>
  <c r="E921" i="1"/>
  <c r="D921" i="1"/>
  <c r="C921" i="1"/>
  <c r="B921" i="1"/>
  <c r="Y920" i="1"/>
  <c r="X920" i="1"/>
  <c r="X924" i="1" s="1"/>
  <c r="W920" i="1"/>
  <c r="W924" i="1" s="1"/>
  <c r="V920" i="1"/>
  <c r="V900" i="1" s="1"/>
  <c r="U920" i="1"/>
  <c r="T920" i="1"/>
  <c r="S920" i="1"/>
  <c r="S924" i="1" s="1"/>
  <c r="R920" i="1"/>
  <c r="R924" i="1" s="1"/>
  <c r="Q920" i="1"/>
  <c r="Q924" i="1" s="1"/>
  <c r="Q926" i="1" s="1"/>
  <c r="P920" i="1"/>
  <c r="P924" i="1" s="1"/>
  <c r="P926" i="1" s="1"/>
  <c r="O920" i="1"/>
  <c r="O924" i="1" s="1"/>
  <c r="N920" i="1"/>
  <c r="M920" i="1"/>
  <c r="Z920" i="1" s="1"/>
  <c r="L920" i="1"/>
  <c r="L924" i="1" s="1"/>
  <c r="K920" i="1"/>
  <c r="K924" i="1" s="1"/>
  <c r="J920" i="1"/>
  <c r="J900" i="1" s="1"/>
  <c r="I920" i="1"/>
  <c r="H920" i="1"/>
  <c r="G920" i="1"/>
  <c r="G924" i="1" s="1"/>
  <c r="F920" i="1"/>
  <c r="F924" i="1" s="1"/>
  <c r="E920" i="1"/>
  <c r="E924" i="1" s="1"/>
  <c r="E926" i="1" s="1"/>
  <c r="D920" i="1"/>
  <c r="D924" i="1" s="1"/>
  <c r="D926" i="1" s="1"/>
  <c r="C920" i="1"/>
  <c r="C924" i="1" s="1"/>
  <c r="B920" i="1"/>
  <c r="Y915" i="1"/>
  <c r="Y905" i="1" s="1"/>
  <c r="X915" i="1"/>
  <c r="X916" i="1" s="1"/>
  <c r="W915" i="1"/>
  <c r="V915" i="1"/>
  <c r="V905" i="1" s="1"/>
  <c r="U915" i="1"/>
  <c r="T915" i="1"/>
  <c r="S915" i="1"/>
  <c r="S916" i="1" s="1"/>
  <c r="R915" i="1"/>
  <c r="Q915" i="1"/>
  <c r="P915" i="1"/>
  <c r="P916" i="1" s="1"/>
  <c r="O915" i="1"/>
  <c r="O916" i="1" s="1"/>
  <c r="N915" i="1"/>
  <c r="M915" i="1"/>
  <c r="M905" i="1" s="1"/>
  <c r="L915" i="1"/>
  <c r="L916" i="1" s="1"/>
  <c r="K915" i="1"/>
  <c r="J915" i="1"/>
  <c r="J905" i="1" s="1"/>
  <c r="I915" i="1"/>
  <c r="H915" i="1"/>
  <c r="G915" i="1"/>
  <c r="G916" i="1" s="1"/>
  <c r="F915" i="1"/>
  <c r="E915" i="1"/>
  <c r="D915" i="1"/>
  <c r="D916" i="1" s="1"/>
  <c r="C915" i="1"/>
  <c r="C916" i="1" s="1"/>
  <c r="B915" i="1"/>
  <c r="T914" i="1"/>
  <c r="T916" i="1" s="1"/>
  <c r="S914" i="1"/>
  <c r="P914" i="1"/>
  <c r="O914" i="1"/>
  <c r="H914" i="1"/>
  <c r="H916" i="1" s="1"/>
  <c r="G914" i="1"/>
  <c r="D914" i="1"/>
  <c r="C914" i="1"/>
  <c r="Y913" i="1"/>
  <c r="X913" i="1"/>
  <c r="W913" i="1"/>
  <c r="V913" i="1"/>
  <c r="V903" i="1" s="1"/>
  <c r="U913" i="1"/>
  <c r="U903" i="1" s="1"/>
  <c r="T913" i="1"/>
  <c r="S913" i="1"/>
  <c r="R913" i="1"/>
  <c r="R903" i="1" s="1"/>
  <c r="Q913" i="1"/>
  <c r="P913" i="1"/>
  <c r="O913" i="1"/>
  <c r="O903" i="1" s="1"/>
  <c r="N913" i="1"/>
  <c r="Z913" i="1" s="1"/>
  <c r="AA913" i="1" s="1"/>
  <c r="M913" i="1"/>
  <c r="L913" i="1"/>
  <c r="K913" i="1"/>
  <c r="J913" i="1"/>
  <c r="J903" i="1" s="1"/>
  <c r="I913" i="1"/>
  <c r="I903" i="1" s="1"/>
  <c r="H913" i="1"/>
  <c r="G913" i="1"/>
  <c r="F913" i="1"/>
  <c r="F903" i="1" s="1"/>
  <c r="E913" i="1"/>
  <c r="D913" i="1"/>
  <c r="C913" i="1"/>
  <c r="C903" i="1" s="1"/>
  <c r="B913" i="1"/>
  <c r="Z912" i="1"/>
  <c r="AA912" i="1" s="1"/>
  <c r="Y911" i="1"/>
  <c r="X911" i="1"/>
  <c r="W911" i="1"/>
  <c r="W901" i="1" s="1"/>
  <c r="V911" i="1"/>
  <c r="V914" i="1" s="1"/>
  <c r="V916" i="1" s="1"/>
  <c r="U911" i="1"/>
  <c r="U914" i="1" s="1"/>
  <c r="U916" i="1" s="1"/>
  <c r="T911" i="1"/>
  <c r="T901" i="1" s="1"/>
  <c r="S911" i="1"/>
  <c r="R911" i="1"/>
  <c r="Q911" i="1"/>
  <c r="P911" i="1"/>
  <c r="O911" i="1"/>
  <c r="O901" i="1" s="1"/>
  <c r="N911" i="1"/>
  <c r="Z911" i="1" s="1"/>
  <c r="M911" i="1"/>
  <c r="L911" i="1"/>
  <c r="K911" i="1"/>
  <c r="K901" i="1" s="1"/>
  <c r="J911" i="1"/>
  <c r="J914" i="1" s="1"/>
  <c r="J916" i="1" s="1"/>
  <c r="I911" i="1"/>
  <c r="I914" i="1" s="1"/>
  <c r="I916" i="1" s="1"/>
  <c r="H911" i="1"/>
  <c r="H901" i="1" s="1"/>
  <c r="G911" i="1"/>
  <c r="F911" i="1"/>
  <c r="E911" i="1"/>
  <c r="D911" i="1"/>
  <c r="C911" i="1"/>
  <c r="C901" i="1" s="1"/>
  <c r="B911" i="1"/>
  <c r="B901" i="1" s="1"/>
  <c r="Y910" i="1"/>
  <c r="Y900" i="1" s="1"/>
  <c r="X910" i="1"/>
  <c r="X914" i="1" s="1"/>
  <c r="W910" i="1"/>
  <c r="W914" i="1" s="1"/>
  <c r="V910" i="1"/>
  <c r="U910" i="1"/>
  <c r="T910" i="1"/>
  <c r="S910" i="1"/>
  <c r="R910" i="1"/>
  <c r="R914" i="1" s="1"/>
  <c r="R916" i="1" s="1"/>
  <c r="Q910" i="1"/>
  <c r="Q914" i="1" s="1"/>
  <c r="P910" i="1"/>
  <c r="O910" i="1"/>
  <c r="N910" i="1"/>
  <c r="N900" i="1" s="1"/>
  <c r="M910" i="1"/>
  <c r="M900" i="1" s="1"/>
  <c r="L910" i="1"/>
  <c r="L914" i="1" s="1"/>
  <c r="K910" i="1"/>
  <c r="K914" i="1" s="1"/>
  <c r="J910" i="1"/>
  <c r="I910" i="1"/>
  <c r="H910" i="1"/>
  <c r="G910" i="1"/>
  <c r="F910" i="1"/>
  <c r="F914" i="1" s="1"/>
  <c r="F916" i="1" s="1"/>
  <c r="E910" i="1"/>
  <c r="E914" i="1" s="1"/>
  <c r="D910" i="1"/>
  <c r="C910" i="1"/>
  <c r="B910" i="1"/>
  <c r="B900" i="1" s="1"/>
  <c r="AE906" i="1"/>
  <c r="X905" i="1"/>
  <c r="X906" i="1" s="1"/>
  <c r="W905" i="1"/>
  <c r="T905" i="1"/>
  <c r="S905" i="1"/>
  <c r="L905" i="1"/>
  <c r="K905" i="1"/>
  <c r="H905" i="1"/>
  <c r="G905" i="1"/>
  <c r="G906" i="1" s="1"/>
  <c r="Y903" i="1"/>
  <c r="X903" i="1"/>
  <c r="Q903" i="1"/>
  <c r="P903" i="1"/>
  <c r="M903" i="1"/>
  <c r="L903" i="1"/>
  <c r="E903" i="1"/>
  <c r="D903" i="1"/>
  <c r="S902" i="1"/>
  <c r="R902" i="1"/>
  <c r="O902" i="1"/>
  <c r="N902" i="1"/>
  <c r="G902" i="1"/>
  <c r="F902" i="1"/>
  <c r="C902" i="1"/>
  <c r="B902" i="1"/>
  <c r="V901" i="1"/>
  <c r="U901" i="1"/>
  <c r="R901" i="1"/>
  <c r="Q901" i="1"/>
  <c r="J901" i="1"/>
  <c r="I901" i="1"/>
  <c r="F901" i="1"/>
  <c r="E901" i="1"/>
  <c r="X900" i="1"/>
  <c r="X904" i="1" s="1"/>
  <c r="W900" i="1"/>
  <c r="W904" i="1" s="1"/>
  <c r="T900" i="1"/>
  <c r="S900" i="1"/>
  <c r="L900" i="1"/>
  <c r="L904" i="1" s="1"/>
  <c r="K900" i="1"/>
  <c r="K904" i="1" s="1"/>
  <c r="H900" i="1"/>
  <c r="H904" i="1" s="1"/>
  <c r="G900" i="1"/>
  <c r="G904" i="1" s="1"/>
  <c r="Y892" i="1"/>
  <c r="Y893" i="1" s="1"/>
  <c r="X892" i="1"/>
  <c r="W892" i="1"/>
  <c r="V892" i="1"/>
  <c r="U892" i="1"/>
  <c r="T892" i="1"/>
  <c r="T893" i="1" s="1"/>
  <c r="S892" i="1"/>
  <c r="R892" i="1"/>
  <c r="Q892" i="1"/>
  <c r="Q893" i="1" s="1"/>
  <c r="P892" i="1"/>
  <c r="P893" i="1" s="1"/>
  <c r="O892" i="1"/>
  <c r="N892" i="1"/>
  <c r="M892" i="1"/>
  <c r="M893" i="1" s="1"/>
  <c r="L892" i="1"/>
  <c r="K892" i="1"/>
  <c r="J892" i="1"/>
  <c r="I892" i="1"/>
  <c r="H892" i="1"/>
  <c r="H893" i="1" s="1"/>
  <c r="G892" i="1"/>
  <c r="F892" i="1"/>
  <c r="E892" i="1"/>
  <c r="E893" i="1" s="1"/>
  <c r="D892" i="1"/>
  <c r="D893" i="1" s="1"/>
  <c r="C892" i="1"/>
  <c r="B892" i="1"/>
  <c r="Q891" i="1"/>
  <c r="P891" i="1"/>
  <c r="E891" i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U891" i="1" s="1"/>
  <c r="T889" i="1"/>
  <c r="T891" i="1" s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I891" i="1" s="1"/>
  <c r="H889" i="1"/>
  <c r="H891" i="1" s="1"/>
  <c r="G889" i="1"/>
  <c r="F889" i="1"/>
  <c r="E889" i="1"/>
  <c r="D889" i="1"/>
  <c r="C889" i="1"/>
  <c r="B889" i="1"/>
  <c r="Y888" i="1"/>
  <c r="X888" i="1"/>
  <c r="W888" i="1"/>
  <c r="W891" i="1" s="1"/>
  <c r="W893" i="1" s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K891" i="1" s="1"/>
  <c r="K893" i="1" s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V887" i="1"/>
  <c r="V891" i="1" s="1"/>
  <c r="V893" i="1" s="1"/>
  <c r="U887" i="1"/>
  <c r="T887" i="1"/>
  <c r="S887" i="1"/>
  <c r="S891" i="1" s="1"/>
  <c r="R887" i="1"/>
  <c r="R891" i="1" s="1"/>
  <c r="Q887" i="1"/>
  <c r="P887" i="1"/>
  <c r="O887" i="1"/>
  <c r="O891" i="1" s="1"/>
  <c r="O893" i="1" s="1"/>
  <c r="N887" i="1"/>
  <c r="Z887" i="1" s="1"/>
  <c r="M887" i="1"/>
  <c r="M891" i="1" s="1"/>
  <c r="L887" i="1"/>
  <c r="L891" i="1" s="1"/>
  <c r="K887" i="1"/>
  <c r="J887" i="1"/>
  <c r="J891" i="1" s="1"/>
  <c r="J893" i="1" s="1"/>
  <c r="I887" i="1"/>
  <c r="H887" i="1"/>
  <c r="G887" i="1"/>
  <c r="G891" i="1" s="1"/>
  <c r="F887" i="1"/>
  <c r="F891" i="1" s="1"/>
  <c r="E887" i="1"/>
  <c r="D887" i="1"/>
  <c r="C887" i="1"/>
  <c r="C891" i="1" s="1"/>
  <c r="C893" i="1" s="1"/>
  <c r="B887" i="1"/>
  <c r="B891" i="1" s="1"/>
  <c r="B893" i="1" s="1"/>
  <c r="Y882" i="1"/>
  <c r="X882" i="1"/>
  <c r="X883" i="1" s="1"/>
  <c r="W882" i="1"/>
  <c r="W883" i="1" s="1"/>
  <c r="V882" i="1"/>
  <c r="U882" i="1"/>
  <c r="T882" i="1"/>
  <c r="T883" i="1" s="1"/>
  <c r="S882" i="1"/>
  <c r="S883" i="1" s="1"/>
  <c r="R882" i="1"/>
  <c r="Q882" i="1"/>
  <c r="P882" i="1"/>
  <c r="O882" i="1"/>
  <c r="O883" i="1" s="1"/>
  <c r="N882" i="1"/>
  <c r="N883" i="1" s="1"/>
  <c r="M882" i="1"/>
  <c r="L882" i="1"/>
  <c r="L883" i="1" s="1"/>
  <c r="K882" i="1"/>
  <c r="K883" i="1" s="1"/>
  <c r="J882" i="1"/>
  <c r="I882" i="1"/>
  <c r="H882" i="1"/>
  <c r="H883" i="1" s="1"/>
  <c r="G882" i="1"/>
  <c r="G883" i="1" s="1"/>
  <c r="F882" i="1"/>
  <c r="E882" i="1"/>
  <c r="D882" i="1"/>
  <c r="C882" i="1"/>
  <c r="C883" i="1" s="1"/>
  <c r="B882" i="1"/>
  <c r="B883" i="1" s="1"/>
  <c r="X881" i="1"/>
  <c r="W881" i="1"/>
  <c r="L881" i="1"/>
  <c r="K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P881" i="1" s="1"/>
  <c r="O879" i="1"/>
  <c r="O881" i="1" s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D881" i="1" s="1"/>
  <c r="C879" i="1"/>
  <c r="C881" i="1" s="1"/>
  <c r="B879" i="1"/>
  <c r="Y878" i="1"/>
  <c r="X878" i="1"/>
  <c r="W878" i="1"/>
  <c r="V878" i="1"/>
  <c r="U878" i="1"/>
  <c r="T878" i="1"/>
  <c r="S878" i="1"/>
  <c r="R878" i="1"/>
  <c r="R881" i="1" s="1"/>
  <c r="R883" i="1" s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F881" i="1" s="1"/>
  <c r="F883" i="1" s="1"/>
  <c r="E878" i="1"/>
  <c r="D878" i="1"/>
  <c r="AA878" i="1" s="1"/>
  <c r="C878" i="1"/>
  <c r="B878" i="1"/>
  <c r="Y877" i="1"/>
  <c r="Y881" i="1" s="1"/>
  <c r="X877" i="1"/>
  <c r="W877" i="1"/>
  <c r="V877" i="1"/>
  <c r="V881" i="1" s="1"/>
  <c r="V883" i="1" s="1"/>
  <c r="U877" i="1"/>
  <c r="U881" i="1" s="1"/>
  <c r="U883" i="1" s="1"/>
  <c r="T877" i="1"/>
  <c r="T881" i="1" s="1"/>
  <c r="S877" i="1"/>
  <c r="S881" i="1" s="1"/>
  <c r="R877" i="1"/>
  <c r="Q877" i="1"/>
  <c r="Q881" i="1" s="1"/>
  <c r="Q883" i="1" s="1"/>
  <c r="P877" i="1"/>
  <c r="O877" i="1"/>
  <c r="N877" i="1"/>
  <c r="N881" i="1" s="1"/>
  <c r="M877" i="1"/>
  <c r="Z877" i="1" s="1"/>
  <c r="L877" i="1"/>
  <c r="K877" i="1"/>
  <c r="J877" i="1"/>
  <c r="J881" i="1" s="1"/>
  <c r="J883" i="1" s="1"/>
  <c r="I877" i="1"/>
  <c r="I881" i="1" s="1"/>
  <c r="I883" i="1" s="1"/>
  <c r="H877" i="1"/>
  <c r="H881" i="1" s="1"/>
  <c r="G877" i="1"/>
  <c r="G881" i="1" s="1"/>
  <c r="F877" i="1"/>
  <c r="E877" i="1"/>
  <c r="E881" i="1" s="1"/>
  <c r="E883" i="1" s="1"/>
  <c r="D877" i="1"/>
  <c r="AA877" i="1" s="1"/>
  <c r="AA881" i="1" s="1"/>
  <c r="C877" i="1"/>
  <c r="B877" i="1"/>
  <c r="B881" i="1" s="1"/>
  <c r="Y872" i="1"/>
  <c r="X872" i="1"/>
  <c r="W872" i="1"/>
  <c r="W873" i="1" s="1"/>
  <c r="V872" i="1"/>
  <c r="U872" i="1"/>
  <c r="U873" i="1" s="1"/>
  <c r="T872" i="1"/>
  <c r="S872" i="1"/>
  <c r="S873" i="1" s="1"/>
  <c r="R872" i="1"/>
  <c r="R873" i="1" s="1"/>
  <c r="Q872" i="1"/>
  <c r="P872" i="1"/>
  <c r="O872" i="1"/>
  <c r="N872" i="1"/>
  <c r="M872" i="1"/>
  <c r="Z872" i="1" s="1"/>
  <c r="L872" i="1"/>
  <c r="K872" i="1"/>
  <c r="K873" i="1" s="1"/>
  <c r="J872" i="1"/>
  <c r="I872" i="1"/>
  <c r="I873" i="1" s="1"/>
  <c r="H872" i="1"/>
  <c r="G872" i="1"/>
  <c r="G873" i="1" s="1"/>
  <c r="F872" i="1"/>
  <c r="F873" i="1" s="1"/>
  <c r="E872" i="1"/>
  <c r="D872" i="1"/>
  <c r="C872" i="1"/>
  <c r="B872" i="1"/>
  <c r="S871" i="1"/>
  <c r="R871" i="1"/>
  <c r="G871" i="1"/>
  <c r="F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V869" i="1"/>
  <c r="V871" i="1" s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K871" i="1" s="1"/>
  <c r="J869" i="1"/>
  <c r="J871" i="1" s="1"/>
  <c r="I869" i="1"/>
  <c r="H869" i="1"/>
  <c r="G869" i="1"/>
  <c r="F869" i="1"/>
  <c r="E869" i="1"/>
  <c r="D869" i="1"/>
  <c r="C869" i="1"/>
  <c r="B869" i="1"/>
  <c r="Y868" i="1"/>
  <c r="Y871" i="1" s="1"/>
  <c r="Y873" i="1" s="1"/>
  <c r="X868" i="1"/>
  <c r="W868" i="1"/>
  <c r="V868" i="1"/>
  <c r="U868" i="1"/>
  <c r="T868" i="1"/>
  <c r="S868" i="1"/>
  <c r="R868" i="1"/>
  <c r="Q868" i="1"/>
  <c r="P868" i="1"/>
  <c r="O868" i="1"/>
  <c r="N868" i="1"/>
  <c r="M868" i="1"/>
  <c r="M871" i="1" s="1"/>
  <c r="M873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V867" i="1"/>
  <c r="U867" i="1"/>
  <c r="U871" i="1" s="1"/>
  <c r="T867" i="1"/>
  <c r="T871" i="1" s="1"/>
  <c r="S867" i="1"/>
  <c r="R867" i="1"/>
  <c r="Q867" i="1"/>
  <c r="Q871" i="1" s="1"/>
  <c r="Q873" i="1" s="1"/>
  <c r="P867" i="1"/>
  <c r="P871" i="1" s="1"/>
  <c r="P873" i="1" s="1"/>
  <c r="O867" i="1"/>
  <c r="O871" i="1" s="1"/>
  <c r="N867" i="1"/>
  <c r="N871" i="1" s="1"/>
  <c r="M867" i="1"/>
  <c r="L867" i="1"/>
  <c r="L871" i="1" s="1"/>
  <c r="L873" i="1" s="1"/>
  <c r="K867" i="1"/>
  <c r="J867" i="1"/>
  <c r="I867" i="1"/>
  <c r="I871" i="1" s="1"/>
  <c r="H867" i="1"/>
  <c r="H871" i="1" s="1"/>
  <c r="G867" i="1"/>
  <c r="F867" i="1"/>
  <c r="E867" i="1"/>
  <c r="E871" i="1" s="1"/>
  <c r="E873" i="1" s="1"/>
  <c r="D867" i="1"/>
  <c r="C867" i="1"/>
  <c r="C871" i="1" s="1"/>
  <c r="B867" i="1"/>
  <c r="B871" i="1" s="1"/>
  <c r="Y862" i="1"/>
  <c r="Y863" i="1" s="1"/>
  <c r="X862" i="1"/>
  <c r="W862" i="1"/>
  <c r="V862" i="1"/>
  <c r="V863" i="1" s="1"/>
  <c r="U862" i="1"/>
  <c r="T862" i="1"/>
  <c r="S862" i="1"/>
  <c r="R862" i="1"/>
  <c r="Q862" i="1"/>
  <c r="Q863" i="1" s="1"/>
  <c r="P862" i="1"/>
  <c r="P863" i="1" s="1"/>
  <c r="O862" i="1"/>
  <c r="O863" i="1" s="1"/>
  <c r="N862" i="1"/>
  <c r="N863" i="1" s="1"/>
  <c r="M862" i="1"/>
  <c r="M863" i="1" s="1"/>
  <c r="L862" i="1"/>
  <c r="K862" i="1"/>
  <c r="J862" i="1"/>
  <c r="J863" i="1" s="1"/>
  <c r="I862" i="1"/>
  <c r="H862" i="1"/>
  <c r="G862" i="1"/>
  <c r="F862" i="1"/>
  <c r="E862" i="1"/>
  <c r="E863" i="1" s="1"/>
  <c r="D862" i="1"/>
  <c r="D863" i="1" s="1"/>
  <c r="C862" i="1"/>
  <c r="C863" i="1" s="1"/>
  <c r="B862" i="1"/>
  <c r="B863" i="1" s="1"/>
  <c r="Y861" i="1"/>
  <c r="N861" i="1"/>
  <c r="M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R861" i="1" s="1"/>
  <c r="Q859" i="1"/>
  <c r="Q861" i="1" s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F861" i="1" s="1"/>
  <c r="E859" i="1"/>
  <c r="E861" i="1" s="1"/>
  <c r="D859" i="1"/>
  <c r="C859" i="1"/>
  <c r="B859" i="1"/>
  <c r="Y858" i="1"/>
  <c r="X858" i="1"/>
  <c r="W858" i="1"/>
  <c r="V858" i="1"/>
  <c r="U858" i="1"/>
  <c r="T858" i="1"/>
  <c r="T861" i="1" s="1"/>
  <c r="T863" i="1" s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H861" i="1" s="1"/>
  <c r="H863" i="1" s="1"/>
  <c r="G858" i="1"/>
  <c r="F858" i="1"/>
  <c r="E858" i="1"/>
  <c r="D858" i="1"/>
  <c r="C858" i="1"/>
  <c r="B858" i="1"/>
  <c r="Y857" i="1"/>
  <c r="X857" i="1"/>
  <c r="X861" i="1" s="1"/>
  <c r="X863" i="1" s="1"/>
  <c r="W857" i="1"/>
  <c r="W861" i="1" s="1"/>
  <c r="W863" i="1" s="1"/>
  <c r="V857" i="1"/>
  <c r="V861" i="1" s="1"/>
  <c r="U857" i="1"/>
  <c r="U861" i="1" s="1"/>
  <c r="T857" i="1"/>
  <c r="S857" i="1"/>
  <c r="S861" i="1" s="1"/>
  <c r="S863" i="1" s="1"/>
  <c r="R857" i="1"/>
  <c r="Q857" i="1"/>
  <c r="P857" i="1"/>
  <c r="P861" i="1" s="1"/>
  <c r="O857" i="1"/>
  <c r="O861" i="1" s="1"/>
  <c r="N857" i="1"/>
  <c r="M857" i="1"/>
  <c r="Z857" i="1" s="1"/>
  <c r="L857" i="1"/>
  <c r="L861" i="1" s="1"/>
  <c r="L863" i="1" s="1"/>
  <c r="K857" i="1"/>
  <c r="K861" i="1" s="1"/>
  <c r="K863" i="1" s="1"/>
  <c r="J857" i="1"/>
  <c r="J861" i="1" s="1"/>
  <c r="I857" i="1"/>
  <c r="I861" i="1" s="1"/>
  <c r="H857" i="1"/>
  <c r="G857" i="1"/>
  <c r="G861" i="1" s="1"/>
  <c r="G863" i="1" s="1"/>
  <c r="F857" i="1"/>
  <c r="E857" i="1"/>
  <c r="D857" i="1"/>
  <c r="D861" i="1" s="1"/>
  <c r="C857" i="1"/>
  <c r="C861" i="1" s="1"/>
  <c r="B857" i="1"/>
  <c r="Y852" i="1"/>
  <c r="X852" i="1"/>
  <c r="X853" i="1" s="1"/>
  <c r="W852" i="1"/>
  <c r="V852" i="1"/>
  <c r="U852" i="1"/>
  <c r="U853" i="1" s="1"/>
  <c r="T852" i="1"/>
  <c r="T853" i="1" s="1"/>
  <c r="S852" i="1"/>
  <c r="R852" i="1"/>
  <c r="Q852" i="1"/>
  <c r="P852" i="1"/>
  <c r="O852" i="1"/>
  <c r="N852" i="1"/>
  <c r="M852" i="1"/>
  <c r="L852" i="1"/>
  <c r="L853" i="1" s="1"/>
  <c r="K852" i="1"/>
  <c r="J852" i="1"/>
  <c r="I852" i="1"/>
  <c r="I853" i="1" s="1"/>
  <c r="H852" i="1"/>
  <c r="H853" i="1" s="1"/>
  <c r="G852" i="1"/>
  <c r="F852" i="1"/>
  <c r="E852" i="1"/>
  <c r="D852" i="1"/>
  <c r="C852" i="1"/>
  <c r="B852" i="1"/>
  <c r="U851" i="1"/>
  <c r="T851" i="1"/>
  <c r="I851" i="1"/>
  <c r="H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X851" i="1" s="1"/>
  <c r="W849" i="1"/>
  <c r="V849" i="1"/>
  <c r="U849" i="1"/>
  <c r="T849" i="1"/>
  <c r="S849" i="1"/>
  <c r="R849" i="1"/>
  <c r="Q849" i="1"/>
  <c r="P849" i="1"/>
  <c r="O849" i="1"/>
  <c r="N849" i="1"/>
  <c r="M849" i="1"/>
  <c r="M851" i="1" s="1"/>
  <c r="L849" i="1"/>
  <c r="L851" i="1" s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O851" i="1" s="1"/>
  <c r="O853" i="1" s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C851" i="1" s="1"/>
  <c r="C853" i="1" s="1"/>
  <c r="B848" i="1"/>
  <c r="Y847" i="1"/>
  <c r="X847" i="1"/>
  <c r="W847" i="1"/>
  <c r="W851" i="1" s="1"/>
  <c r="V847" i="1"/>
  <c r="V851" i="1" s="1"/>
  <c r="U847" i="1"/>
  <c r="T847" i="1"/>
  <c r="S847" i="1"/>
  <c r="S851" i="1" s="1"/>
  <c r="S853" i="1" s="1"/>
  <c r="R847" i="1"/>
  <c r="R851" i="1" s="1"/>
  <c r="R853" i="1" s="1"/>
  <c r="Q847" i="1"/>
  <c r="Q851" i="1" s="1"/>
  <c r="P847" i="1"/>
  <c r="P851" i="1" s="1"/>
  <c r="O847" i="1"/>
  <c r="N847" i="1"/>
  <c r="N851" i="1" s="1"/>
  <c r="N853" i="1" s="1"/>
  <c r="M847" i="1"/>
  <c r="Z847" i="1" s="1"/>
  <c r="L847" i="1"/>
  <c r="K847" i="1"/>
  <c r="K851" i="1" s="1"/>
  <c r="J847" i="1"/>
  <c r="J851" i="1" s="1"/>
  <c r="I847" i="1"/>
  <c r="H847" i="1"/>
  <c r="G847" i="1"/>
  <c r="G851" i="1" s="1"/>
  <c r="G853" i="1" s="1"/>
  <c r="F847" i="1"/>
  <c r="F851" i="1" s="1"/>
  <c r="F853" i="1" s="1"/>
  <c r="E847" i="1"/>
  <c r="E851" i="1" s="1"/>
  <c r="D847" i="1"/>
  <c r="D851" i="1" s="1"/>
  <c r="C847" i="1"/>
  <c r="B847" i="1"/>
  <c r="B851" i="1" s="1"/>
  <c r="B853" i="1" s="1"/>
  <c r="Y842" i="1"/>
  <c r="X842" i="1"/>
  <c r="X843" i="1" s="1"/>
  <c r="W842" i="1"/>
  <c r="W843" i="1" s="1"/>
  <c r="V842" i="1"/>
  <c r="U842" i="1"/>
  <c r="T842" i="1"/>
  <c r="S842" i="1"/>
  <c r="S843" i="1" s="1"/>
  <c r="R842" i="1"/>
  <c r="R843" i="1" s="1"/>
  <c r="Q842" i="1"/>
  <c r="P842" i="1"/>
  <c r="P843" i="1" s="1"/>
  <c r="O842" i="1"/>
  <c r="O843" i="1" s="1"/>
  <c r="N842" i="1"/>
  <c r="M842" i="1"/>
  <c r="Z842" i="1" s="1"/>
  <c r="L842" i="1"/>
  <c r="L843" i="1" s="1"/>
  <c r="K842" i="1"/>
  <c r="K843" i="1" s="1"/>
  <c r="J842" i="1"/>
  <c r="I842" i="1"/>
  <c r="H842" i="1"/>
  <c r="G842" i="1"/>
  <c r="G843" i="1" s="1"/>
  <c r="F842" i="1"/>
  <c r="F843" i="1" s="1"/>
  <c r="E842" i="1"/>
  <c r="D842" i="1"/>
  <c r="D843" i="1" s="1"/>
  <c r="C842" i="1"/>
  <c r="C843" i="1" s="1"/>
  <c r="B842" i="1"/>
  <c r="P841" i="1"/>
  <c r="O841" i="1"/>
  <c r="D841" i="1"/>
  <c r="C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T841" i="1" s="1"/>
  <c r="S839" i="1"/>
  <c r="S841" i="1" s="1"/>
  <c r="R839" i="1"/>
  <c r="Q839" i="1"/>
  <c r="P839" i="1"/>
  <c r="O839" i="1"/>
  <c r="N839" i="1"/>
  <c r="Z839" i="1" s="1"/>
  <c r="M839" i="1"/>
  <c r="L839" i="1"/>
  <c r="K839" i="1"/>
  <c r="J839" i="1"/>
  <c r="I839" i="1"/>
  <c r="H839" i="1"/>
  <c r="H841" i="1" s="1"/>
  <c r="G839" i="1"/>
  <c r="G841" i="1" s="1"/>
  <c r="F839" i="1"/>
  <c r="E839" i="1"/>
  <c r="D839" i="1"/>
  <c r="C839" i="1"/>
  <c r="B839" i="1"/>
  <c r="Y838" i="1"/>
  <c r="X838" i="1"/>
  <c r="W838" i="1"/>
  <c r="V838" i="1"/>
  <c r="V841" i="1" s="1"/>
  <c r="V843" i="1" s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J841" i="1" s="1"/>
  <c r="J843" i="1" s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W841" i="1" s="1"/>
  <c r="V837" i="1"/>
  <c r="U837" i="1"/>
  <c r="U841" i="1" s="1"/>
  <c r="U843" i="1" s="1"/>
  <c r="T837" i="1"/>
  <c r="S837" i="1"/>
  <c r="R837" i="1"/>
  <c r="R841" i="1" s="1"/>
  <c r="Q837" i="1"/>
  <c r="Q841" i="1" s="1"/>
  <c r="P837" i="1"/>
  <c r="O837" i="1"/>
  <c r="N837" i="1"/>
  <c r="N841" i="1" s="1"/>
  <c r="N843" i="1" s="1"/>
  <c r="M837" i="1"/>
  <c r="Z837" i="1" s="1"/>
  <c r="L837" i="1"/>
  <c r="L841" i="1" s="1"/>
  <c r="K837" i="1"/>
  <c r="K841" i="1" s="1"/>
  <c r="J837" i="1"/>
  <c r="I837" i="1"/>
  <c r="I841" i="1" s="1"/>
  <c r="I843" i="1" s="1"/>
  <c r="H837" i="1"/>
  <c r="G837" i="1"/>
  <c r="F837" i="1"/>
  <c r="F841" i="1" s="1"/>
  <c r="E837" i="1"/>
  <c r="E841" i="1" s="1"/>
  <c r="D837" i="1"/>
  <c r="AA837" i="1" s="1"/>
  <c r="C837" i="1"/>
  <c r="B837" i="1"/>
  <c r="B841" i="1" s="1"/>
  <c r="B843" i="1" s="1"/>
  <c r="Z835" i="1"/>
  <c r="Y832" i="1"/>
  <c r="X832" i="1"/>
  <c r="X833" i="1" s="1"/>
  <c r="W832" i="1"/>
  <c r="W833" i="1" s="1"/>
  <c r="V832" i="1"/>
  <c r="U832" i="1"/>
  <c r="T832" i="1"/>
  <c r="S832" i="1"/>
  <c r="R832" i="1"/>
  <c r="Q832" i="1"/>
  <c r="P832" i="1"/>
  <c r="P833" i="1" s="1"/>
  <c r="O832" i="1"/>
  <c r="N832" i="1"/>
  <c r="M832" i="1"/>
  <c r="L832" i="1"/>
  <c r="L833" i="1" s="1"/>
  <c r="K832" i="1"/>
  <c r="K833" i="1" s="1"/>
  <c r="J832" i="1"/>
  <c r="I832" i="1"/>
  <c r="H832" i="1"/>
  <c r="G832" i="1"/>
  <c r="F832" i="1"/>
  <c r="E832" i="1"/>
  <c r="D832" i="1"/>
  <c r="D833" i="1" s="1"/>
  <c r="C832" i="1"/>
  <c r="B832" i="1"/>
  <c r="X831" i="1"/>
  <c r="W831" i="1"/>
  <c r="L831" i="1"/>
  <c r="K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P831" i="1" s="1"/>
  <c r="O829" i="1"/>
  <c r="O831" i="1" s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D831" i="1" s="1"/>
  <c r="C829" i="1"/>
  <c r="C831" i="1" s="1"/>
  <c r="B829" i="1"/>
  <c r="Y828" i="1"/>
  <c r="X828" i="1"/>
  <c r="W828" i="1"/>
  <c r="V828" i="1"/>
  <c r="U828" i="1"/>
  <c r="T828" i="1"/>
  <c r="S828" i="1"/>
  <c r="R828" i="1"/>
  <c r="R831" i="1" s="1"/>
  <c r="R833" i="1" s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F831" i="1" s="1"/>
  <c r="F833" i="1" s="1"/>
  <c r="E828" i="1"/>
  <c r="D828" i="1"/>
  <c r="AA828" i="1" s="1"/>
  <c r="C828" i="1"/>
  <c r="B828" i="1"/>
  <c r="Y827" i="1"/>
  <c r="Y831" i="1" s="1"/>
  <c r="X827" i="1"/>
  <c r="W827" i="1"/>
  <c r="V827" i="1"/>
  <c r="V831" i="1" s="1"/>
  <c r="V833" i="1" s="1"/>
  <c r="U827" i="1"/>
  <c r="U831" i="1" s="1"/>
  <c r="U833" i="1" s="1"/>
  <c r="T827" i="1"/>
  <c r="T831" i="1" s="1"/>
  <c r="S827" i="1"/>
  <c r="S831" i="1" s="1"/>
  <c r="R827" i="1"/>
  <c r="Q827" i="1"/>
  <c r="Q831" i="1" s="1"/>
  <c r="Q833" i="1" s="1"/>
  <c r="P827" i="1"/>
  <c r="O827" i="1"/>
  <c r="N827" i="1"/>
  <c r="N831" i="1" s="1"/>
  <c r="M827" i="1"/>
  <c r="Z827" i="1" s="1"/>
  <c r="L827" i="1"/>
  <c r="K827" i="1"/>
  <c r="J827" i="1"/>
  <c r="J831" i="1" s="1"/>
  <c r="J833" i="1" s="1"/>
  <c r="I827" i="1"/>
  <c r="I831" i="1" s="1"/>
  <c r="I833" i="1" s="1"/>
  <c r="H827" i="1"/>
  <c r="H831" i="1" s="1"/>
  <c r="G827" i="1"/>
  <c r="G831" i="1" s="1"/>
  <c r="F827" i="1"/>
  <c r="E827" i="1"/>
  <c r="E831" i="1" s="1"/>
  <c r="E833" i="1" s="1"/>
  <c r="D827" i="1"/>
  <c r="AA827" i="1" s="1"/>
  <c r="AA831" i="1" s="1"/>
  <c r="C827" i="1"/>
  <c r="B827" i="1"/>
  <c r="B831" i="1" s="1"/>
  <c r="Y822" i="1"/>
  <c r="X822" i="1"/>
  <c r="W822" i="1"/>
  <c r="V822" i="1"/>
  <c r="V823" i="1" s="1"/>
  <c r="U822" i="1"/>
  <c r="U823" i="1" s="1"/>
  <c r="T822" i="1"/>
  <c r="T823" i="1" s="1"/>
  <c r="S822" i="1"/>
  <c r="S823" i="1" s="1"/>
  <c r="R822" i="1"/>
  <c r="R823" i="1" s="1"/>
  <c r="Q822" i="1"/>
  <c r="P822" i="1"/>
  <c r="O822" i="1"/>
  <c r="O823" i="1" s="1"/>
  <c r="N822" i="1"/>
  <c r="M822" i="1"/>
  <c r="Z822" i="1" s="1"/>
  <c r="L822" i="1"/>
  <c r="K822" i="1"/>
  <c r="J822" i="1"/>
  <c r="J823" i="1" s="1"/>
  <c r="I822" i="1"/>
  <c r="I823" i="1" s="1"/>
  <c r="H822" i="1"/>
  <c r="H823" i="1" s="1"/>
  <c r="G822" i="1"/>
  <c r="G823" i="1" s="1"/>
  <c r="F822" i="1"/>
  <c r="F823" i="1" s="1"/>
  <c r="E822" i="1"/>
  <c r="D822" i="1"/>
  <c r="C822" i="1"/>
  <c r="C823" i="1" s="1"/>
  <c r="B822" i="1"/>
  <c r="S821" i="1"/>
  <c r="R821" i="1"/>
  <c r="G821" i="1"/>
  <c r="F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W821" i="1" s="1"/>
  <c r="V819" i="1"/>
  <c r="V821" i="1" s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K821" i="1" s="1"/>
  <c r="J819" i="1"/>
  <c r="J821" i="1" s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X823" i="1" s="1"/>
  <c r="W817" i="1"/>
  <c r="V817" i="1"/>
  <c r="U817" i="1"/>
  <c r="U821" i="1" s="1"/>
  <c r="T817" i="1"/>
  <c r="T821" i="1" s="1"/>
  <c r="S817" i="1"/>
  <c r="R817" i="1"/>
  <c r="Q817" i="1"/>
  <c r="Q821" i="1" s="1"/>
  <c r="Q823" i="1" s="1"/>
  <c r="P817" i="1"/>
  <c r="P821" i="1" s="1"/>
  <c r="P823" i="1" s="1"/>
  <c r="O817" i="1"/>
  <c r="O821" i="1" s="1"/>
  <c r="N817" i="1"/>
  <c r="N821" i="1" s="1"/>
  <c r="M817" i="1"/>
  <c r="M821" i="1" s="1"/>
  <c r="M823" i="1" s="1"/>
  <c r="L817" i="1"/>
  <c r="L821" i="1" s="1"/>
  <c r="L823" i="1" s="1"/>
  <c r="K817" i="1"/>
  <c r="J817" i="1"/>
  <c r="I817" i="1"/>
  <c r="I821" i="1" s="1"/>
  <c r="H817" i="1"/>
  <c r="H821" i="1" s="1"/>
  <c r="G817" i="1"/>
  <c r="F817" i="1"/>
  <c r="E817" i="1"/>
  <c r="E821" i="1" s="1"/>
  <c r="E823" i="1" s="1"/>
  <c r="D817" i="1"/>
  <c r="C817" i="1"/>
  <c r="C821" i="1" s="1"/>
  <c r="B817" i="1"/>
  <c r="B821" i="1" s="1"/>
  <c r="Y812" i="1"/>
  <c r="Y813" i="1" s="1"/>
  <c r="X812" i="1"/>
  <c r="W812" i="1"/>
  <c r="V812" i="1"/>
  <c r="U812" i="1"/>
  <c r="T812" i="1"/>
  <c r="S812" i="1"/>
  <c r="R812" i="1"/>
  <c r="Q812" i="1"/>
  <c r="Q813" i="1" s="1"/>
  <c r="P812" i="1"/>
  <c r="O812" i="1"/>
  <c r="N812" i="1"/>
  <c r="N813" i="1" s="1"/>
  <c r="M812" i="1"/>
  <c r="M813" i="1" s="1"/>
  <c r="L812" i="1"/>
  <c r="K812" i="1"/>
  <c r="J812" i="1"/>
  <c r="I812" i="1"/>
  <c r="H812" i="1"/>
  <c r="G812" i="1"/>
  <c r="F812" i="1"/>
  <c r="E812" i="1"/>
  <c r="E813" i="1" s="1"/>
  <c r="D812" i="1"/>
  <c r="C812" i="1"/>
  <c r="B812" i="1"/>
  <c r="B813" i="1" s="1"/>
  <c r="Y811" i="1"/>
  <c r="N811" i="1"/>
  <c r="M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R811" i="1" s="1"/>
  <c r="Q809" i="1"/>
  <c r="Q811" i="1" s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F811" i="1" s="1"/>
  <c r="E809" i="1"/>
  <c r="E811" i="1" s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X807" i="1"/>
  <c r="X811" i="1" s="1"/>
  <c r="X813" i="1" s="1"/>
  <c r="W807" i="1"/>
  <c r="W811" i="1" s="1"/>
  <c r="W813" i="1" s="1"/>
  <c r="V807" i="1"/>
  <c r="V811" i="1" s="1"/>
  <c r="U807" i="1"/>
  <c r="U811" i="1" s="1"/>
  <c r="T807" i="1"/>
  <c r="T811" i="1" s="1"/>
  <c r="T813" i="1" s="1"/>
  <c r="S807" i="1"/>
  <c r="S811" i="1" s="1"/>
  <c r="S813" i="1" s="1"/>
  <c r="R807" i="1"/>
  <c r="Q807" i="1"/>
  <c r="P807" i="1"/>
  <c r="P811" i="1" s="1"/>
  <c r="O807" i="1"/>
  <c r="O811" i="1" s="1"/>
  <c r="N807" i="1"/>
  <c r="M807" i="1"/>
  <c r="Z807" i="1" s="1"/>
  <c r="L807" i="1"/>
  <c r="L811" i="1" s="1"/>
  <c r="L813" i="1" s="1"/>
  <c r="K807" i="1"/>
  <c r="K811" i="1" s="1"/>
  <c r="K813" i="1" s="1"/>
  <c r="J807" i="1"/>
  <c r="J811" i="1" s="1"/>
  <c r="I807" i="1"/>
  <c r="I811" i="1" s="1"/>
  <c r="H807" i="1"/>
  <c r="H811" i="1" s="1"/>
  <c r="H813" i="1" s="1"/>
  <c r="G807" i="1"/>
  <c r="G811" i="1" s="1"/>
  <c r="G813" i="1" s="1"/>
  <c r="F807" i="1"/>
  <c r="E807" i="1"/>
  <c r="D807" i="1"/>
  <c r="D811" i="1" s="1"/>
  <c r="C807" i="1"/>
  <c r="C811" i="1" s="1"/>
  <c r="B807" i="1"/>
  <c r="Y802" i="1"/>
  <c r="X802" i="1"/>
  <c r="X803" i="1" s="1"/>
  <c r="W802" i="1"/>
  <c r="W803" i="1" s="1"/>
  <c r="V802" i="1"/>
  <c r="U802" i="1"/>
  <c r="U803" i="1" s="1"/>
  <c r="T802" i="1"/>
  <c r="T803" i="1" s="1"/>
  <c r="S802" i="1"/>
  <c r="R802" i="1"/>
  <c r="Q802" i="1"/>
  <c r="Q803" i="1" s="1"/>
  <c r="P802" i="1"/>
  <c r="O802" i="1"/>
  <c r="N802" i="1"/>
  <c r="M802" i="1"/>
  <c r="L802" i="1"/>
  <c r="L803" i="1" s="1"/>
  <c r="K802" i="1"/>
  <c r="K803" i="1" s="1"/>
  <c r="J802" i="1"/>
  <c r="I802" i="1"/>
  <c r="I803" i="1" s="1"/>
  <c r="H802" i="1"/>
  <c r="H803" i="1" s="1"/>
  <c r="G802" i="1"/>
  <c r="F802" i="1"/>
  <c r="E802" i="1"/>
  <c r="E803" i="1" s="1"/>
  <c r="D802" i="1"/>
  <c r="C802" i="1"/>
  <c r="B802" i="1"/>
  <c r="U801" i="1"/>
  <c r="T801" i="1"/>
  <c r="I801" i="1"/>
  <c r="H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Y801" i="1" s="1"/>
  <c r="X799" i="1"/>
  <c r="X801" i="1" s="1"/>
  <c r="W799" i="1"/>
  <c r="V799" i="1"/>
  <c r="U799" i="1"/>
  <c r="T799" i="1"/>
  <c r="S799" i="1"/>
  <c r="R799" i="1"/>
  <c r="Q799" i="1"/>
  <c r="P799" i="1"/>
  <c r="O799" i="1"/>
  <c r="N799" i="1"/>
  <c r="M799" i="1"/>
  <c r="M801" i="1" s="1"/>
  <c r="L799" i="1"/>
  <c r="L801" i="1" s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W801" i="1" s="1"/>
  <c r="V797" i="1"/>
  <c r="V801" i="1" s="1"/>
  <c r="U797" i="1"/>
  <c r="T797" i="1"/>
  <c r="S797" i="1"/>
  <c r="S801" i="1" s="1"/>
  <c r="S803" i="1" s="1"/>
  <c r="R797" i="1"/>
  <c r="R801" i="1" s="1"/>
  <c r="R803" i="1" s="1"/>
  <c r="Q797" i="1"/>
  <c r="Q801" i="1" s="1"/>
  <c r="P797" i="1"/>
  <c r="P801" i="1" s="1"/>
  <c r="O797" i="1"/>
  <c r="O801" i="1" s="1"/>
  <c r="O803" i="1" s="1"/>
  <c r="N797" i="1"/>
  <c r="Z797" i="1" s="1"/>
  <c r="M797" i="1"/>
  <c r="L797" i="1"/>
  <c r="K797" i="1"/>
  <c r="K801" i="1" s="1"/>
  <c r="J797" i="1"/>
  <c r="J801" i="1" s="1"/>
  <c r="I797" i="1"/>
  <c r="H797" i="1"/>
  <c r="G797" i="1"/>
  <c r="G801" i="1" s="1"/>
  <c r="G803" i="1" s="1"/>
  <c r="F797" i="1"/>
  <c r="F801" i="1" s="1"/>
  <c r="F803" i="1" s="1"/>
  <c r="E797" i="1"/>
  <c r="E801" i="1" s="1"/>
  <c r="D797" i="1"/>
  <c r="D801" i="1" s="1"/>
  <c r="C797" i="1"/>
  <c r="C801" i="1" s="1"/>
  <c r="C803" i="1" s="1"/>
  <c r="B797" i="1"/>
  <c r="B801" i="1" s="1"/>
  <c r="B803" i="1" s="1"/>
  <c r="Y792" i="1"/>
  <c r="X792" i="1"/>
  <c r="W792" i="1"/>
  <c r="V792" i="1"/>
  <c r="U792" i="1"/>
  <c r="T792" i="1"/>
  <c r="T793" i="1" s="1"/>
  <c r="S792" i="1"/>
  <c r="R792" i="1"/>
  <c r="Q792" i="1"/>
  <c r="P792" i="1"/>
  <c r="P793" i="1" s="1"/>
  <c r="O792" i="1"/>
  <c r="O793" i="1" s="1"/>
  <c r="N792" i="1"/>
  <c r="M792" i="1"/>
  <c r="L792" i="1"/>
  <c r="K792" i="1"/>
  <c r="J792" i="1"/>
  <c r="I792" i="1"/>
  <c r="H792" i="1"/>
  <c r="H793" i="1" s="1"/>
  <c r="G792" i="1"/>
  <c r="G793" i="1" s="1"/>
  <c r="F792" i="1"/>
  <c r="E792" i="1"/>
  <c r="D792" i="1"/>
  <c r="C792" i="1"/>
  <c r="B792" i="1"/>
  <c r="P791" i="1"/>
  <c r="O791" i="1"/>
  <c r="G791" i="1"/>
  <c r="D791" i="1"/>
  <c r="C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T791" i="1" s="1"/>
  <c r="S789" i="1"/>
  <c r="S791" i="1" s="1"/>
  <c r="R789" i="1"/>
  <c r="Q789" i="1"/>
  <c r="P789" i="1"/>
  <c r="O789" i="1"/>
  <c r="N789" i="1"/>
  <c r="M789" i="1"/>
  <c r="L789" i="1"/>
  <c r="K789" i="1"/>
  <c r="J789" i="1"/>
  <c r="I789" i="1"/>
  <c r="H789" i="1"/>
  <c r="H791" i="1" s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X791" i="1" s="1"/>
  <c r="W787" i="1"/>
  <c r="V787" i="1"/>
  <c r="V791" i="1" s="1"/>
  <c r="V793" i="1" s="1"/>
  <c r="U787" i="1"/>
  <c r="U791" i="1" s="1"/>
  <c r="U793" i="1" s="1"/>
  <c r="T787" i="1"/>
  <c r="S787" i="1"/>
  <c r="R787" i="1"/>
  <c r="R791" i="1" s="1"/>
  <c r="Q787" i="1"/>
  <c r="P787" i="1"/>
  <c r="O787" i="1"/>
  <c r="N787" i="1"/>
  <c r="N791" i="1" s="1"/>
  <c r="N793" i="1" s="1"/>
  <c r="M787" i="1"/>
  <c r="L787" i="1"/>
  <c r="L791" i="1" s="1"/>
  <c r="K787" i="1"/>
  <c r="J787" i="1"/>
  <c r="J791" i="1" s="1"/>
  <c r="J793" i="1" s="1"/>
  <c r="I787" i="1"/>
  <c r="I791" i="1" s="1"/>
  <c r="I793" i="1" s="1"/>
  <c r="H787" i="1"/>
  <c r="G787" i="1"/>
  <c r="F787" i="1"/>
  <c r="F791" i="1" s="1"/>
  <c r="E787" i="1"/>
  <c r="D787" i="1"/>
  <c r="C787" i="1"/>
  <c r="B787" i="1"/>
  <c r="B791" i="1" s="1"/>
  <c r="B793" i="1" s="1"/>
  <c r="Y782" i="1"/>
  <c r="X782" i="1"/>
  <c r="X722" i="1" s="1"/>
  <c r="W782" i="1"/>
  <c r="V782" i="1"/>
  <c r="U782" i="1"/>
  <c r="T782" i="1"/>
  <c r="T783" i="1" s="1"/>
  <c r="S782" i="1"/>
  <c r="R782" i="1"/>
  <c r="Q782" i="1"/>
  <c r="P782" i="1"/>
  <c r="O782" i="1"/>
  <c r="N782" i="1"/>
  <c r="M782" i="1"/>
  <c r="Z782" i="1" s="1"/>
  <c r="L782" i="1"/>
  <c r="L722" i="1" s="1"/>
  <c r="K782" i="1"/>
  <c r="J782" i="1"/>
  <c r="I782" i="1"/>
  <c r="H782" i="1"/>
  <c r="H783" i="1" s="1"/>
  <c r="G782" i="1"/>
  <c r="F782" i="1"/>
  <c r="E782" i="1"/>
  <c r="D782" i="1"/>
  <c r="C782" i="1"/>
  <c r="B782" i="1"/>
  <c r="W781" i="1"/>
  <c r="O781" i="1"/>
  <c r="N781" i="1"/>
  <c r="K781" i="1"/>
  <c r="J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C781" i="1" s="1"/>
  <c r="B779" i="1"/>
  <c r="B781" i="1" s="1"/>
  <c r="Y778" i="1"/>
  <c r="X778" i="1"/>
  <c r="W778" i="1"/>
  <c r="V778" i="1"/>
  <c r="V781" i="1" s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U777" i="1"/>
  <c r="U781" i="1" s="1"/>
  <c r="U783" i="1" s="1"/>
  <c r="T777" i="1"/>
  <c r="T781" i="1" s="1"/>
  <c r="S777" i="1"/>
  <c r="S781" i="1" s="1"/>
  <c r="R777" i="1"/>
  <c r="R781" i="1" s="1"/>
  <c r="Q777" i="1"/>
  <c r="P777" i="1"/>
  <c r="O777" i="1"/>
  <c r="N777" i="1"/>
  <c r="M777" i="1"/>
  <c r="L777" i="1"/>
  <c r="L781" i="1" s="1"/>
  <c r="K777" i="1"/>
  <c r="J777" i="1"/>
  <c r="I777" i="1"/>
  <c r="I781" i="1" s="1"/>
  <c r="I783" i="1" s="1"/>
  <c r="H777" i="1"/>
  <c r="H781" i="1" s="1"/>
  <c r="G777" i="1"/>
  <c r="G781" i="1" s="1"/>
  <c r="F777" i="1"/>
  <c r="F781" i="1" s="1"/>
  <c r="E777" i="1"/>
  <c r="D777" i="1"/>
  <c r="C777" i="1"/>
  <c r="B777" i="1"/>
  <c r="O773" i="1"/>
  <c r="Y772" i="1"/>
  <c r="X772" i="1"/>
  <c r="W772" i="1"/>
  <c r="V772" i="1"/>
  <c r="U772" i="1"/>
  <c r="T772" i="1"/>
  <c r="S772" i="1"/>
  <c r="R772" i="1"/>
  <c r="R773" i="1" s="1"/>
  <c r="Q772" i="1"/>
  <c r="P772" i="1"/>
  <c r="O772" i="1"/>
  <c r="N772" i="1"/>
  <c r="M772" i="1"/>
  <c r="L772" i="1"/>
  <c r="K772" i="1"/>
  <c r="J772" i="1"/>
  <c r="I772" i="1"/>
  <c r="H772" i="1"/>
  <c r="G772" i="1"/>
  <c r="F772" i="1"/>
  <c r="F773" i="1" s="1"/>
  <c r="E772" i="1"/>
  <c r="D772" i="1"/>
  <c r="C772" i="1"/>
  <c r="C773" i="1" s="1"/>
  <c r="B772" i="1"/>
  <c r="R771" i="1"/>
  <c r="F771" i="1"/>
  <c r="E771" i="1"/>
  <c r="Y770" i="1"/>
  <c r="X770" i="1"/>
  <c r="W770" i="1"/>
  <c r="V770" i="1"/>
  <c r="U770" i="1"/>
  <c r="T770" i="1"/>
  <c r="T720" i="1" s="1"/>
  <c r="S770" i="1"/>
  <c r="R770" i="1"/>
  <c r="Q770" i="1"/>
  <c r="P770" i="1"/>
  <c r="O770" i="1"/>
  <c r="N770" i="1"/>
  <c r="M770" i="1"/>
  <c r="L770" i="1"/>
  <c r="K770" i="1"/>
  <c r="J770" i="1"/>
  <c r="I770" i="1"/>
  <c r="H770" i="1"/>
  <c r="H720" i="1" s="1"/>
  <c r="G770" i="1"/>
  <c r="F770" i="1"/>
  <c r="E770" i="1"/>
  <c r="D770" i="1"/>
  <c r="C770" i="1"/>
  <c r="B770" i="1"/>
  <c r="Y769" i="1"/>
  <c r="X769" i="1"/>
  <c r="W769" i="1"/>
  <c r="V769" i="1"/>
  <c r="V771" i="1" s="1"/>
  <c r="U769" i="1"/>
  <c r="U771" i="1" s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J771" i="1" s="1"/>
  <c r="I769" i="1"/>
  <c r="I771" i="1" s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Q771" i="1" s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X773" i="1" s="1"/>
  <c r="W767" i="1"/>
  <c r="V767" i="1"/>
  <c r="U767" i="1"/>
  <c r="T767" i="1"/>
  <c r="T771" i="1" s="1"/>
  <c r="S767" i="1"/>
  <c r="S771" i="1" s="1"/>
  <c r="R767" i="1"/>
  <c r="Q767" i="1"/>
  <c r="P767" i="1"/>
  <c r="O767" i="1"/>
  <c r="O771" i="1" s="1"/>
  <c r="N767" i="1"/>
  <c r="N771" i="1" s="1"/>
  <c r="M767" i="1"/>
  <c r="M771" i="1" s="1"/>
  <c r="L767" i="1"/>
  <c r="L771" i="1" s="1"/>
  <c r="L773" i="1" s="1"/>
  <c r="K767" i="1"/>
  <c r="J767" i="1"/>
  <c r="I767" i="1"/>
  <c r="H767" i="1"/>
  <c r="H771" i="1" s="1"/>
  <c r="G767" i="1"/>
  <c r="G771" i="1" s="1"/>
  <c r="F767" i="1"/>
  <c r="E767" i="1"/>
  <c r="D767" i="1"/>
  <c r="C767" i="1"/>
  <c r="C771" i="1" s="1"/>
  <c r="B767" i="1"/>
  <c r="B771" i="1" s="1"/>
  <c r="Y762" i="1"/>
  <c r="X762" i="1"/>
  <c r="X763" i="1" s="1"/>
  <c r="W762" i="1"/>
  <c r="V762" i="1"/>
  <c r="V763" i="1" s="1"/>
  <c r="U762" i="1"/>
  <c r="T762" i="1"/>
  <c r="S762" i="1"/>
  <c r="R762" i="1"/>
  <c r="Q762" i="1"/>
  <c r="P762" i="1"/>
  <c r="O762" i="1"/>
  <c r="N762" i="1"/>
  <c r="M762" i="1"/>
  <c r="L762" i="1"/>
  <c r="K762" i="1"/>
  <c r="J762" i="1"/>
  <c r="J763" i="1" s="1"/>
  <c r="I762" i="1"/>
  <c r="H762" i="1"/>
  <c r="G762" i="1"/>
  <c r="F762" i="1"/>
  <c r="E762" i="1"/>
  <c r="D762" i="1"/>
  <c r="C762" i="1"/>
  <c r="B762" i="1"/>
  <c r="Y761" i="1"/>
  <c r="X761" i="1"/>
  <c r="M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U761" i="1" s="1"/>
  <c r="T759" i="1"/>
  <c r="T719" i="1" s="1"/>
  <c r="T706" i="1" s="1"/>
  <c r="T696" i="1" s="1"/>
  <c r="S759" i="1"/>
  <c r="R759" i="1"/>
  <c r="Q759" i="1"/>
  <c r="Q719" i="1" s="1"/>
  <c r="P759" i="1"/>
  <c r="P761" i="1" s="1"/>
  <c r="O759" i="1"/>
  <c r="N759" i="1"/>
  <c r="M759" i="1"/>
  <c r="L759" i="1"/>
  <c r="K759" i="1"/>
  <c r="J759" i="1"/>
  <c r="I759" i="1"/>
  <c r="I761" i="1" s="1"/>
  <c r="H759" i="1"/>
  <c r="H719" i="1" s="1"/>
  <c r="H706" i="1" s="1"/>
  <c r="H696" i="1" s="1"/>
  <c r="G759" i="1"/>
  <c r="F759" i="1"/>
  <c r="E759" i="1"/>
  <c r="E719" i="1" s="1"/>
  <c r="D759" i="1"/>
  <c r="C759" i="1"/>
  <c r="B759" i="1"/>
  <c r="Y758" i="1"/>
  <c r="X758" i="1"/>
  <c r="W758" i="1"/>
  <c r="V758" i="1"/>
  <c r="U758" i="1"/>
  <c r="T758" i="1"/>
  <c r="T718" i="1" s="1"/>
  <c r="S758" i="1"/>
  <c r="R758" i="1"/>
  <c r="Q758" i="1"/>
  <c r="P758" i="1"/>
  <c r="O758" i="1"/>
  <c r="N758" i="1"/>
  <c r="M758" i="1"/>
  <c r="L758" i="1"/>
  <c r="L761" i="1" s="1"/>
  <c r="K758" i="1"/>
  <c r="J758" i="1"/>
  <c r="I758" i="1"/>
  <c r="H758" i="1"/>
  <c r="H718" i="1" s="1"/>
  <c r="G758" i="1"/>
  <c r="F758" i="1"/>
  <c r="E758" i="1"/>
  <c r="D758" i="1"/>
  <c r="C758" i="1"/>
  <c r="B758" i="1"/>
  <c r="Y757" i="1"/>
  <c r="X757" i="1"/>
  <c r="W757" i="1"/>
  <c r="W761" i="1" s="1"/>
  <c r="W763" i="1" s="1"/>
  <c r="V757" i="1"/>
  <c r="V761" i="1" s="1"/>
  <c r="U757" i="1"/>
  <c r="T757" i="1"/>
  <c r="S757" i="1"/>
  <c r="S761" i="1" s="1"/>
  <c r="S763" i="1" s="1"/>
  <c r="R757" i="1"/>
  <c r="R761" i="1" s="1"/>
  <c r="R763" i="1" s="1"/>
  <c r="Q757" i="1"/>
  <c r="P757" i="1"/>
  <c r="O757" i="1"/>
  <c r="N757" i="1"/>
  <c r="M757" i="1"/>
  <c r="L757" i="1"/>
  <c r="K757" i="1"/>
  <c r="K761" i="1" s="1"/>
  <c r="K763" i="1" s="1"/>
  <c r="J757" i="1"/>
  <c r="J761" i="1" s="1"/>
  <c r="I757" i="1"/>
  <c r="H757" i="1"/>
  <c r="G757" i="1"/>
  <c r="G761" i="1" s="1"/>
  <c r="G763" i="1" s="1"/>
  <c r="F757" i="1"/>
  <c r="F761" i="1" s="1"/>
  <c r="F763" i="1" s="1"/>
  <c r="E757" i="1"/>
  <c r="D757" i="1"/>
  <c r="C757" i="1"/>
  <c r="B757" i="1"/>
  <c r="R753" i="1"/>
  <c r="F753" i="1"/>
  <c r="Y752" i="1"/>
  <c r="X752" i="1"/>
  <c r="W752" i="1"/>
  <c r="V752" i="1"/>
  <c r="U752" i="1"/>
  <c r="T752" i="1"/>
  <c r="T753" i="1" s="1"/>
  <c r="S752" i="1"/>
  <c r="R752" i="1"/>
  <c r="Q752" i="1"/>
  <c r="Q753" i="1" s="1"/>
  <c r="P752" i="1"/>
  <c r="O752" i="1"/>
  <c r="N752" i="1"/>
  <c r="M752" i="1"/>
  <c r="L752" i="1"/>
  <c r="K752" i="1"/>
  <c r="J752" i="1"/>
  <c r="I752" i="1"/>
  <c r="H752" i="1"/>
  <c r="H753" i="1" s="1"/>
  <c r="G752" i="1"/>
  <c r="F752" i="1"/>
  <c r="E752" i="1"/>
  <c r="E753" i="1" s="1"/>
  <c r="D752" i="1"/>
  <c r="C752" i="1"/>
  <c r="B752" i="1"/>
  <c r="T751" i="1"/>
  <c r="S751" i="1"/>
  <c r="L751" i="1"/>
  <c r="K751" i="1"/>
  <c r="H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51" i="1" s="1"/>
  <c r="W749" i="1"/>
  <c r="W751" i="1" s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M748" i="1"/>
  <c r="L748" i="1"/>
  <c r="K748" i="1"/>
  <c r="J748" i="1"/>
  <c r="I748" i="1"/>
  <c r="H748" i="1"/>
  <c r="G748" i="1"/>
  <c r="G751" i="1" s="1"/>
  <c r="F748" i="1"/>
  <c r="E748" i="1"/>
  <c r="D748" i="1"/>
  <c r="C748" i="1"/>
  <c r="B748" i="1"/>
  <c r="Y747" i="1"/>
  <c r="X747" i="1"/>
  <c r="W747" i="1"/>
  <c r="V747" i="1"/>
  <c r="V751" i="1" s="1"/>
  <c r="V753" i="1" s="1"/>
  <c r="U747" i="1"/>
  <c r="U751" i="1" s="1"/>
  <c r="T747" i="1"/>
  <c r="S747" i="1"/>
  <c r="R747" i="1"/>
  <c r="R751" i="1" s="1"/>
  <c r="Q747" i="1"/>
  <c r="Q751" i="1" s="1"/>
  <c r="P747" i="1"/>
  <c r="P751" i="1" s="1"/>
  <c r="O747" i="1"/>
  <c r="N747" i="1"/>
  <c r="M747" i="1"/>
  <c r="L747" i="1"/>
  <c r="K747" i="1"/>
  <c r="J747" i="1"/>
  <c r="J751" i="1" s="1"/>
  <c r="J753" i="1" s="1"/>
  <c r="I747" i="1"/>
  <c r="I751" i="1" s="1"/>
  <c r="H747" i="1"/>
  <c r="G747" i="1"/>
  <c r="F747" i="1"/>
  <c r="F751" i="1" s="1"/>
  <c r="E747" i="1"/>
  <c r="E751" i="1" s="1"/>
  <c r="D747" i="1"/>
  <c r="C747" i="1"/>
  <c r="B747" i="1"/>
  <c r="Z745" i="1"/>
  <c r="AE743" i="1"/>
  <c r="C743" i="1"/>
  <c r="Y742" i="1"/>
  <c r="X742" i="1"/>
  <c r="W742" i="1"/>
  <c r="V742" i="1"/>
  <c r="U742" i="1"/>
  <c r="T742" i="1"/>
  <c r="S742" i="1"/>
  <c r="R742" i="1"/>
  <c r="Q742" i="1"/>
  <c r="P742" i="1"/>
  <c r="O742" i="1"/>
  <c r="O743" i="1" s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R741" i="1"/>
  <c r="F741" i="1"/>
  <c r="Y740" i="1"/>
  <c r="X740" i="1"/>
  <c r="W740" i="1"/>
  <c r="V740" i="1"/>
  <c r="U740" i="1"/>
  <c r="T740" i="1"/>
  <c r="S740" i="1"/>
  <c r="S720" i="1" s="1"/>
  <c r="S707" i="1" s="1"/>
  <c r="S697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20" i="1" s="1"/>
  <c r="G707" i="1" s="1"/>
  <c r="G697" i="1" s="1"/>
  <c r="F740" i="1"/>
  <c r="E740" i="1"/>
  <c r="D740" i="1"/>
  <c r="C740" i="1"/>
  <c r="B740" i="1"/>
  <c r="Y739" i="1"/>
  <c r="X739" i="1"/>
  <c r="W739" i="1"/>
  <c r="V739" i="1"/>
  <c r="V741" i="1" s="1"/>
  <c r="U739" i="1"/>
  <c r="U741" i="1" s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J741" i="1" s="1"/>
  <c r="I739" i="1"/>
  <c r="I741" i="1" s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Q741" i="1" s="1"/>
  <c r="Q743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E741" i="1" s="1"/>
  <c r="D738" i="1"/>
  <c r="C738" i="1"/>
  <c r="B738" i="1"/>
  <c r="Y737" i="1"/>
  <c r="Y741" i="1" s="1"/>
  <c r="X737" i="1"/>
  <c r="W737" i="1"/>
  <c r="W741" i="1" s="1"/>
  <c r="W743" i="1" s="1"/>
  <c r="V737" i="1"/>
  <c r="U737" i="1"/>
  <c r="T737" i="1"/>
  <c r="S737" i="1"/>
  <c r="S741" i="1" s="1"/>
  <c r="R737" i="1"/>
  <c r="Q737" i="1"/>
  <c r="P737" i="1"/>
  <c r="O737" i="1"/>
  <c r="O741" i="1" s="1"/>
  <c r="N737" i="1"/>
  <c r="M737" i="1"/>
  <c r="M741" i="1" s="1"/>
  <c r="L737" i="1"/>
  <c r="K737" i="1"/>
  <c r="K741" i="1" s="1"/>
  <c r="K743" i="1" s="1"/>
  <c r="J737" i="1"/>
  <c r="I737" i="1"/>
  <c r="H737" i="1"/>
  <c r="G737" i="1"/>
  <c r="G741" i="1" s="1"/>
  <c r="F737" i="1"/>
  <c r="E737" i="1"/>
  <c r="D737" i="1"/>
  <c r="C737" i="1"/>
  <c r="C741" i="1" s="1"/>
  <c r="B737" i="1"/>
  <c r="AE733" i="1"/>
  <c r="Y732" i="1"/>
  <c r="X732" i="1"/>
  <c r="W732" i="1"/>
  <c r="W722" i="1" s="1"/>
  <c r="V732" i="1"/>
  <c r="V722" i="1" s="1"/>
  <c r="U732" i="1"/>
  <c r="T732" i="1"/>
  <c r="S732" i="1"/>
  <c r="R732" i="1"/>
  <c r="Q732" i="1"/>
  <c r="Q722" i="1" s="1"/>
  <c r="P732" i="1"/>
  <c r="O732" i="1"/>
  <c r="N732" i="1"/>
  <c r="M732" i="1"/>
  <c r="Z732" i="1" s="1"/>
  <c r="L732" i="1"/>
  <c r="K732" i="1"/>
  <c r="K722" i="1" s="1"/>
  <c r="J732" i="1"/>
  <c r="J722" i="1" s="1"/>
  <c r="I732" i="1"/>
  <c r="H732" i="1"/>
  <c r="G732" i="1"/>
  <c r="F732" i="1"/>
  <c r="F722" i="1" s="1"/>
  <c r="E732" i="1"/>
  <c r="E722" i="1" s="1"/>
  <c r="D732" i="1"/>
  <c r="C732" i="1"/>
  <c r="B732" i="1"/>
  <c r="Y730" i="1"/>
  <c r="Y731" i="1" s="1"/>
  <c r="X730" i="1"/>
  <c r="X720" i="1" s="1"/>
  <c r="W730" i="1"/>
  <c r="W720" i="1" s="1"/>
  <c r="W707" i="1" s="1"/>
  <c r="W697" i="1" s="1"/>
  <c r="V730" i="1"/>
  <c r="U730" i="1"/>
  <c r="T730" i="1"/>
  <c r="S730" i="1"/>
  <c r="R730" i="1"/>
  <c r="Q730" i="1"/>
  <c r="Q720" i="1" s="1"/>
  <c r="Q707" i="1" s="1"/>
  <c r="Q697" i="1" s="1"/>
  <c r="P730" i="1"/>
  <c r="P731" i="1" s="1"/>
  <c r="O730" i="1"/>
  <c r="N730" i="1"/>
  <c r="M730" i="1"/>
  <c r="M731" i="1" s="1"/>
  <c r="L730" i="1"/>
  <c r="L720" i="1" s="1"/>
  <c r="K730" i="1"/>
  <c r="K720" i="1" s="1"/>
  <c r="J730" i="1"/>
  <c r="I730" i="1"/>
  <c r="H730" i="1"/>
  <c r="G730" i="1"/>
  <c r="F730" i="1"/>
  <c r="E730" i="1"/>
  <c r="E720" i="1" s="1"/>
  <c r="E707" i="1" s="1"/>
  <c r="E697" i="1" s="1"/>
  <c r="D730" i="1"/>
  <c r="D731" i="1" s="1"/>
  <c r="D733" i="1" s="1"/>
  <c r="C730" i="1"/>
  <c r="B730" i="1"/>
  <c r="Y729" i="1"/>
  <c r="Y719" i="1" s="1"/>
  <c r="X729" i="1"/>
  <c r="W729" i="1"/>
  <c r="V729" i="1"/>
  <c r="U729" i="1"/>
  <c r="T729" i="1"/>
  <c r="S729" i="1"/>
  <c r="S719" i="1" s="1"/>
  <c r="S706" i="1" s="1"/>
  <c r="S696" i="1" s="1"/>
  <c r="R729" i="1"/>
  <c r="R719" i="1" s="1"/>
  <c r="R706" i="1" s="1"/>
  <c r="R696" i="1" s="1"/>
  <c r="Q729" i="1"/>
  <c r="P729" i="1"/>
  <c r="O729" i="1"/>
  <c r="N729" i="1"/>
  <c r="N731" i="1" s="1"/>
  <c r="N733" i="1" s="1"/>
  <c r="M729" i="1"/>
  <c r="M719" i="1" s="1"/>
  <c r="L729" i="1"/>
  <c r="K729" i="1"/>
  <c r="J729" i="1"/>
  <c r="I729" i="1"/>
  <c r="H729" i="1"/>
  <c r="G729" i="1"/>
  <c r="G719" i="1" s="1"/>
  <c r="G706" i="1" s="1"/>
  <c r="G696" i="1" s="1"/>
  <c r="F729" i="1"/>
  <c r="F719" i="1" s="1"/>
  <c r="F706" i="1" s="1"/>
  <c r="F696" i="1" s="1"/>
  <c r="E729" i="1"/>
  <c r="D729" i="1"/>
  <c r="C729" i="1"/>
  <c r="B729" i="1"/>
  <c r="B731" i="1" s="1"/>
  <c r="B733" i="1" s="1"/>
  <c r="Y728" i="1"/>
  <c r="X728" i="1"/>
  <c r="W728" i="1"/>
  <c r="V728" i="1"/>
  <c r="V718" i="1" s="1"/>
  <c r="V705" i="1" s="1"/>
  <c r="V695" i="1" s="1"/>
  <c r="U728" i="1"/>
  <c r="U718" i="1" s="1"/>
  <c r="U705" i="1" s="1"/>
  <c r="U695" i="1" s="1"/>
  <c r="T728" i="1"/>
  <c r="S728" i="1"/>
  <c r="R728" i="1"/>
  <c r="Q728" i="1"/>
  <c r="Q718" i="1" s="1"/>
  <c r="Q705" i="1" s="1"/>
  <c r="Q695" i="1" s="1"/>
  <c r="P728" i="1"/>
  <c r="P718" i="1" s="1"/>
  <c r="O728" i="1"/>
  <c r="O731" i="1" s="1"/>
  <c r="N728" i="1"/>
  <c r="Z728" i="1" s="1"/>
  <c r="M728" i="1"/>
  <c r="L728" i="1"/>
  <c r="K728" i="1"/>
  <c r="J728" i="1"/>
  <c r="J718" i="1" s="1"/>
  <c r="J705" i="1" s="1"/>
  <c r="J695" i="1" s="1"/>
  <c r="I728" i="1"/>
  <c r="I718" i="1" s="1"/>
  <c r="I705" i="1" s="1"/>
  <c r="I695" i="1" s="1"/>
  <c r="H728" i="1"/>
  <c r="G728" i="1"/>
  <c r="F728" i="1"/>
  <c r="E728" i="1"/>
  <c r="E718" i="1" s="1"/>
  <c r="E705" i="1" s="1"/>
  <c r="E695" i="1" s="1"/>
  <c r="D728" i="1"/>
  <c r="D718" i="1" s="1"/>
  <c r="C728" i="1"/>
  <c r="C731" i="1" s="1"/>
  <c r="C733" i="1" s="1"/>
  <c r="B728" i="1"/>
  <c r="Y727" i="1"/>
  <c r="Y717" i="1" s="1"/>
  <c r="X727" i="1"/>
  <c r="X717" i="1" s="1"/>
  <c r="W727" i="1"/>
  <c r="W717" i="1" s="1"/>
  <c r="V727" i="1"/>
  <c r="U727" i="1"/>
  <c r="T727" i="1"/>
  <c r="T717" i="1" s="1"/>
  <c r="S727" i="1"/>
  <c r="S717" i="1" s="1"/>
  <c r="R727" i="1"/>
  <c r="R731" i="1" s="1"/>
  <c r="Q727" i="1"/>
  <c r="Q731" i="1" s="1"/>
  <c r="Q733" i="1" s="1"/>
  <c r="P727" i="1"/>
  <c r="O727" i="1"/>
  <c r="N727" i="1"/>
  <c r="Z727" i="1" s="1"/>
  <c r="M727" i="1"/>
  <c r="M717" i="1" s="1"/>
  <c r="L727" i="1"/>
  <c r="L717" i="1" s="1"/>
  <c r="K727" i="1"/>
  <c r="K717" i="1" s="1"/>
  <c r="J727" i="1"/>
  <c r="I727" i="1"/>
  <c r="H727" i="1"/>
  <c r="H717" i="1" s="1"/>
  <c r="G727" i="1"/>
  <c r="G717" i="1" s="1"/>
  <c r="F727" i="1"/>
  <c r="F731" i="1" s="1"/>
  <c r="E727" i="1"/>
  <c r="E731" i="1" s="1"/>
  <c r="E733" i="1" s="1"/>
  <c r="D727" i="1"/>
  <c r="AA727" i="1" s="1"/>
  <c r="C727" i="1"/>
  <c r="B727" i="1"/>
  <c r="B717" i="1" s="1"/>
  <c r="AE723" i="1"/>
  <c r="Y722" i="1"/>
  <c r="T722" i="1"/>
  <c r="S722" i="1"/>
  <c r="P722" i="1"/>
  <c r="O722" i="1"/>
  <c r="N722" i="1"/>
  <c r="M722" i="1"/>
  <c r="H722" i="1"/>
  <c r="G722" i="1"/>
  <c r="D722" i="1"/>
  <c r="C722" i="1"/>
  <c r="B722" i="1"/>
  <c r="Y720" i="1"/>
  <c r="Y707" i="1" s="1"/>
  <c r="Y697" i="1" s="1"/>
  <c r="V720" i="1"/>
  <c r="U720" i="1"/>
  <c r="R720" i="1"/>
  <c r="O720" i="1"/>
  <c r="N720" i="1"/>
  <c r="M720" i="1"/>
  <c r="J720" i="1"/>
  <c r="I720" i="1"/>
  <c r="F720" i="1"/>
  <c r="C720" i="1"/>
  <c r="B720" i="1"/>
  <c r="X719" i="1"/>
  <c r="W719" i="1"/>
  <c r="P719" i="1"/>
  <c r="O719" i="1"/>
  <c r="L719" i="1"/>
  <c r="K719" i="1"/>
  <c r="D719" i="1"/>
  <c r="C719" i="1"/>
  <c r="Y718" i="1"/>
  <c r="X718" i="1"/>
  <c r="X705" i="1" s="1"/>
  <c r="X695" i="1" s="1"/>
  <c r="W718" i="1"/>
  <c r="S718" i="1"/>
  <c r="S705" i="1" s="1"/>
  <c r="S695" i="1" s="1"/>
  <c r="R718" i="1"/>
  <c r="R705" i="1" s="1"/>
  <c r="R695" i="1" s="1"/>
  <c r="O718" i="1"/>
  <c r="N718" i="1"/>
  <c r="M718" i="1"/>
  <c r="L718" i="1"/>
  <c r="L705" i="1" s="1"/>
  <c r="L695" i="1" s="1"/>
  <c r="K718" i="1"/>
  <c r="G718" i="1"/>
  <c r="G705" i="1" s="1"/>
  <c r="G695" i="1" s="1"/>
  <c r="F718" i="1"/>
  <c r="F705" i="1" s="1"/>
  <c r="F695" i="1" s="1"/>
  <c r="C718" i="1"/>
  <c r="B718" i="1"/>
  <c r="V717" i="1"/>
  <c r="U717" i="1"/>
  <c r="R717" i="1"/>
  <c r="R721" i="1" s="1"/>
  <c r="Q717" i="1"/>
  <c r="Q721" i="1" s="1"/>
  <c r="P717" i="1"/>
  <c r="O717" i="1"/>
  <c r="J717" i="1"/>
  <c r="I717" i="1"/>
  <c r="F717" i="1"/>
  <c r="F721" i="1" s="1"/>
  <c r="E717" i="1"/>
  <c r="E721" i="1" s="1"/>
  <c r="D717" i="1"/>
  <c r="C717" i="1"/>
  <c r="V707" i="1"/>
  <c r="V697" i="1" s="1"/>
  <c r="R707" i="1"/>
  <c r="O707" i="1"/>
  <c r="J707" i="1"/>
  <c r="J697" i="1" s="1"/>
  <c r="F707" i="1"/>
  <c r="C707" i="1"/>
  <c r="X706" i="1"/>
  <c r="X696" i="1" s="1"/>
  <c r="L706" i="1"/>
  <c r="L696" i="1" s="1"/>
  <c r="W705" i="1"/>
  <c r="K705" i="1"/>
  <c r="Z701" i="1"/>
  <c r="R697" i="1"/>
  <c r="O697" i="1"/>
  <c r="F697" i="1"/>
  <c r="C697" i="1"/>
  <c r="W695" i="1"/>
  <c r="K695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W688" i="1" s="1"/>
  <c r="W690" i="1" s="1"/>
  <c r="V686" i="1"/>
  <c r="V688" i="1" s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K688" i="1" s="1"/>
  <c r="K690" i="1" s="1"/>
  <c r="J686" i="1"/>
  <c r="J688" i="1" s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T685" i="1"/>
  <c r="S685" i="1"/>
  <c r="R685" i="1"/>
  <c r="R688" i="1" s="1"/>
  <c r="R690" i="1" s="1"/>
  <c r="Q685" i="1"/>
  <c r="Q688" i="1" s="1"/>
  <c r="Q690" i="1" s="1"/>
  <c r="P685" i="1"/>
  <c r="O685" i="1"/>
  <c r="N685" i="1"/>
  <c r="Z685" i="1" s="1"/>
  <c r="AB685" i="1" s="1"/>
  <c r="M685" i="1"/>
  <c r="L685" i="1"/>
  <c r="L688" i="1" s="1"/>
  <c r="L690" i="1" s="1"/>
  <c r="K685" i="1"/>
  <c r="J685" i="1"/>
  <c r="I685" i="1"/>
  <c r="H685" i="1"/>
  <c r="G685" i="1"/>
  <c r="F685" i="1"/>
  <c r="F688" i="1" s="1"/>
  <c r="F690" i="1" s="1"/>
  <c r="E685" i="1"/>
  <c r="E688" i="1" s="1"/>
  <c r="E690" i="1" s="1"/>
  <c r="D685" i="1"/>
  <c r="C685" i="1"/>
  <c r="B685" i="1"/>
  <c r="Y684" i="1"/>
  <c r="Y688" i="1" s="1"/>
  <c r="Y690" i="1" s="1"/>
  <c r="X684" i="1"/>
  <c r="W684" i="1"/>
  <c r="V684" i="1"/>
  <c r="U684" i="1"/>
  <c r="U688" i="1" s="1"/>
  <c r="T684" i="1"/>
  <c r="T688" i="1" s="1"/>
  <c r="S684" i="1"/>
  <c r="S688" i="1" s="1"/>
  <c r="R684" i="1"/>
  <c r="Q684" i="1"/>
  <c r="P684" i="1"/>
  <c r="P688" i="1" s="1"/>
  <c r="O684" i="1"/>
  <c r="O688" i="1" s="1"/>
  <c r="N684" i="1"/>
  <c r="N688" i="1" s="1"/>
  <c r="N690" i="1" s="1"/>
  <c r="M684" i="1"/>
  <c r="M688" i="1" s="1"/>
  <c r="M690" i="1" s="1"/>
  <c r="L684" i="1"/>
  <c r="K684" i="1"/>
  <c r="J684" i="1"/>
  <c r="I684" i="1"/>
  <c r="I688" i="1" s="1"/>
  <c r="H684" i="1"/>
  <c r="H688" i="1" s="1"/>
  <c r="G684" i="1"/>
  <c r="G688" i="1" s="1"/>
  <c r="F684" i="1"/>
  <c r="E684" i="1"/>
  <c r="D684" i="1"/>
  <c r="C684" i="1"/>
  <c r="C688" i="1" s="1"/>
  <c r="B684" i="1"/>
  <c r="B688" i="1" s="1"/>
  <c r="B690" i="1" s="1"/>
  <c r="Y676" i="1"/>
  <c r="Y677" i="1" s="1"/>
  <c r="X676" i="1"/>
  <c r="W676" i="1"/>
  <c r="V676" i="1"/>
  <c r="U676" i="1"/>
  <c r="U677" i="1" s="1"/>
  <c r="T676" i="1"/>
  <c r="S676" i="1"/>
  <c r="R676" i="1"/>
  <c r="Q676" i="1"/>
  <c r="P676" i="1"/>
  <c r="O676" i="1"/>
  <c r="N676" i="1"/>
  <c r="M676" i="1"/>
  <c r="M677" i="1" s="1"/>
  <c r="L676" i="1"/>
  <c r="K676" i="1"/>
  <c r="J676" i="1"/>
  <c r="I676" i="1"/>
  <c r="I677" i="1" s="1"/>
  <c r="H676" i="1"/>
  <c r="G676" i="1"/>
  <c r="F676" i="1"/>
  <c r="E676" i="1"/>
  <c r="D676" i="1"/>
  <c r="C676" i="1"/>
  <c r="B676" i="1"/>
  <c r="B677" i="1" s="1"/>
  <c r="Y675" i="1"/>
  <c r="M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Q675" i="1" s="1"/>
  <c r="Q677" i="1" s="1"/>
  <c r="P673" i="1"/>
  <c r="P675" i="1" s="1"/>
  <c r="P677" i="1" s="1"/>
  <c r="O673" i="1"/>
  <c r="N673" i="1"/>
  <c r="Z673" i="1" s="1"/>
  <c r="M673" i="1"/>
  <c r="L673" i="1"/>
  <c r="K673" i="1"/>
  <c r="J673" i="1"/>
  <c r="I673" i="1"/>
  <c r="H673" i="1"/>
  <c r="G673" i="1"/>
  <c r="F673" i="1"/>
  <c r="E673" i="1"/>
  <c r="E675" i="1" s="1"/>
  <c r="E677" i="1" s="1"/>
  <c r="D673" i="1"/>
  <c r="D675" i="1" s="1"/>
  <c r="D677" i="1" s="1"/>
  <c r="C673" i="1"/>
  <c r="B673" i="1"/>
  <c r="Y672" i="1"/>
  <c r="X672" i="1"/>
  <c r="X675" i="1" s="1"/>
  <c r="X677" i="1" s="1"/>
  <c r="W672" i="1"/>
  <c r="V672" i="1"/>
  <c r="U672" i="1"/>
  <c r="T672" i="1"/>
  <c r="S672" i="1"/>
  <c r="S675" i="1" s="1"/>
  <c r="S677" i="1" s="1"/>
  <c r="R672" i="1"/>
  <c r="R675" i="1" s="1"/>
  <c r="R677" i="1" s="1"/>
  <c r="Q672" i="1"/>
  <c r="P672" i="1"/>
  <c r="O672" i="1"/>
  <c r="N672" i="1"/>
  <c r="Z672" i="1" s="1"/>
  <c r="AB672" i="1" s="1"/>
  <c r="M672" i="1"/>
  <c r="L672" i="1"/>
  <c r="L675" i="1" s="1"/>
  <c r="L677" i="1" s="1"/>
  <c r="K672" i="1"/>
  <c r="J672" i="1"/>
  <c r="I672" i="1"/>
  <c r="H672" i="1"/>
  <c r="G672" i="1"/>
  <c r="G675" i="1" s="1"/>
  <c r="G677" i="1" s="1"/>
  <c r="F672" i="1"/>
  <c r="F675" i="1" s="1"/>
  <c r="F677" i="1" s="1"/>
  <c r="E672" i="1"/>
  <c r="D672" i="1"/>
  <c r="AA672" i="1" s="1"/>
  <c r="C672" i="1"/>
  <c r="B672" i="1"/>
  <c r="Y671" i="1"/>
  <c r="X671" i="1"/>
  <c r="W671" i="1"/>
  <c r="W675" i="1" s="1"/>
  <c r="W677" i="1" s="1"/>
  <c r="V671" i="1"/>
  <c r="V675" i="1" s="1"/>
  <c r="U671" i="1"/>
  <c r="U675" i="1" s="1"/>
  <c r="T671" i="1"/>
  <c r="T675" i="1" s="1"/>
  <c r="S671" i="1"/>
  <c r="R671" i="1"/>
  <c r="Q671" i="1"/>
  <c r="P671" i="1"/>
  <c r="O671" i="1"/>
  <c r="O675" i="1" s="1"/>
  <c r="N671" i="1"/>
  <c r="Z671" i="1" s="1"/>
  <c r="M671" i="1"/>
  <c r="L671" i="1"/>
  <c r="K671" i="1"/>
  <c r="K675" i="1" s="1"/>
  <c r="K677" i="1" s="1"/>
  <c r="J671" i="1"/>
  <c r="J675" i="1" s="1"/>
  <c r="I671" i="1"/>
  <c r="I675" i="1" s="1"/>
  <c r="H671" i="1"/>
  <c r="H675" i="1" s="1"/>
  <c r="G671" i="1"/>
  <c r="F671" i="1"/>
  <c r="E671" i="1"/>
  <c r="D671" i="1"/>
  <c r="C671" i="1"/>
  <c r="C675" i="1" s="1"/>
  <c r="B671" i="1"/>
  <c r="B675" i="1" s="1"/>
  <c r="Y663" i="1"/>
  <c r="X663" i="1"/>
  <c r="W663" i="1"/>
  <c r="V663" i="1"/>
  <c r="U663" i="1"/>
  <c r="T663" i="1"/>
  <c r="T664" i="1" s="1"/>
  <c r="S663" i="1"/>
  <c r="S664" i="1" s="1"/>
  <c r="R663" i="1"/>
  <c r="Q663" i="1"/>
  <c r="P663" i="1"/>
  <c r="P664" i="1" s="1"/>
  <c r="O663" i="1"/>
  <c r="O664" i="1" s="1"/>
  <c r="N663" i="1"/>
  <c r="M663" i="1"/>
  <c r="Z663" i="1" s="1"/>
  <c r="L663" i="1"/>
  <c r="K663" i="1"/>
  <c r="J663" i="1"/>
  <c r="I663" i="1"/>
  <c r="H663" i="1"/>
  <c r="H664" i="1" s="1"/>
  <c r="G663" i="1"/>
  <c r="G664" i="1" s="1"/>
  <c r="F663" i="1"/>
  <c r="E663" i="1"/>
  <c r="D663" i="1"/>
  <c r="C663" i="1"/>
  <c r="C664" i="1" s="1"/>
  <c r="B663" i="1"/>
  <c r="S662" i="1"/>
  <c r="G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W662" i="1" s="1"/>
  <c r="W664" i="1" s="1"/>
  <c r="V660" i="1"/>
  <c r="V662" i="1" s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K662" i="1" s="1"/>
  <c r="K664" i="1" s="1"/>
  <c r="J660" i="1"/>
  <c r="J662" i="1" s="1"/>
  <c r="I660" i="1"/>
  <c r="H660" i="1"/>
  <c r="G660" i="1"/>
  <c r="F660" i="1"/>
  <c r="E660" i="1"/>
  <c r="D660" i="1"/>
  <c r="C660" i="1"/>
  <c r="B660" i="1"/>
  <c r="Y659" i="1"/>
  <c r="Y662" i="1" s="1"/>
  <c r="Y664" i="1" s="1"/>
  <c r="X659" i="1"/>
  <c r="X662" i="1" s="1"/>
  <c r="X664" i="1" s="1"/>
  <c r="W659" i="1"/>
  <c r="V659" i="1"/>
  <c r="U659" i="1"/>
  <c r="T659" i="1"/>
  <c r="S659" i="1"/>
  <c r="R659" i="1"/>
  <c r="R662" i="1" s="1"/>
  <c r="R664" i="1" s="1"/>
  <c r="Q659" i="1"/>
  <c r="P659" i="1"/>
  <c r="O659" i="1"/>
  <c r="N659" i="1"/>
  <c r="Z659" i="1" s="1"/>
  <c r="AB659" i="1" s="1"/>
  <c r="M659" i="1"/>
  <c r="M662" i="1" s="1"/>
  <c r="M664" i="1" s="1"/>
  <c r="L659" i="1"/>
  <c r="L662" i="1" s="1"/>
  <c r="L664" i="1" s="1"/>
  <c r="K659" i="1"/>
  <c r="J659" i="1"/>
  <c r="I659" i="1"/>
  <c r="H659" i="1"/>
  <c r="G659" i="1"/>
  <c r="F659" i="1"/>
  <c r="F662" i="1" s="1"/>
  <c r="F664" i="1" s="1"/>
  <c r="E659" i="1"/>
  <c r="D659" i="1"/>
  <c r="AA659" i="1" s="1"/>
  <c r="C659" i="1"/>
  <c r="B659" i="1"/>
  <c r="Y658" i="1"/>
  <c r="X658" i="1"/>
  <c r="W658" i="1"/>
  <c r="V658" i="1"/>
  <c r="U658" i="1"/>
  <c r="U662" i="1" s="1"/>
  <c r="T658" i="1"/>
  <c r="T662" i="1" s="1"/>
  <c r="S658" i="1"/>
  <c r="R658" i="1"/>
  <c r="Q658" i="1"/>
  <c r="Q662" i="1" s="1"/>
  <c r="Q664" i="1" s="1"/>
  <c r="P658" i="1"/>
  <c r="P662" i="1" s="1"/>
  <c r="O658" i="1"/>
  <c r="O662" i="1" s="1"/>
  <c r="N658" i="1"/>
  <c r="N662" i="1" s="1"/>
  <c r="N664" i="1" s="1"/>
  <c r="M658" i="1"/>
  <c r="L658" i="1"/>
  <c r="K658" i="1"/>
  <c r="J658" i="1"/>
  <c r="I658" i="1"/>
  <c r="I662" i="1" s="1"/>
  <c r="H658" i="1"/>
  <c r="H662" i="1" s="1"/>
  <c r="G658" i="1"/>
  <c r="F658" i="1"/>
  <c r="E658" i="1"/>
  <c r="E662" i="1" s="1"/>
  <c r="E664" i="1" s="1"/>
  <c r="D658" i="1"/>
  <c r="C658" i="1"/>
  <c r="C662" i="1" s="1"/>
  <c r="B658" i="1"/>
  <c r="B662" i="1" s="1"/>
  <c r="B664" i="1" s="1"/>
  <c r="Y653" i="1"/>
  <c r="Y654" i="1" s="1"/>
  <c r="X653" i="1"/>
  <c r="W653" i="1"/>
  <c r="V653" i="1"/>
  <c r="V654" i="1" s="1"/>
  <c r="U653" i="1"/>
  <c r="U654" i="1" s="1"/>
  <c r="T653" i="1"/>
  <c r="S653" i="1"/>
  <c r="R653" i="1"/>
  <c r="Q653" i="1"/>
  <c r="P653" i="1"/>
  <c r="P654" i="1" s="1"/>
  <c r="O653" i="1"/>
  <c r="O654" i="1" s="1"/>
  <c r="N653" i="1"/>
  <c r="M653" i="1"/>
  <c r="M654" i="1" s="1"/>
  <c r="L653" i="1"/>
  <c r="K653" i="1"/>
  <c r="J653" i="1"/>
  <c r="J654" i="1" s="1"/>
  <c r="I653" i="1"/>
  <c r="I654" i="1" s="1"/>
  <c r="H653" i="1"/>
  <c r="G653" i="1"/>
  <c r="F653" i="1"/>
  <c r="E653" i="1"/>
  <c r="D653" i="1"/>
  <c r="C653" i="1"/>
  <c r="C654" i="1" s="1"/>
  <c r="B653" i="1"/>
  <c r="Y652" i="1"/>
  <c r="M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Q652" i="1" s="1"/>
  <c r="Q654" i="1" s="1"/>
  <c r="P650" i="1"/>
  <c r="P652" i="1" s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E652" i="1" s="1"/>
  <c r="E654" i="1" s="1"/>
  <c r="D650" i="1"/>
  <c r="D652" i="1" s="1"/>
  <c r="C650" i="1"/>
  <c r="B650" i="1"/>
  <c r="Y649" i="1"/>
  <c r="X649" i="1"/>
  <c r="X652" i="1" s="1"/>
  <c r="X654" i="1" s="1"/>
  <c r="W649" i="1"/>
  <c r="V649" i="1"/>
  <c r="U649" i="1"/>
  <c r="T649" i="1"/>
  <c r="S649" i="1"/>
  <c r="S652" i="1" s="1"/>
  <c r="S654" i="1" s="1"/>
  <c r="R649" i="1"/>
  <c r="R652" i="1" s="1"/>
  <c r="R654" i="1" s="1"/>
  <c r="Q649" i="1"/>
  <c r="P649" i="1"/>
  <c r="O649" i="1"/>
  <c r="N649" i="1"/>
  <c r="Z649" i="1" s="1"/>
  <c r="AB649" i="1" s="1"/>
  <c r="M649" i="1"/>
  <c r="L649" i="1"/>
  <c r="L652" i="1" s="1"/>
  <c r="L654" i="1" s="1"/>
  <c r="K649" i="1"/>
  <c r="J649" i="1"/>
  <c r="I649" i="1"/>
  <c r="H649" i="1"/>
  <c r="G649" i="1"/>
  <c r="G652" i="1" s="1"/>
  <c r="G654" i="1" s="1"/>
  <c r="F649" i="1"/>
  <c r="F652" i="1" s="1"/>
  <c r="F654" i="1" s="1"/>
  <c r="E649" i="1"/>
  <c r="D649" i="1"/>
  <c r="C649" i="1"/>
  <c r="B649" i="1"/>
  <c r="Y648" i="1"/>
  <c r="X648" i="1"/>
  <c r="W648" i="1"/>
  <c r="W652" i="1" s="1"/>
  <c r="W654" i="1" s="1"/>
  <c r="V648" i="1"/>
  <c r="V652" i="1" s="1"/>
  <c r="U648" i="1"/>
  <c r="U652" i="1" s="1"/>
  <c r="T648" i="1"/>
  <c r="T652" i="1" s="1"/>
  <c r="T654" i="1" s="1"/>
  <c r="S648" i="1"/>
  <c r="R648" i="1"/>
  <c r="Q648" i="1"/>
  <c r="P648" i="1"/>
  <c r="O648" i="1"/>
  <c r="O652" i="1" s="1"/>
  <c r="N648" i="1"/>
  <c r="Z648" i="1" s="1"/>
  <c r="M648" i="1"/>
  <c r="L648" i="1"/>
  <c r="K648" i="1"/>
  <c r="K652" i="1" s="1"/>
  <c r="K654" i="1" s="1"/>
  <c r="J648" i="1"/>
  <c r="J652" i="1" s="1"/>
  <c r="I648" i="1"/>
  <c r="I652" i="1" s="1"/>
  <c r="H648" i="1"/>
  <c r="H652" i="1" s="1"/>
  <c r="H654" i="1" s="1"/>
  <c r="G648" i="1"/>
  <c r="F648" i="1"/>
  <c r="E648" i="1"/>
  <c r="D648" i="1"/>
  <c r="C648" i="1"/>
  <c r="C652" i="1" s="1"/>
  <c r="B648" i="1"/>
  <c r="B652" i="1" s="1"/>
  <c r="Y643" i="1"/>
  <c r="X643" i="1"/>
  <c r="W643" i="1"/>
  <c r="V643" i="1"/>
  <c r="U643" i="1"/>
  <c r="T643" i="1"/>
  <c r="T644" i="1" s="1"/>
  <c r="S643" i="1"/>
  <c r="S644" i="1" s="1"/>
  <c r="R643" i="1"/>
  <c r="Q643" i="1"/>
  <c r="P643" i="1"/>
  <c r="O643" i="1"/>
  <c r="O644" i="1" s="1"/>
  <c r="N643" i="1"/>
  <c r="M643" i="1"/>
  <c r="Z643" i="1" s="1"/>
  <c r="L643" i="1"/>
  <c r="K643" i="1"/>
  <c r="J643" i="1"/>
  <c r="I643" i="1"/>
  <c r="H643" i="1"/>
  <c r="H644" i="1" s="1"/>
  <c r="G643" i="1"/>
  <c r="G644" i="1" s="1"/>
  <c r="F643" i="1"/>
  <c r="E643" i="1"/>
  <c r="D643" i="1"/>
  <c r="C643" i="1"/>
  <c r="C644" i="1" s="1"/>
  <c r="B643" i="1"/>
  <c r="S642" i="1"/>
  <c r="G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W642" i="1" s="1"/>
  <c r="W644" i="1" s="1"/>
  <c r="V640" i="1"/>
  <c r="V642" i="1" s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K642" i="1" s="1"/>
  <c r="K644" i="1" s="1"/>
  <c r="J640" i="1"/>
  <c r="J642" i="1" s="1"/>
  <c r="I640" i="1"/>
  <c r="H640" i="1"/>
  <c r="G640" i="1"/>
  <c r="F640" i="1"/>
  <c r="E640" i="1"/>
  <c r="D640" i="1"/>
  <c r="C640" i="1"/>
  <c r="B640" i="1"/>
  <c r="Y639" i="1"/>
  <c r="Y642" i="1" s="1"/>
  <c r="Y644" i="1" s="1"/>
  <c r="X639" i="1"/>
  <c r="X642" i="1" s="1"/>
  <c r="X644" i="1" s="1"/>
  <c r="W639" i="1"/>
  <c r="V639" i="1"/>
  <c r="U639" i="1"/>
  <c r="T639" i="1"/>
  <c r="S639" i="1"/>
  <c r="R639" i="1"/>
  <c r="R642" i="1" s="1"/>
  <c r="R644" i="1" s="1"/>
  <c r="Q639" i="1"/>
  <c r="P639" i="1"/>
  <c r="O639" i="1"/>
  <c r="N639" i="1"/>
  <c r="Z639" i="1" s="1"/>
  <c r="AB639" i="1" s="1"/>
  <c r="M639" i="1"/>
  <c r="M642" i="1" s="1"/>
  <c r="M644" i="1" s="1"/>
  <c r="L639" i="1"/>
  <c r="L642" i="1" s="1"/>
  <c r="L644" i="1" s="1"/>
  <c r="K639" i="1"/>
  <c r="J639" i="1"/>
  <c r="I639" i="1"/>
  <c r="H639" i="1"/>
  <c r="G639" i="1"/>
  <c r="F639" i="1"/>
  <c r="F642" i="1" s="1"/>
  <c r="F644" i="1" s="1"/>
  <c r="E639" i="1"/>
  <c r="D639" i="1"/>
  <c r="C639" i="1"/>
  <c r="B639" i="1"/>
  <c r="Y638" i="1"/>
  <c r="X638" i="1"/>
  <c r="W638" i="1"/>
  <c r="V638" i="1"/>
  <c r="U638" i="1"/>
  <c r="U642" i="1" s="1"/>
  <c r="T638" i="1"/>
  <c r="T642" i="1" s="1"/>
  <c r="S638" i="1"/>
  <c r="R638" i="1"/>
  <c r="Q638" i="1"/>
  <c r="Q642" i="1" s="1"/>
  <c r="Q644" i="1" s="1"/>
  <c r="P638" i="1"/>
  <c r="P642" i="1" s="1"/>
  <c r="O638" i="1"/>
  <c r="O642" i="1" s="1"/>
  <c r="N638" i="1"/>
  <c r="N642" i="1" s="1"/>
  <c r="N644" i="1" s="1"/>
  <c r="M638" i="1"/>
  <c r="L638" i="1"/>
  <c r="K638" i="1"/>
  <c r="J638" i="1"/>
  <c r="I638" i="1"/>
  <c r="I642" i="1" s="1"/>
  <c r="H638" i="1"/>
  <c r="H642" i="1" s="1"/>
  <c r="G638" i="1"/>
  <c r="F638" i="1"/>
  <c r="E638" i="1"/>
  <c r="E642" i="1" s="1"/>
  <c r="E644" i="1" s="1"/>
  <c r="D638" i="1"/>
  <c r="C638" i="1"/>
  <c r="C642" i="1" s="1"/>
  <c r="B638" i="1"/>
  <c r="B642" i="1" s="1"/>
  <c r="B644" i="1" s="1"/>
  <c r="Y633" i="1"/>
  <c r="Y634" i="1" s="1"/>
  <c r="X633" i="1"/>
  <c r="W633" i="1"/>
  <c r="V633" i="1"/>
  <c r="V634" i="1" s="1"/>
  <c r="U633" i="1"/>
  <c r="U634" i="1" s="1"/>
  <c r="T633" i="1"/>
  <c r="S633" i="1"/>
  <c r="R633" i="1"/>
  <c r="Q633" i="1"/>
  <c r="P633" i="1"/>
  <c r="O633" i="1"/>
  <c r="N633" i="1"/>
  <c r="M633" i="1"/>
  <c r="M634" i="1" s="1"/>
  <c r="L633" i="1"/>
  <c r="K633" i="1"/>
  <c r="J633" i="1"/>
  <c r="J634" i="1" s="1"/>
  <c r="I633" i="1"/>
  <c r="I634" i="1" s="1"/>
  <c r="H633" i="1"/>
  <c r="G633" i="1"/>
  <c r="F633" i="1"/>
  <c r="E633" i="1"/>
  <c r="D633" i="1"/>
  <c r="C633" i="1"/>
  <c r="B633" i="1"/>
  <c r="B634" i="1" s="1"/>
  <c r="Y632" i="1"/>
  <c r="M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Q632" i="1" s="1"/>
  <c r="Q634" i="1" s="1"/>
  <c r="P630" i="1"/>
  <c r="P632" i="1" s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E632" i="1" s="1"/>
  <c r="E634" i="1" s="1"/>
  <c r="D630" i="1"/>
  <c r="D632" i="1" s="1"/>
  <c r="C630" i="1"/>
  <c r="B630" i="1"/>
  <c r="Y629" i="1"/>
  <c r="X629" i="1"/>
  <c r="X632" i="1" s="1"/>
  <c r="X634" i="1" s="1"/>
  <c r="W629" i="1"/>
  <c r="V629" i="1"/>
  <c r="U629" i="1"/>
  <c r="T629" i="1"/>
  <c r="S629" i="1"/>
  <c r="S632" i="1" s="1"/>
  <c r="S634" i="1" s="1"/>
  <c r="R629" i="1"/>
  <c r="R632" i="1" s="1"/>
  <c r="R634" i="1" s="1"/>
  <c r="Q629" i="1"/>
  <c r="P629" i="1"/>
  <c r="O629" i="1"/>
  <c r="N629" i="1"/>
  <c r="Z629" i="1" s="1"/>
  <c r="AB629" i="1" s="1"/>
  <c r="M629" i="1"/>
  <c r="L629" i="1"/>
  <c r="L632" i="1" s="1"/>
  <c r="L634" i="1" s="1"/>
  <c r="K629" i="1"/>
  <c r="J629" i="1"/>
  <c r="I629" i="1"/>
  <c r="H629" i="1"/>
  <c r="G629" i="1"/>
  <c r="G632" i="1" s="1"/>
  <c r="G634" i="1" s="1"/>
  <c r="F629" i="1"/>
  <c r="F632" i="1" s="1"/>
  <c r="F634" i="1" s="1"/>
  <c r="E629" i="1"/>
  <c r="D629" i="1"/>
  <c r="AA629" i="1" s="1"/>
  <c r="C629" i="1"/>
  <c r="B629" i="1"/>
  <c r="Y628" i="1"/>
  <c r="X628" i="1"/>
  <c r="W628" i="1"/>
  <c r="W632" i="1" s="1"/>
  <c r="W634" i="1" s="1"/>
  <c r="V628" i="1"/>
  <c r="V632" i="1" s="1"/>
  <c r="U628" i="1"/>
  <c r="U632" i="1" s="1"/>
  <c r="T628" i="1"/>
  <c r="T632" i="1" s="1"/>
  <c r="T634" i="1" s="1"/>
  <c r="S628" i="1"/>
  <c r="R628" i="1"/>
  <c r="Q628" i="1"/>
  <c r="P628" i="1"/>
  <c r="O628" i="1"/>
  <c r="O632" i="1" s="1"/>
  <c r="N628" i="1"/>
  <c r="Z628" i="1" s="1"/>
  <c r="M628" i="1"/>
  <c r="L628" i="1"/>
  <c r="K628" i="1"/>
  <c r="K632" i="1" s="1"/>
  <c r="K634" i="1" s="1"/>
  <c r="J628" i="1"/>
  <c r="J632" i="1" s="1"/>
  <c r="I628" i="1"/>
  <c r="I632" i="1" s="1"/>
  <c r="H628" i="1"/>
  <c r="H632" i="1" s="1"/>
  <c r="H634" i="1" s="1"/>
  <c r="G628" i="1"/>
  <c r="F628" i="1"/>
  <c r="E628" i="1"/>
  <c r="D628" i="1"/>
  <c r="C628" i="1"/>
  <c r="C632" i="1" s="1"/>
  <c r="B628" i="1"/>
  <c r="B632" i="1" s="1"/>
  <c r="Y623" i="1"/>
  <c r="X623" i="1"/>
  <c r="W623" i="1"/>
  <c r="V623" i="1"/>
  <c r="V624" i="1" s="1"/>
  <c r="U623" i="1"/>
  <c r="U624" i="1" s="1"/>
  <c r="T623" i="1"/>
  <c r="S623" i="1"/>
  <c r="S624" i="1" s="1"/>
  <c r="R623" i="1"/>
  <c r="Q623" i="1"/>
  <c r="P623" i="1"/>
  <c r="P624" i="1" s="1"/>
  <c r="O623" i="1"/>
  <c r="O624" i="1" s="1"/>
  <c r="N623" i="1"/>
  <c r="M623" i="1"/>
  <c r="Z623" i="1" s="1"/>
  <c r="L623" i="1"/>
  <c r="K623" i="1"/>
  <c r="J623" i="1"/>
  <c r="J624" i="1" s="1"/>
  <c r="I623" i="1"/>
  <c r="I624" i="1" s="1"/>
  <c r="H623" i="1"/>
  <c r="G623" i="1"/>
  <c r="G624" i="1" s="1"/>
  <c r="F623" i="1"/>
  <c r="E623" i="1"/>
  <c r="D623" i="1"/>
  <c r="C623" i="1"/>
  <c r="C624" i="1" s="1"/>
  <c r="B623" i="1"/>
  <c r="S622" i="1"/>
  <c r="G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W622" i="1" s="1"/>
  <c r="W624" i="1" s="1"/>
  <c r="V620" i="1"/>
  <c r="V622" i="1" s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K622" i="1" s="1"/>
  <c r="K624" i="1" s="1"/>
  <c r="J620" i="1"/>
  <c r="J622" i="1" s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X622" i="1" s="1"/>
  <c r="X624" i="1" s="1"/>
  <c r="W619" i="1"/>
  <c r="V619" i="1"/>
  <c r="U619" i="1"/>
  <c r="T619" i="1"/>
  <c r="S619" i="1"/>
  <c r="R619" i="1"/>
  <c r="R622" i="1" s="1"/>
  <c r="R624" i="1" s="1"/>
  <c r="Q619" i="1"/>
  <c r="P619" i="1"/>
  <c r="O619" i="1"/>
  <c r="N619" i="1"/>
  <c r="Z619" i="1" s="1"/>
  <c r="AB619" i="1" s="1"/>
  <c r="M619" i="1"/>
  <c r="M622" i="1" s="1"/>
  <c r="M624" i="1" s="1"/>
  <c r="L619" i="1"/>
  <c r="L622" i="1" s="1"/>
  <c r="L624" i="1" s="1"/>
  <c r="K619" i="1"/>
  <c r="J619" i="1"/>
  <c r="I619" i="1"/>
  <c r="H619" i="1"/>
  <c r="G619" i="1"/>
  <c r="F619" i="1"/>
  <c r="F622" i="1" s="1"/>
  <c r="F624" i="1" s="1"/>
  <c r="E619" i="1"/>
  <c r="D619" i="1"/>
  <c r="C619" i="1"/>
  <c r="B619" i="1"/>
  <c r="Y618" i="1"/>
  <c r="X618" i="1"/>
  <c r="W618" i="1"/>
  <c r="V618" i="1"/>
  <c r="U618" i="1"/>
  <c r="U622" i="1" s="1"/>
  <c r="T618" i="1"/>
  <c r="T622" i="1" s="1"/>
  <c r="S618" i="1"/>
  <c r="R618" i="1"/>
  <c r="Q618" i="1"/>
  <c r="Q622" i="1" s="1"/>
  <c r="Q624" i="1" s="1"/>
  <c r="P618" i="1"/>
  <c r="P622" i="1" s="1"/>
  <c r="O618" i="1"/>
  <c r="O622" i="1" s="1"/>
  <c r="N618" i="1"/>
  <c r="N622" i="1" s="1"/>
  <c r="N624" i="1" s="1"/>
  <c r="M618" i="1"/>
  <c r="L618" i="1"/>
  <c r="K618" i="1"/>
  <c r="J618" i="1"/>
  <c r="I618" i="1"/>
  <c r="I622" i="1" s="1"/>
  <c r="H618" i="1"/>
  <c r="H622" i="1" s="1"/>
  <c r="G618" i="1"/>
  <c r="F618" i="1"/>
  <c r="E618" i="1"/>
  <c r="E622" i="1" s="1"/>
  <c r="E624" i="1" s="1"/>
  <c r="D618" i="1"/>
  <c r="C618" i="1"/>
  <c r="C622" i="1" s="1"/>
  <c r="B618" i="1"/>
  <c r="B622" i="1" s="1"/>
  <c r="B624" i="1" s="1"/>
  <c r="Y613" i="1"/>
  <c r="Y614" i="1" s="1"/>
  <c r="X613" i="1"/>
  <c r="W613" i="1"/>
  <c r="V613" i="1"/>
  <c r="U613" i="1"/>
  <c r="U614" i="1" s="1"/>
  <c r="T613" i="1"/>
  <c r="S613" i="1"/>
  <c r="R613" i="1"/>
  <c r="Q613" i="1"/>
  <c r="P613" i="1"/>
  <c r="O613" i="1"/>
  <c r="N613" i="1"/>
  <c r="M613" i="1"/>
  <c r="M614" i="1" s="1"/>
  <c r="L613" i="1"/>
  <c r="K613" i="1"/>
  <c r="J613" i="1"/>
  <c r="I613" i="1"/>
  <c r="I614" i="1" s="1"/>
  <c r="H613" i="1"/>
  <c r="G613" i="1"/>
  <c r="F613" i="1"/>
  <c r="E613" i="1"/>
  <c r="D613" i="1"/>
  <c r="C613" i="1"/>
  <c r="B613" i="1"/>
  <c r="B614" i="1" s="1"/>
  <c r="Y612" i="1"/>
  <c r="M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Q612" i="1" s="1"/>
  <c r="Q614" i="1" s="1"/>
  <c r="P610" i="1"/>
  <c r="P612" i="1" s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E612" i="1" s="1"/>
  <c r="E614" i="1" s="1"/>
  <c r="D610" i="1"/>
  <c r="D612" i="1" s="1"/>
  <c r="C610" i="1"/>
  <c r="B610" i="1"/>
  <c r="Y609" i="1"/>
  <c r="X609" i="1"/>
  <c r="X612" i="1" s="1"/>
  <c r="X614" i="1" s="1"/>
  <c r="W609" i="1"/>
  <c r="V609" i="1"/>
  <c r="U609" i="1"/>
  <c r="T609" i="1"/>
  <c r="S609" i="1"/>
  <c r="S612" i="1" s="1"/>
  <c r="S614" i="1" s="1"/>
  <c r="R609" i="1"/>
  <c r="R612" i="1" s="1"/>
  <c r="R614" i="1" s="1"/>
  <c r="Q609" i="1"/>
  <c r="P609" i="1"/>
  <c r="O609" i="1"/>
  <c r="N609" i="1"/>
  <c r="Z609" i="1" s="1"/>
  <c r="AB609" i="1" s="1"/>
  <c r="M609" i="1"/>
  <c r="L609" i="1"/>
  <c r="L612" i="1" s="1"/>
  <c r="L614" i="1" s="1"/>
  <c r="K609" i="1"/>
  <c r="J609" i="1"/>
  <c r="I609" i="1"/>
  <c r="H609" i="1"/>
  <c r="G609" i="1"/>
  <c r="G612" i="1" s="1"/>
  <c r="G614" i="1" s="1"/>
  <c r="F609" i="1"/>
  <c r="F612" i="1" s="1"/>
  <c r="F614" i="1" s="1"/>
  <c r="E609" i="1"/>
  <c r="D609" i="1"/>
  <c r="AA609" i="1" s="1"/>
  <c r="C609" i="1"/>
  <c r="B609" i="1"/>
  <c r="Y608" i="1"/>
  <c r="X608" i="1"/>
  <c r="W608" i="1"/>
  <c r="W612" i="1" s="1"/>
  <c r="W614" i="1" s="1"/>
  <c r="V608" i="1"/>
  <c r="V612" i="1" s="1"/>
  <c r="U608" i="1"/>
  <c r="U612" i="1" s="1"/>
  <c r="T608" i="1"/>
  <c r="T612" i="1" s="1"/>
  <c r="T614" i="1" s="1"/>
  <c r="S608" i="1"/>
  <c r="R608" i="1"/>
  <c r="Q608" i="1"/>
  <c r="P608" i="1"/>
  <c r="O608" i="1"/>
  <c r="O612" i="1" s="1"/>
  <c r="N608" i="1"/>
  <c r="Z608" i="1" s="1"/>
  <c r="M608" i="1"/>
  <c r="L608" i="1"/>
  <c r="K608" i="1"/>
  <c r="K612" i="1" s="1"/>
  <c r="K614" i="1" s="1"/>
  <c r="J608" i="1"/>
  <c r="J612" i="1" s="1"/>
  <c r="I608" i="1"/>
  <c r="I612" i="1" s="1"/>
  <c r="H608" i="1"/>
  <c r="H612" i="1" s="1"/>
  <c r="H614" i="1" s="1"/>
  <c r="G608" i="1"/>
  <c r="F608" i="1"/>
  <c r="E608" i="1"/>
  <c r="D608" i="1"/>
  <c r="C608" i="1"/>
  <c r="C612" i="1" s="1"/>
  <c r="B608" i="1"/>
  <c r="B612" i="1" s="1"/>
  <c r="Z606" i="1"/>
  <c r="Y603" i="1"/>
  <c r="X603" i="1"/>
  <c r="W603" i="1"/>
  <c r="W604" i="1" s="1"/>
  <c r="V603" i="1"/>
  <c r="V604" i="1" s="1"/>
  <c r="U603" i="1"/>
  <c r="T603" i="1"/>
  <c r="T604" i="1" s="1"/>
  <c r="S603" i="1"/>
  <c r="R603" i="1"/>
  <c r="Q603" i="1"/>
  <c r="Q604" i="1" s="1"/>
  <c r="P603" i="1"/>
  <c r="O603" i="1"/>
  <c r="N603" i="1"/>
  <c r="Z603" i="1" s="1"/>
  <c r="M603" i="1"/>
  <c r="L603" i="1"/>
  <c r="K603" i="1"/>
  <c r="K604" i="1" s="1"/>
  <c r="J603" i="1"/>
  <c r="J604" i="1" s="1"/>
  <c r="I603" i="1"/>
  <c r="H603" i="1"/>
  <c r="G603" i="1"/>
  <c r="F603" i="1"/>
  <c r="E603" i="1"/>
  <c r="E604" i="1" s="1"/>
  <c r="D603" i="1"/>
  <c r="C603" i="1"/>
  <c r="B603" i="1"/>
  <c r="T602" i="1"/>
  <c r="H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X602" i="1" s="1"/>
  <c r="X604" i="1" s="1"/>
  <c r="W600" i="1"/>
  <c r="W602" i="1" s="1"/>
  <c r="V600" i="1"/>
  <c r="U600" i="1"/>
  <c r="T600" i="1"/>
  <c r="S600" i="1"/>
  <c r="R600" i="1"/>
  <c r="Q600" i="1"/>
  <c r="P600" i="1"/>
  <c r="O600" i="1"/>
  <c r="N600" i="1"/>
  <c r="M600" i="1"/>
  <c r="L600" i="1"/>
  <c r="L602" i="1" s="1"/>
  <c r="L604" i="1" s="1"/>
  <c r="K600" i="1"/>
  <c r="K602" i="1" s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S602" i="1" s="1"/>
  <c r="S604" i="1" s="1"/>
  <c r="R599" i="1"/>
  <c r="Q599" i="1"/>
  <c r="P599" i="1"/>
  <c r="O599" i="1"/>
  <c r="N599" i="1"/>
  <c r="N602" i="1" s="1"/>
  <c r="N604" i="1" s="1"/>
  <c r="M599" i="1"/>
  <c r="L599" i="1"/>
  <c r="K599" i="1"/>
  <c r="J599" i="1"/>
  <c r="I599" i="1"/>
  <c r="H599" i="1"/>
  <c r="G599" i="1"/>
  <c r="G602" i="1" s="1"/>
  <c r="G604" i="1" s="1"/>
  <c r="F599" i="1"/>
  <c r="E599" i="1"/>
  <c r="D599" i="1"/>
  <c r="C599" i="1"/>
  <c r="B599" i="1"/>
  <c r="B602" i="1" s="1"/>
  <c r="B604" i="1" s="1"/>
  <c r="Y598" i="1"/>
  <c r="Y602" i="1" s="1"/>
  <c r="Y604" i="1" s="1"/>
  <c r="X598" i="1"/>
  <c r="W598" i="1"/>
  <c r="V598" i="1"/>
  <c r="V602" i="1" s="1"/>
  <c r="U598" i="1"/>
  <c r="U602" i="1" s="1"/>
  <c r="T598" i="1"/>
  <c r="S598" i="1"/>
  <c r="R598" i="1"/>
  <c r="R602" i="1" s="1"/>
  <c r="R604" i="1" s="1"/>
  <c r="Q598" i="1"/>
  <c r="Q602" i="1" s="1"/>
  <c r="P598" i="1"/>
  <c r="O598" i="1"/>
  <c r="O602" i="1" s="1"/>
  <c r="O604" i="1" s="1"/>
  <c r="N598" i="1"/>
  <c r="M598" i="1"/>
  <c r="M602" i="1" s="1"/>
  <c r="M604" i="1" s="1"/>
  <c r="L598" i="1"/>
  <c r="K598" i="1"/>
  <c r="J598" i="1"/>
  <c r="J602" i="1" s="1"/>
  <c r="I598" i="1"/>
  <c r="I602" i="1" s="1"/>
  <c r="H598" i="1"/>
  <c r="G598" i="1"/>
  <c r="F598" i="1"/>
  <c r="F602" i="1" s="1"/>
  <c r="F604" i="1" s="1"/>
  <c r="E598" i="1"/>
  <c r="E602" i="1" s="1"/>
  <c r="D598" i="1"/>
  <c r="C598" i="1"/>
  <c r="C602" i="1" s="1"/>
  <c r="C604" i="1" s="1"/>
  <c r="B598" i="1"/>
  <c r="M594" i="1"/>
  <c r="H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N594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Y594" i="1" s="1"/>
  <c r="N592" i="1"/>
  <c r="M592" i="1"/>
  <c r="F592" i="1"/>
  <c r="F594" i="1" s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R592" i="1" s="1"/>
  <c r="R594" i="1" s="1"/>
  <c r="Q590" i="1"/>
  <c r="Q592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E592" i="1" s="1"/>
  <c r="D590" i="1"/>
  <c r="C590" i="1"/>
  <c r="B590" i="1"/>
  <c r="Y589" i="1"/>
  <c r="X589" i="1"/>
  <c r="W589" i="1"/>
  <c r="V589" i="1"/>
  <c r="U589" i="1"/>
  <c r="T589" i="1"/>
  <c r="T592" i="1" s="1"/>
  <c r="T594" i="1" s="1"/>
  <c r="S589" i="1"/>
  <c r="R589" i="1"/>
  <c r="Q589" i="1"/>
  <c r="P589" i="1"/>
  <c r="O589" i="1"/>
  <c r="N589" i="1"/>
  <c r="M589" i="1"/>
  <c r="L589" i="1"/>
  <c r="K589" i="1"/>
  <c r="J589" i="1"/>
  <c r="I589" i="1"/>
  <c r="H589" i="1"/>
  <c r="H592" i="1" s="1"/>
  <c r="G589" i="1"/>
  <c r="F589" i="1"/>
  <c r="E589" i="1"/>
  <c r="D589" i="1"/>
  <c r="C589" i="1"/>
  <c r="B589" i="1"/>
  <c r="Y588" i="1"/>
  <c r="X588" i="1"/>
  <c r="X592" i="1" s="1"/>
  <c r="X594" i="1" s="1"/>
  <c r="W588" i="1"/>
  <c r="W592" i="1" s="1"/>
  <c r="V588" i="1"/>
  <c r="U588" i="1"/>
  <c r="T588" i="1"/>
  <c r="S588" i="1"/>
  <c r="S592" i="1" s="1"/>
  <c r="S594" i="1" s="1"/>
  <c r="R588" i="1"/>
  <c r="Q588" i="1"/>
  <c r="P588" i="1"/>
  <c r="P592" i="1" s="1"/>
  <c r="O588" i="1"/>
  <c r="N588" i="1"/>
  <c r="M588" i="1"/>
  <c r="L588" i="1"/>
  <c r="L592" i="1" s="1"/>
  <c r="L594" i="1" s="1"/>
  <c r="K588" i="1"/>
  <c r="K592" i="1" s="1"/>
  <c r="J588" i="1"/>
  <c r="I588" i="1"/>
  <c r="H588" i="1"/>
  <c r="G588" i="1"/>
  <c r="G592" i="1" s="1"/>
  <c r="G594" i="1" s="1"/>
  <c r="F588" i="1"/>
  <c r="E588" i="1"/>
  <c r="D588" i="1"/>
  <c r="D592" i="1" s="1"/>
  <c r="C588" i="1"/>
  <c r="B588" i="1"/>
  <c r="R584" i="1"/>
  <c r="G584" i="1"/>
  <c r="Y583" i="1"/>
  <c r="X583" i="1"/>
  <c r="W583" i="1"/>
  <c r="W584" i="1" s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K584" i="1" s="1"/>
  <c r="J583" i="1"/>
  <c r="I583" i="1"/>
  <c r="H583" i="1"/>
  <c r="H584" i="1" s="1"/>
  <c r="G583" i="1"/>
  <c r="F583" i="1"/>
  <c r="E583" i="1"/>
  <c r="D583" i="1"/>
  <c r="C583" i="1"/>
  <c r="B583" i="1"/>
  <c r="W582" i="1"/>
  <c r="T582" i="1"/>
  <c r="S582" i="1"/>
  <c r="S584" i="1" s="1"/>
  <c r="K582" i="1"/>
  <c r="H582" i="1"/>
  <c r="G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X582" i="1" s="1"/>
  <c r="X584" i="1" s="1"/>
  <c r="W580" i="1"/>
  <c r="V580" i="1"/>
  <c r="U580" i="1"/>
  <c r="T580" i="1"/>
  <c r="S580" i="1"/>
  <c r="R580" i="1"/>
  <c r="Q580" i="1"/>
  <c r="P580" i="1"/>
  <c r="O580" i="1"/>
  <c r="N580" i="1"/>
  <c r="M580" i="1"/>
  <c r="L580" i="1"/>
  <c r="L582" i="1" s="1"/>
  <c r="L584" i="1" s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N582" i="1" s="1"/>
  <c r="N584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B582" i="1" s="1"/>
  <c r="B584" i="1" s="1"/>
  <c r="Y578" i="1"/>
  <c r="Y582" i="1" s="1"/>
  <c r="X578" i="1"/>
  <c r="W578" i="1"/>
  <c r="V578" i="1"/>
  <c r="V582" i="1" s="1"/>
  <c r="U578" i="1"/>
  <c r="T578" i="1"/>
  <c r="S578" i="1"/>
  <c r="R578" i="1"/>
  <c r="R582" i="1" s="1"/>
  <c r="Q578" i="1"/>
  <c r="Q582" i="1" s="1"/>
  <c r="P578" i="1"/>
  <c r="O578" i="1"/>
  <c r="O582" i="1" s="1"/>
  <c r="O584" i="1" s="1"/>
  <c r="N578" i="1"/>
  <c r="M578" i="1"/>
  <c r="M582" i="1" s="1"/>
  <c r="L578" i="1"/>
  <c r="K578" i="1"/>
  <c r="J578" i="1"/>
  <c r="J582" i="1" s="1"/>
  <c r="I578" i="1"/>
  <c r="H578" i="1"/>
  <c r="G578" i="1"/>
  <c r="F578" i="1"/>
  <c r="F582" i="1" s="1"/>
  <c r="F584" i="1" s="1"/>
  <c r="E578" i="1"/>
  <c r="E582" i="1" s="1"/>
  <c r="D578" i="1"/>
  <c r="C578" i="1"/>
  <c r="C582" i="1" s="1"/>
  <c r="C584" i="1" s="1"/>
  <c r="B578" i="1"/>
  <c r="T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B574" i="1" s="1"/>
  <c r="Y572" i="1"/>
  <c r="Y574" i="1" s="1"/>
  <c r="Q572" i="1"/>
  <c r="N572" i="1"/>
  <c r="M572" i="1"/>
  <c r="M574" i="1" s="1"/>
  <c r="E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490" i="1" s="1"/>
  <c r="V470" i="1" s="1"/>
  <c r="V460" i="1" s="1"/>
  <c r="U570" i="1"/>
  <c r="T570" i="1"/>
  <c r="S570" i="1"/>
  <c r="R570" i="1"/>
  <c r="R572" i="1" s="1"/>
  <c r="R574" i="1" s="1"/>
  <c r="Q570" i="1"/>
  <c r="P570" i="1"/>
  <c r="O570" i="1"/>
  <c r="N570" i="1"/>
  <c r="M570" i="1"/>
  <c r="L570" i="1"/>
  <c r="K570" i="1"/>
  <c r="J570" i="1"/>
  <c r="J490" i="1" s="1"/>
  <c r="J470" i="1" s="1"/>
  <c r="J460" i="1" s="1"/>
  <c r="I570" i="1"/>
  <c r="H570" i="1"/>
  <c r="G570" i="1"/>
  <c r="F570" i="1"/>
  <c r="F572" i="1" s="1"/>
  <c r="F574" i="1" s="1"/>
  <c r="E570" i="1"/>
  <c r="D570" i="1"/>
  <c r="C570" i="1"/>
  <c r="B570" i="1"/>
  <c r="Y569" i="1"/>
  <c r="X569" i="1"/>
  <c r="W569" i="1"/>
  <c r="V569" i="1"/>
  <c r="U569" i="1"/>
  <c r="T569" i="1"/>
  <c r="T572" i="1" s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H572" i="1" s="1"/>
  <c r="H574" i="1" s="1"/>
  <c r="G569" i="1"/>
  <c r="F569" i="1"/>
  <c r="E569" i="1"/>
  <c r="D569" i="1"/>
  <c r="C569" i="1"/>
  <c r="B569" i="1"/>
  <c r="Y568" i="1"/>
  <c r="X568" i="1"/>
  <c r="X572" i="1" s="1"/>
  <c r="X574" i="1" s="1"/>
  <c r="W568" i="1"/>
  <c r="W572" i="1" s="1"/>
  <c r="V568" i="1"/>
  <c r="U568" i="1"/>
  <c r="U572" i="1" s="1"/>
  <c r="U574" i="1" s="1"/>
  <c r="T568" i="1"/>
  <c r="S568" i="1"/>
  <c r="R568" i="1"/>
  <c r="Q568" i="1"/>
  <c r="P568" i="1"/>
  <c r="O568" i="1"/>
  <c r="O572" i="1" s="1"/>
  <c r="N568" i="1"/>
  <c r="M568" i="1"/>
  <c r="L568" i="1"/>
  <c r="L572" i="1" s="1"/>
  <c r="L574" i="1" s="1"/>
  <c r="K568" i="1"/>
  <c r="K572" i="1" s="1"/>
  <c r="J568" i="1"/>
  <c r="I568" i="1"/>
  <c r="I572" i="1" s="1"/>
  <c r="I574" i="1" s="1"/>
  <c r="H568" i="1"/>
  <c r="G568" i="1"/>
  <c r="F568" i="1"/>
  <c r="E568" i="1"/>
  <c r="D568" i="1"/>
  <c r="C568" i="1"/>
  <c r="C572" i="1" s="1"/>
  <c r="B568" i="1"/>
  <c r="N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X562" i="1"/>
  <c r="X564" i="1" s="1"/>
  <c r="T562" i="1"/>
  <c r="S562" i="1"/>
  <c r="S564" i="1" s="1"/>
  <c r="H562" i="1"/>
  <c r="G562" i="1"/>
  <c r="G564" i="1" s="1"/>
  <c r="Y561" i="1"/>
  <c r="Y491" i="1" s="1"/>
  <c r="Y471" i="1" s="1"/>
  <c r="Y461" i="1" s="1"/>
  <c r="X561" i="1"/>
  <c r="W561" i="1"/>
  <c r="V561" i="1"/>
  <c r="U561" i="1"/>
  <c r="T561" i="1"/>
  <c r="S561" i="1"/>
  <c r="R561" i="1"/>
  <c r="Q561" i="1"/>
  <c r="P561" i="1"/>
  <c r="O561" i="1"/>
  <c r="N561" i="1"/>
  <c r="M561" i="1"/>
  <c r="M49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562" i="1" s="1"/>
  <c r="V560" i="1"/>
  <c r="U560" i="1"/>
  <c r="T560" i="1"/>
  <c r="S560" i="1"/>
  <c r="R560" i="1"/>
  <c r="Q560" i="1"/>
  <c r="P560" i="1"/>
  <c r="P490" i="1" s="1"/>
  <c r="P470" i="1" s="1"/>
  <c r="P460" i="1" s="1"/>
  <c r="O560" i="1"/>
  <c r="N560" i="1"/>
  <c r="M560" i="1"/>
  <c r="L560" i="1"/>
  <c r="L562" i="1" s="1"/>
  <c r="L564" i="1" s="1"/>
  <c r="K560" i="1"/>
  <c r="K562" i="1" s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R489" i="1" s="1"/>
  <c r="R469" i="1" s="1"/>
  <c r="R459" i="1" s="1"/>
  <c r="Q559" i="1"/>
  <c r="P559" i="1"/>
  <c r="O559" i="1"/>
  <c r="N559" i="1"/>
  <c r="N562" i="1" s="1"/>
  <c r="M559" i="1"/>
  <c r="L559" i="1"/>
  <c r="K559" i="1"/>
  <c r="J559" i="1"/>
  <c r="I559" i="1"/>
  <c r="H559" i="1"/>
  <c r="G559" i="1"/>
  <c r="F559" i="1"/>
  <c r="F489" i="1" s="1"/>
  <c r="F469" i="1" s="1"/>
  <c r="F459" i="1" s="1"/>
  <c r="E559" i="1"/>
  <c r="D559" i="1"/>
  <c r="C559" i="1"/>
  <c r="B559" i="1"/>
  <c r="B562" i="1" s="1"/>
  <c r="B564" i="1" s="1"/>
  <c r="Y558" i="1"/>
  <c r="Y562" i="1" s="1"/>
  <c r="X558" i="1"/>
  <c r="W558" i="1"/>
  <c r="V558" i="1"/>
  <c r="V562" i="1" s="1"/>
  <c r="U558" i="1"/>
  <c r="U562" i="1" s="1"/>
  <c r="T558" i="1"/>
  <c r="S558" i="1"/>
  <c r="R558" i="1"/>
  <c r="R562" i="1" s="1"/>
  <c r="R564" i="1" s="1"/>
  <c r="Q558" i="1"/>
  <c r="Q562" i="1" s="1"/>
  <c r="P558" i="1"/>
  <c r="O558" i="1"/>
  <c r="N558" i="1"/>
  <c r="M558" i="1"/>
  <c r="M562" i="1" s="1"/>
  <c r="L558" i="1"/>
  <c r="K558" i="1"/>
  <c r="J558" i="1"/>
  <c r="J562" i="1" s="1"/>
  <c r="I558" i="1"/>
  <c r="I562" i="1" s="1"/>
  <c r="H558" i="1"/>
  <c r="G558" i="1"/>
  <c r="F558" i="1"/>
  <c r="F562" i="1" s="1"/>
  <c r="F564" i="1" s="1"/>
  <c r="E558" i="1"/>
  <c r="E562" i="1" s="1"/>
  <c r="D558" i="1"/>
  <c r="C558" i="1"/>
  <c r="B558" i="1"/>
  <c r="Y554" i="1"/>
  <c r="T554" i="1"/>
  <c r="H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E554" i="1" s="1"/>
  <c r="D553" i="1"/>
  <c r="C553" i="1"/>
  <c r="B553" i="1"/>
  <c r="Y552" i="1"/>
  <c r="N552" i="1"/>
  <c r="M552" i="1"/>
  <c r="M554" i="1" s="1"/>
  <c r="E552" i="1"/>
  <c r="B552" i="1"/>
  <c r="Y551" i="1"/>
  <c r="X551" i="1"/>
  <c r="W551" i="1"/>
  <c r="V551" i="1"/>
  <c r="U551" i="1"/>
  <c r="T551" i="1"/>
  <c r="S551" i="1"/>
  <c r="S491" i="1" s="1"/>
  <c r="S471" i="1" s="1"/>
  <c r="S461" i="1" s="1"/>
  <c r="R551" i="1"/>
  <c r="Q551" i="1"/>
  <c r="P551" i="1"/>
  <c r="O551" i="1"/>
  <c r="N551" i="1"/>
  <c r="M551" i="1"/>
  <c r="L551" i="1"/>
  <c r="K551" i="1"/>
  <c r="J551" i="1"/>
  <c r="I551" i="1"/>
  <c r="H551" i="1"/>
  <c r="G551" i="1"/>
  <c r="G491" i="1" s="1"/>
  <c r="G471" i="1" s="1"/>
  <c r="G461" i="1" s="1"/>
  <c r="F551" i="1"/>
  <c r="E551" i="1"/>
  <c r="D551" i="1"/>
  <c r="C551" i="1"/>
  <c r="B551" i="1"/>
  <c r="Y550" i="1"/>
  <c r="X550" i="1"/>
  <c r="W550" i="1"/>
  <c r="V550" i="1"/>
  <c r="U550" i="1"/>
  <c r="U490" i="1" s="1"/>
  <c r="U470" i="1" s="1"/>
  <c r="U460" i="1" s="1"/>
  <c r="T550" i="1"/>
  <c r="S550" i="1"/>
  <c r="R550" i="1"/>
  <c r="R552" i="1" s="1"/>
  <c r="R554" i="1" s="1"/>
  <c r="Q550" i="1"/>
  <c r="Q552" i="1" s="1"/>
  <c r="P550" i="1"/>
  <c r="O550" i="1"/>
  <c r="N550" i="1"/>
  <c r="M550" i="1"/>
  <c r="L550" i="1"/>
  <c r="K550" i="1"/>
  <c r="J550" i="1"/>
  <c r="I550" i="1"/>
  <c r="I490" i="1" s="1"/>
  <c r="I470" i="1" s="1"/>
  <c r="I460" i="1" s="1"/>
  <c r="H550" i="1"/>
  <c r="G550" i="1"/>
  <c r="F550" i="1"/>
  <c r="F552" i="1" s="1"/>
  <c r="F554" i="1" s="1"/>
  <c r="E550" i="1"/>
  <c r="D550" i="1"/>
  <c r="C550" i="1"/>
  <c r="B550" i="1"/>
  <c r="Y549" i="1"/>
  <c r="X549" i="1"/>
  <c r="X489" i="1" s="1"/>
  <c r="X469" i="1" s="1"/>
  <c r="X459" i="1" s="1"/>
  <c r="W549" i="1"/>
  <c r="V549" i="1"/>
  <c r="U549" i="1"/>
  <c r="T549" i="1"/>
  <c r="T552" i="1" s="1"/>
  <c r="S549" i="1"/>
  <c r="R549" i="1"/>
  <c r="Q549" i="1"/>
  <c r="P549" i="1"/>
  <c r="O549" i="1"/>
  <c r="N549" i="1"/>
  <c r="M549" i="1"/>
  <c r="L549" i="1"/>
  <c r="L489" i="1" s="1"/>
  <c r="L469" i="1" s="1"/>
  <c r="L459" i="1" s="1"/>
  <c r="K549" i="1"/>
  <c r="J549" i="1"/>
  <c r="I549" i="1"/>
  <c r="H549" i="1"/>
  <c r="H552" i="1" s="1"/>
  <c r="G549" i="1"/>
  <c r="F549" i="1"/>
  <c r="E549" i="1"/>
  <c r="D549" i="1"/>
  <c r="C549" i="1"/>
  <c r="B549" i="1"/>
  <c r="Y548" i="1"/>
  <c r="X548" i="1"/>
  <c r="W548" i="1"/>
  <c r="W552" i="1" s="1"/>
  <c r="V548" i="1"/>
  <c r="U548" i="1"/>
  <c r="T548" i="1"/>
  <c r="S548" i="1"/>
  <c r="R548" i="1"/>
  <c r="Q548" i="1"/>
  <c r="P548" i="1"/>
  <c r="P552" i="1" s="1"/>
  <c r="O548" i="1"/>
  <c r="N548" i="1"/>
  <c r="M548" i="1"/>
  <c r="L548" i="1"/>
  <c r="K548" i="1"/>
  <c r="K552" i="1" s="1"/>
  <c r="J548" i="1"/>
  <c r="I548" i="1"/>
  <c r="H548" i="1"/>
  <c r="G548" i="1"/>
  <c r="F548" i="1"/>
  <c r="E548" i="1"/>
  <c r="D548" i="1"/>
  <c r="D552" i="1" s="1"/>
  <c r="C548" i="1"/>
  <c r="B548" i="1"/>
  <c r="N544" i="1"/>
  <c r="F544" i="1"/>
  <c r="B544" i="1"/>
  <c r="Y543" i="1"/>
  <c r="X543" i="1"/>
  <c r="W543" i="1"/>
  <c r="V543" i="1"/>
  <c r="U543" i="1"/>
  <c r="T543" i="1"/>
  <c r="T544" i="1" s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E543" i="1"/>
  <c r="D543" i="1"/>
  <c r="C543" i="1"/>
  <c r="B543" i="1"/>
  <c r="X542" i="1"/>
  <c r="X544" i="1" s="1"/>
  <c r="W542" i="1"/>
  <c r="T542" i="1"/>
  <c r="L542" i="1"/>
  <c r="L544" i="1" s="1"/>
  <c r="K542" i="1"/>
  <c r="H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S542" i="1" s="1"/>
  <c r="S544" i="1" s="1"/>
  <c r="R539" i="1"/>
  <c r="Q539" i="1"/>
  <c r="P539" i="1"/>
  <c r="O539" i="1"/>
  <c r="N539" i="1"/>
  <c r="N542" i="1" s="1"/>
  <c r="M539" i="1"/>
  <c r="L539" i="1"/>
  <c r="K539" i="1"/>
  <c r="J539" i="1"/>
  <c r="I539" i="1"/>
  <c r="H539" i="1"/>
  <c r="G539" i="1"/>
  <c r="G542" i="1" s="1"/>
  <c r="G544" i="1" s="1"/>
  <c r="F539" i="1"/>
  <c r="E539" i="1"/>
  <c r="D539" i="1"/>
  <c r="C539" i="1"/>
  <c r="B539" i="1"/>
  <c r="B542" i="1" s="1"/>
  <c r="Y538" i="1"/>
  <c r="Y542" i="1" s="1"/>
  <c r="X538" i="1"/>
  <c r="W538" i="1"/>
  <c r="V538" i="1"/>
  <c r="V542" i="1" s="1"/>
  <c r="U538" i="1"/>
  <c r="T538" i="1"/>
  <c r="S538" i="1"/>
  <c r="R538" i="1"/>
  <c r="R542" i="1" s="1"/>
  <c r="R544" i="1" s="1"/>
  <c r="Q538" i="1"/>
  <c r="Q542" i="1" s="1"/>
  <c r="P538" i="1"/>
  <c r="P542" i="1" s="1"/>
  <c r="O538" i="1"/>
  <c r="O542" i="1" s="1"/>
  <c r="O544" i="1" s="1"/>
  <c r="N538" i="1"/>
  <c r="M538" i="1"/>
  <c r="M542" i="1" s="1"/>
  <c r="L538" i="1"/>
  <c r="K538" i="1"/>
  <c r="J538" i="1"/>
  <c r="J542" i="1" s="1"/>
  <c r="I538" i="1"/>
  <c r="H538" i="1"/>
  <c r="G538" i="1"/>
  <c r="F538" i="1"/>
  <c r="F542" i="1" s="1"/>
  <c r="E538" i="1"/>
  <c r="E542" i="1" s="1"/>
  <c r="D538" i="1"/>
  <c r="D542" i="1" s="1"/>
  <c r="C538" i="1"/>
  <c r="C542" i="1" s="1"/>
  <c r="C544" i="1" s="1"/>
  <c r="B538" i="1"/>
  <c r="Y533" i="1"/>
  <c r="X533" i="1"/>
  <c r="W533" i="1"/>
  <c r="W534" i="1" s="1"/>
  <c r="V533" i="1"/>
  <c r="U533" i="1"/>
  <c r="T533" i="1"/>
  <c r="S533" i="1"/>
  <c r="R533" i="1"/>
  <c r="Q533" i="1"/>
  <c r="Q534" i="1" s="1"/>
  <c r="P533" i="1"/>
  <c r="O533" i="1"/>
  <c r="N533" i="1"/>
  <c r="N534" i="1" s="1"/>
  <c r="M533" i="1"/>
  <c r="L533" i="1"/>
  <c r="K533" i="1"/>
  <c r="K534" i="1" s="1"/>
  <c r="J533" i="1"/>
  <c r="I533" i="1"/>
  <c r="H533" i="1"/>
  <c r="G533" i="1"/>
  <c r="F533" i="1"/>
  <c r="E533" i="1"/>
  <c r="E534" i="1" s="1"/>
  <c r="D533" i="1"/>
  <c r="C533" i="1"/>
  <c r="B533" i="1"/>
  <c r="R532" i="1"/>
  <c r="R534" i="1" s="1"/>
  <c r="Q532" i="1"/>
  <c r="N532" i="1"/>
  <c r="F532" i="1"/>
  <c r="F534" i="1" s="1"/>
  <c r="E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Y532" i="1" s="1"/>
  <c r="Y534" i="1" s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W532" i="1" s="1"/>
  <c r="V528" i="1"/>
  <c r="V532" i="1" s="1"/>
  <c r="U528" i="1"/>
  <c r="T528" i="1"/>
  <c r="S528" i="1"/>
  <c r="S532" i="1" s="1"/>
  <c r="R528" i="1"/>
  <c r="Q528" i="1"/>
  <c r="P528" i="1"/>
  <c r="P532" i="1" s="1"/>
  <c r="O528" i="1"/>
  <c r="O532" i="1" s="1"/>
  <c r="N528" i="1"/>
  <c r="M528" i="1"/>
  <c r="L528" i="1"/>
  <c r="K528" i="1"/>
  <c r="K532" i="1" s="1"/>
  <c r="J528" i="1"/>
  <c r="J532" i="1" s="1"/>
  <c r="I528" i="1"/>
  <c r="H528" i="1"/>
  <c r="G528" i="1"/>
  <c r="G532" i="1" s="1"/>
  <c r="F528" i="1"/>
  <c r="E528" i="1"/>
  <c r="D528" i="1"/>
  <c r="D532" i="1" s="1"/>
  <c r="C528" i="1"/>
  <c r="C532" i="1" s="1"/>
  <c r="B528" i="1"/>
  <c r="Y523" i="1"/>
  <c r="Y524" i="1" s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B493" i="1" s="1"/>
  <c r="M522" i="1"/>
  <c r="I522" i="1"/>
  <c r="Y521" i="1"/>
  <c r="X521" i="1"/>
  <c r="X522" i="1" s="1"/>
  <c r="W521" i="1"/>
  <c r="V521" i="1"/>
  <c r="U521" i="1"/>
  <c r="T521" i="1"/>
  <c r="S521" i="1"/>
  <c r="R521" i="1"/>
  <c r="Q521" i="1"/>
  <c r="Q522" i="1" s="1"/>
  <c r="P521" i="1"/>
  <c r="O521" i="1"/>
  <c r="N521" i="1"/>
  <c r="N522" i="1" s="1"/>
  <c r="N524" i="1" s="1"/>
  <c r="M521" i="1"/>
  <c r="L521" i="1"/>
  <c r="L522" i="1" s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O522" i="1" s="1"/>
  <c r="O524" i="1" s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C522" i="1" s="1"/>
  <c r="C524" i="1" s="1"/>
  <c r="B519" i="1"/>
  <c r="Y518" i="1"/>
  <c r="Y522" i="1" s="1"/>
  <c r="X518" i="1"/>
  <c r="W518" i="1"/>
  <c r="W522" i="1" s="1"/>
  <c r="V518" i="1"/>
  <c r="V522" i="1" s="1"/>
  <c r="U518" i="1"/>
  <c r="T518" i="1"/>
  <c r="T522" i="1" s="1"/>
  <c r="S518" i="1"/>
  <c r="S522" i="1" s="1"/>
  <c r="S524" i="1" s="1"/>
  <c r="R518" i="1"/>
  <c r="R522" i="1" s="1"/>
  <c r="R524" i="1" s="1"/>
  <c r="Q518" i="1"/>
  <c r="P518" i="1"/>
  <c r="P522" i="1" s="1"/>
  <c r="O518" i="1"/>
  <c r="N518" i="1"/>
  <c r="M518" i="1"/>
  <c r="Z518" i="1" s="1"/>
  <c r="L518" i="1"/>
  <c r="K518" i="1"/>
  <c r="K522" i="1" s="1"/>
  <c r="J518" i="1"/>
  <c r="J522" i="1" s="1"/>
  <c r="I518" i="1"/>
  <c r="H518" i="1"/>
  <c r="H522" i="1" s="1"/>
  <c r="G518" i="1"/>
  <c r="G522" i="1" s="1"/>
  <c r="G524" i="1" s="1"/>
  <c r="F518" i="1"/>
  <c r="F522" i="1" s="1"/>
  <c r="F524" i="1" s="1"/>
  <c r="E518" i="1"/>
  <c r="E522" i="1" s="1"/>
  <c r="D518" i="1"/>
  <c r="D522" i="1" s="1"/>
  <c r="C518" i="1"/>
  <c r="B518" i="1"/>
  <c r="B522" i="1" s="1"/>
  <c r="Y513" i="1"/>
  <c r="X513" i="1"/>
  <c r="W513" i="1"/>
  <c r="V513" i="1"/>
  <c r="U513" i="1"/>
  <c r="T513" i="1"/>
  <c r="S513" i="1"/>
  <c r="R513" i="1"/>
  <c r="R514" i="1" s="1"/>
  <c r="Q513" i="1"/>
  <c r="P513" i="1"/>
  <c r="O513" i="1"/>
  <c r="O514" i="1" s="1"/>
  <c r="N513" i="1"/>
  <c r="M513" i="1"/>
  <c r="Z513" i="1" s="1"/>
  <c r="L513" i="1"/>
  <c r="K513" i="1"/>
  <c r="J513" i="1"/>
  <c r="I513" i="1"/>
  <c r="H513" i="1"/>
  <c r="G513" i="1"/>
  <c r="F513" i="1"/>
  <c r="F514" i="1" s="1"/>
  <c r="E513" i="1"/>
  <c r="D513" i="1"/>
  <c r="C513" i="1"/>
  <c r="C514" i="1" s="1"/>
  <c r="B513" i="1"/>
  <c r="R512" i="1"/>
  <c r="O512" i="1"/>
  <c r="N512" i="1"/>
  <c r="N514" i="1" s="1"/>
  <c r="F512" i="1"/>
  <c r="C512" i="1"/>
  <c r="B512" i="1"/>
  <c r="B514" i="1" s="1"/>
  <c r="Y511" i="1"/>
  <c r="X511" i="1"/>
  <c r="W511" i="1"/>
  <c r="V511" i="1"/>
  <c r="U511" i="1"/>
  <c r="T511" i="1"/>
  <c r="S511" i="1"/>
  <c r="R511" i="1"/>
  <c r="Q511" i="1"/>
  <c r="P511" i="1"/>
  <c r="P491" i="1" s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U512" i="1" s="1"/>
  <c r="U514" i="1" s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I512" i="1" s="1"/>
  <c r="I514" i="1" s="1"/>
  <c r="H509" i="1"/>
  <c r="G509" i="1"/>
  <c r="F509" i="1"/>
  <c r="E509" i="1"/>
  <c r="D509" i="1"/>
  <c r="AA509" i="1" s="1"/>
  <c r="C509" i="1"/>
  <c r="B509" i="1"/>
  <c r="Y508" i="1"/>
  <c r="Y512" i="1" s="1"/>
  <c r="Y514" i="1" s="1"/>
  <c r="X508" i="1"/>
  <c r="X488" i="1" s="1"/>
  <c r="X492" i="1" s="1"/>
  <c r="W508" i="1"/>
  <c r="W512" i="1" s="1"/>
  <c r="V508" i="1"/>
  <c r="V512" i="1" s="1"/>
  <c r="V514" i="1" s="1"/>
  <c r="U508" i="1"/>
  <c r="T508" i="1"/>
  <c r="T512" i="1" s="1"/>
  <c r="T514" i="1" s="1"/>
  <c r="S508" i="1"/>
  <c r="S512" i="1" s="1"/>
  <c r="S514" i="1" s="1"/>
  <c r="R508" i="1"/>
  <c r="Q508" i="1"/>
  <c r="Q512" i="1" s="1"/>
  <c r="Q514" i="1" s="1"/>
  <c r="P508" i="1"/>
  <c r="P512" i="1" s="1"/>
  <c r="P514" i="1" s="1"/>
  <c r="O508" i="1"/>
  <c r="N508" i="1"/>
  <c r="M508" i="1"/>
  <c r="Z508" i="1" s="1"/>
  <c r="L508" i="1"/>
  <c r="L488" i="1" s="1"/>
  <c r="L492" i="1" s="1"/>
  <c r="K508" i="1"/>
  <c r="K512" i="1" s="1"/>
  <c r="J508" i="1"/>
  <c r="J512" i="1" s="1"/>
  <c r="J514" i="1" s="1"/>
  <c r="I508" i="1"/>
  <c r="H508" i="1"/>
  <c r="H512" i="1" s="1"/>
  <c r="H514" i="1" s="1"/>
  <c r="G508" i="1"/>
  <c r="G512" i="1" s="1"/>
  <c r="G514" i="1" s="1"/>
  <c r="F508" i="1"/>
  <c r="E508" i="1"/>
  <c r="E512" i="1" s="1"/>
  <c r="E514" i="1" s="1"/>
  <c r="D508" i="1"/>
  <c r="AA508" i="1" s="1"/>
  <c r="C508" i="1"/>
  <c r="B508" i="1"/>
  <c r="Y503" i="1"/>
  <c r="X503" i="1"/>
  <c r="X504" i="1" s="1"/>
  <c r="W503" i="1"/>
  <c r="V503" i="1"/>
  <c r="U503" i="1"/>
  <c r="U504" i="1" s="1"/>
  <c r="T503" i="1"/>
  <c r="S503" i="1"/>
  <c r="R503" i="1"/>
  <c r="R493" i="1" s="1"/>
  <c r="Q503" i="1"/>
  <c r="Q493" i="1" s="1"/>
  <c r="P503" i="1"/>
  <c r="O503" i="1"/>
  <c r="O493" i="1" s="1"/>
  <c r="N503" i="1"/>
  <c r="M503" i="1"/>
  <c r="Z503" i="1" s="1"/>
  <c r="L503" i="1"/>
  <c r="L504" i="1" s="1"/>
  <c r="K503" i="1"/>
  <c r="J503" i="1"/>
  <c r="I503" i="1"/>
  <c r="I504" i="1" s="1"/>
  <c r="H503" i="1"/>
  <c r="G503" i="1"/>
  <c r="F503" i="1"/>
  <c r="F493" i="1" s="1"/>
  <c r="E503" i="1"/>
  <c r="E493" i="1" s="1"/>
  <c r="D503" i="1"/>
  <c r="C503" i="1"/>
  <c r="C493" i="1" s="1"/>
  <c r="B503" i="1"/>
  <c r="X502" i="1"/>
  <c r="U502" i="1"/>
  <c r="T502" i="1"/>
  <c r="T504" i="1" s="1"/>
  <c r="L502" i="1"/>
  <c r="I502" i="1"/>
  <c r="H502" i="1"/>
  <c r="H504" i="1" s="1"/>
  <c r="Y501" i="1"/>
  <c r="X501" i="1"/>
  <c r="W501" i="1"/>
  <c r="W491" i="1" s="1"/>
  <c r="W471" i="1" s="1"/>
  <c r="W461" i="1" s="1"/>
  <c r="V501" i="1"/>
  <c r="V491" i="1" s="1"/>
  <c r="V471" i="1" s="1"/>
  <c r="V461" i="1" s="1"/>
  <c r="U501" i="1"/>
  <c r="T501" i="1"/>
  <c r="T491" i="1" s="1"/>
  <c r="T471" i="1" s="1"/>
  <c r="T461" i="1" s="1"/>
  <c r="S501" i="1"/>
  <c r="R501" i="1"/>
  <c r="Q501" i="1"/>
  <c r="P501" i="1"/>
  <c r="O501" i="1"/>
  <c r="N501" i="1"/>
  <c r="Z501" i="1" s="1"/>
  <c r="AA501" i="1" s="1"/>
  <c r="M501" i="1"/>
  <c r="L501" i="1"/>
  <c r="K501" i="1"/>
  <c r="K491" i="1" s="1"/>
  <c r="K471" i="1" s="1"/>
  <c r="K461" i="1" s="1"/>
  <c r="J501" i="1"/>
  <c r="J491" i="1" s="1"/>
  <c r="J471" i="1" s="1"/>
  <c r="J461" i="1" s="1"/>
  <c r="I501" i="1"/>
  <c r="H501" i="1"/>
  <c r="H491" i="1" s="1"/>
  <c r="H471" i="1" s="1"/>
  <c r="H461" i="1" s="1"/>
  <c r="G501" i="1"/>
  <c r="F501" i="1"/>
  <c r="E501" i="1"/>
  <c r="D501" i="1"/>
  <c r="C501" i="1"/>
  <c r="B501" i="1"/>
  <c r="B491" i="1" s="1"/>
  <c r="B471" i="1" s="1"/>
  <c r="B461" i="1" s="1"/>
  <c r="Z500" i="1"/>
  <c r="AA500" i="1" s="1"/>
  <c r="Y499" i="1"/>
  <c r="Y489" i="1" s="1"/>
  <c r="Y469" i="1" s="1"/>
  <c r="Y459" i="1" s="1"/>
  <c r="X499" i="1"/>
  <c r="W499" i="1"/>
  <c r="V499" i="1"/>
  <c r="U499" i="1"/>
  <c r="T499" i="1"/>
  <c r="S499" i="1"/>
  <c r="S489" i="1" s="1"/>
  <c r="S469" i="1" s="1"/>
  <c r="S459" i="1" s="1"/>
  <c r="R499" i="1"/>
  <c r="Q499" i="1"/>
  <c r="P499" i="1"/>
  <c r="P489" i="1" s="1"/>
  <c r="P469" i="1" s="1"/>
  <c r="P459" i="1" s="1"/>
  <c r="O499" i="1"/>
  <c r="O502" i="1" s="1"/>
  <c r="O504" i="1" s="1"/>
  <c r="N499" i="1"/>
  <c r="M499" i="1"/>
  <c r="M489" i="1" s="1"/>
  <c r="L499" i="1"/>
  <c r="K499" i="1"/>
  <c r="J499" i="1"/>
  <c r="I499" i="1"/>
  <c r="H499" i="1"/>
  <c r="G499" i="1"/>
  <c r="G489" i="1" s="1"/>
  <c r="G469" i="1" s="1"/>
  <c r="G459" i="1" s="1"/>
  <c r="F499" i="1"/>
  <c r="E499" i="1"/>
  <c r="D499" i="1"/>
  <c r="D489" i="1" s="1"/>
  <c r="C499" i="1"/>
  <c r="C502" i="1" s="1"/>
  <c r="C504" i="1" s="1"/>
  <c r="B499" i="1"/>
  <c r="Y498" i="1"/>
  <c r="Y502" i="1" s="1"/>
  <c r="Y504" i="1" s="1"/>
  <c r="X498" i="1"/>
  <c r="W498" i="1"/>
  <c r="W502" i="1" s="1"/>
  <c r="W504" i="1" s="1"/>
  <c r="V498" i="1"/>
  <c r="V502" i="1" s="1"/>
  <c r="V504" i="1" s="1"/>
  <c r="U498" i="1"/>
  <c r="T498" i="1"/>
  <c r="S498" i="1"/>
  <c r="S488" i="1" s="1"/>
  <c r="R498" i="1"/>
  <c r="R488" i="1" s="1"/>
  <c r="Q498" i="1"/>
  <c r="Q502" i="1" s="1"/>
  <c r="P498" i="1"/>
  <c r="P502" i="1" s="1"/>
  <c r="P504" i="1" s="1"/>
  <c r="O498" i="1"/>
  <c r="N498" i="1"/>
  <c r="N502" i="1" s="1"/>
  <c r="N504" i="1" s="1"/>
  <c r="M498" i="1"/>
  <c r="Z498" i="1" s="1"/>
  <c r="L498" i="1"/>
  <c r="K498" i="1"/>
  <c r="K502" i="1" s="1"/>
  <c r="K504" i="1" s="1"/>
  <c r="J498" i="1"/>
  <c r="J502" i="1" s="1"/>
  <c r="J504" i="1" s="1"/>
  <c r="I498" i="1"/>
  <c r="H498" i="1"/>
  <c r="G498" i="1"/>
  <c r="G488" i="1" s="1"/>
  <c r="F498" i="1"/>
  <c r="F488" i="1" s="1"/>
  <c r="E498" i="1"/>
  <c r="E502" i="1" s="1"/>
  <c r="D498" i="1"/>
  <c r="D502" i="1" s="1"/>
  <c r="D504" i="1" s="1"/>
  <c r="C498" i="1"/>
  <c r="B498" i="1"/>
  <c r="B502" i="1" s="1"/>
  <c r="B504" i="1" s="1"/>
  <c r="AE494" i="1"/>
  <c r="Y493" i="1"/>
  <c r="X493" i="1"/>
  <c r="X494" i="1" s="1"/>
  <c r="V493" i="1"/>
  <c r="V473" i="1" s="1"/>
  <c r="S493" i="1"/>
  <c r="P493" i="1"/>
  <c r="M493" i="1"/>
  <c r="L493" i="1"/>
  <c r="J493" i="1"/>
  <c r="J473" i="1" s="1"/>
  <c r="G493" i="1"/>
  <c r="D493" i="1"/>
  <c r="X491" i="1"/>
  <c r="U491" i="1"/>
  <c r="U471" i="1" s="1"/>
  <c r="U461" i="1" s="1"/>
  <c r="R491" i="1"/>
  <c r="Q491" i="1"/>
  <c r="O491" i="1"/>
  <c r="O471" i="1" s="1"/>
  <c r="O461" i="1" s="1"/>
  <c r="L491" i="1"/>
  <c r="I491" i="1"/>
  <c r="I471" i="1" s="1"/>
  <c r="I461" i="1" s="1"/>
  <c r="F491" i="1"/>
  <c r="E491" i="1"/>
  <c r="C491" i="1"/>
  <c r="C471" i="1" s="1"/>
  <c r="C461" i="1" s="1"/>
  <c r="Y490" i="1"/>
  <c r="X490" i="1"/>
  <c r="W490" i="1"/>
  <c r="W470" i="1" s="1"/>
  <c r="W460" i="1" s="1"/>
  <c r="T490" i="1"/>
  <c r="S490" i="1"/>
  <c r="Q490" i="1"/>
  <c r="Q470" i="1" s="1"/>
  <c r="Q460" i="1" s="1"/>
  <c r="O490" i="1"/>
  <c r="N490" i="1"/>
  <c r="M490" i="1"/>
  <c r="L490" i="1"/>
  <c r="K490" i="1"/>
  <c r="K470" i="1" s="1"/>
  <c r="K460" i="1" s="1"/>
  <c r="H490" i="1"/>
  <c r="G490" i="1"/>
  <c r="E490" i="1"/>
  <c r="E470" i="1" s="1"/>
  <c r="E460" i="1" s="1"/>
  <c r="C490" i="1"/>
  <c r="B490" i="1"/>
  <c r="W489" i="1"/>
  <c r="V489" i="1"/>
  <c r="T489" i="1"/>
  <c r="T469" i="1" s="1"/>
  <c r="T459" i="1" s="1"/>
  <c r="Q489" i="1"/>
  <c r="N489" i="1"/>
  <c r="N469" i="1" s="1"/>
  <c r="N459" i="1" s="1"/>
  <c r="K489" i="1"/>
  <c r="J489" i="1"/>
  <c r="H489" i="1"/>
  <c r="H469" i="1" s="1"/>
  <c r="H459" i="1" s="1"/>
  <c r="E489" i="1"/>
  <c r="B489" i="1"/>
  <c r="B469" i="1" s="1"/>
  <c r="B459" i="1" s="1"/>
  <c r="Y488" i="1"/>
  <c r="W488" i="1"/>
  <c r="W492" i="1" s="1"/>
  <c r="U488" i="1"/>
  <c r="T488" i="1"/>
  <c r="T492" i="1" s="1"/>
  <c r="Q488" i="1"/>
  <c r="Q468" i="1" s="1"/>
  <c r="N488" i="1"/>
  <c r="M488" i="1"/>
  <c r="K488" i="1"/>
  <c r="K492" i="1" s="1"/>
  <c r="I488" i="1"/>
  <c r="H488" i="1"/>
  <c r="H492" i="1" s="1"/>
  <c r="E488" i="1"/>
  <c r="E468" i="1" s="1"/>
  <c r="B488" i="1"/>
  <c r="B492" i="1" s="1"/>
  <c r="AE484" i="1"/>
  <c r="Y483" i="1"/>
  <c r="X483" i="1"/>
  <c r="X473" i="1" s="1"/>
  <c r="W483" i="1"/>
  <c r="W484" i="1" s="1"/>
  <c r="V483" i="1"/>
  <c r="U483" i="1"/>
  <c r="T483" i="1"/>
  <c r="S483" i="1"/>
  <c r="S473" i="1" s="1"/>
  <c r="R483" i="1"/>
  <c r="Q483" i="1"/>
  <c r="P483" i="1"/>
  <c r="O483" i="1"/>
  <c r="N483" i="1"/>
  <c r="Z483" i="1" s="1"/>
  <c r="M483" i="1"/>
  <c r="L483" i="1"/>
  <c r="L473" i="1" s="1"/>
  <c r="K483" i="1"/>
  <c r="K484" i="1" s="1"/>
  <c r="J483" i="1"/>
  <c r="I483" i="1"/>
  <c r="H483" i="1"/>
  <c r="G483" i="1"/>
  <c r="G473" i="1" s="1"/>
  <c r="F483" i="1"/>
  <c r="E483" i="1"/>
  <c r="D483" i="1"/>
  <c r="C483" i="1"/>
  <c r="B483" i="1"/>
  <c r="W482" i="1"/>
  <c r="V482" i="1"/>
  <c r="V484" i="1" s="1"/>
  <c r="K482" i="1"/>
  <c r="J482" i="1"/>
  <c r="J484" i="1" s="1"/>
  <c r="Y481" i="1"/>
  <c r="X481" i="1"/>
  <c r="X471" i="1" s="1"/>
  <c r="X461" i="1" s="1"/>
  <c r="W481" i="1"/>
  <c r="V481" i="1"/>
  <c r="U481" i="1"/>
  <c r="T481" i="1"/>
  <c r="S481" i="1"/>
  <c r="R481" i="1"/>
  <c r="Q481" i="1"/>
  <c r="Q471" i="1" s="1"/>
  <c r="Q461" i="1" s="1"/>
  <c r="P481" i="1"/>
  <c r="P471" i="1" s="1"/>
  <c r="P461" i="1" s="1"/>
  <c r="O481" i="1"/>
  <c r="N481" i="1"/>
  <c r="M481" i="1"/>
  <c r="Z481" i="1" s="1"/>
  <c r="L481" i="1"/>
  <c r="L471" i="1" s="1"/>
  <c r="L461" i="1" s="1"/>
  <c r="K481" i="1"/>
  <c r="J481" i="1"/>
  <c r="I481" i="1"/>
  <c r="H481" i="1"/>
  <c r="G481" i="1"/>
  <c r="F481" i="1"/>
  <c r="E481" i="1"/>
  <c r="E471" i="1" s="1"/>
  <c r="E461" i="1" s="1"/>
  <c r="D481" i="1"/>
  <c r="AA481" i="1" s="1"/>
  <c r="C481" i="1"/>
  <c r="B481" i="1"/>
  <c r="Y480" i="1"/>
  <c r="X480" i="1"/>
  <c r="W480" i="1"/>
  <c r="V480" i="1"/>
  <c r="U480" i="1"/>
  <c r="T480" i="1"/>
  <c r="S480" i="1"/>
  <c r="S470" i="1" s="1"/>
  <c r="S460" i="1" s="1"/>
  <c r="R480" i="1"/>
  <c r="Q480" i="1"/>
  <c r="P480" i="1"/>
  <c r="O480" i="1"/>
  <c r="N480" i="1"/>
  <c r="N470" i="1" s="1"/>
  <c r="N460" i="1" s="1"/>
  <c r="M480" i="1"/>
  <c r="L480" i="1"/>
  <c r="K480" i="1"/>
  <c r="J480" i="1"/>
  <c r="I480" i="1"/>
  <c r="H480" i="1"/>
  <c r="G480" i="1"/>
  <c r="G470" i="1" s="1"/>
  <c r="G460" i="1" s="1"/>
  <c r="F480" i="1"/>
  <c r="E480" i="1"/>
  <c r="D480" i="1"/>
  <c r="C480" i="1"/>
  <c r="B480" i="1"/>
  <c r="B470" i="1" s="1"/>
  <c r="B460" i="1" s="1"/>
  <c r="Y479" i="1"/>
  <c r="X479" i="1"/>
  <c r="W479" i="1"/>
  <c r="V479" i="1"/>
  <c r="V469" i="1" s="1"/>
  <c r="V459" i="1" s="1"/>
  <c r="U479" i="1"/>
  <c r="T479" i="1"/>
  <c r="S479" i="1"/>
  <c r="R479" i="1"/>
  <c r="Q479" i="1"/>
  <c r="Q482" i="1" s="1"/>
  <c r="Q484" i="1" s="1"/>
  <c r="P479" i="1"/>
  <c r="O479" i="1"/>
  <c r="N479" i="1"/>
  <c r="M479" i="1"/>
  <c r="Z479" i="1" s="1"/>
  <c r="L479" i="1"/>
  <c r="K479" i="1"/>
  <c r="J479" i="1"/>
  <c r="J469" i="1" s="1"/>
  <c r="J459" i="1" s="1"/>
  <c r="I479" i="1"/>
  <c r="H479" i="1"/>
  <c r="G479" i="1"/>
  <c r="F479" i="1"/>
  <c r="E479" i="1"/>
  <c r="E482" i="1" s="1"/>
  <c r="E484" i="1" s="1"/>
  <c r="D479" i="1"/>
  <c r="C479" i="1"/>
  <c r="B479" i="1"/>
  <c r="Y478" i="1"/>
  <c r="Y482" i="1" s="1"/>
  <c r="Y484" i="1" s="1"/>
  <c r="X478" i="1"/>
  <c r="X482" i="1" s="1"/>
  <c r="X484" i="1" s="1"/>
  <c r="W478" i="1"/>
  <c r="V478" i="1"/>
  <c r="U478" i="1"/>
  <c r="U482" i="1" s="1"/>
  <c r="U484" i="1" s="1"/>
  <c r="T478" i="1"/>
  <c r="T468" i="1" s="1"/>
  <c r="S478" i="1"/>
  <c r="S482" i="1" s="1"/>
  <c r="R478" i="1"/>
  <c r="R482" i="1" s="1"/>
  <c r="R484" i="1" s="1"/>
  <c r="Q478" i="1"/>
  <c r="P478" i="1"/>
  <c r="P482" i="1" s="1"/>
  <c r="P484" i="1" s="1"/>
  <c r="O478" i="1"/>
  <c r="O482" i="1" s="1"/>
  <c r="O484" i="1" s="1"/>
  <c r="N478" i="1"/>
  <c r="M478" i="1"/>
  <c r="Z478" i="1" s="1"/>
  <c r="L478" i="1"/>
  <c r="L482" i="1" s="1"/>
  <c r="L484" i="1" s="1"/>
  <c r="K478" i="1"/>
  <c r="J478" i="1"/>
  <c r="I478" i="1"/>
  <c r="I482" i="1" s="1"/>
  <c r="I484" i="1" s="1"/>
  <c r="H478" i="1"/>
  <c r="H468" i="1" s="1"/>
  <c r="G478" i="1"/>
  <c r="G482" i="1" s="1"/>
  <c r="F478" i="1"/>
  <c r="F482" i="1" s="1"/>
  <c r="F484" i="1" s="1"/>
  <c r="E478" i="1"/>
  <c r="D478" i="1"/>
  <c r="D482" i="1" s="1"/>
  <c r="D484" i="1" s="1"/>
  <c r="C478" i="1"/>
  <c r="C482" i="1" s="1"/>
  <c r="C484" i="1" s="1"/>
  <c r="B478" i="1"/>
  <c r="Y473" i="1"/>
  <c r="Y463" i="1" s="1"/>
  <c r="M473" i="1"/>
  <c r="M463" i="1" s="1"/>
  <c r="R471" i="1"/>
  <c r="R461" i="1" s="1"/>
  <c r="F471" i="1"/>
  <c r="F461" i="1" s="1"/>
  <c r="Y470" i="1"/>
  <c r="Y460" i="1" s="1"/>
  <c r="X470" i="1"/>
  <c r="X460" i="1" s="1"/>
  <c r="T470" i="1"/>
  <c r="T460" i="1" s="1"/>
  <c r="O470" i="1"/>
  <c r="O460" i="1" s="1"/>
  <c r="M470" i="1"/>
  <c r="L470" i="1"/>
  <c r="L460" i="1" s="1"/>
  <c r="H470" i="1"/>
  <c r="H460" i="1" s="1"/>
  <c r="C470" i="1"/>
  <c r="C460" i="1" s="1"/>
  <c r="W469" i="1"/>
  <c r="W459" i="1" s="1"/>
  <c r="K469" i="1"/>
  <c r="K459" i="1" s="1"/>
  <c r="U468" i="1"/>
  <c r="N468" i="1"/>
  <c r="N458" i="1" s="1"/>
  <c r="I468" i="1"/>
  <c r="B468" i="1"/>
  <c r="B458" i="1" s="1"/>
  <c r="Y441" i="1"/>
  <c r="Y442" i="1" s="1"/>
  <c r="X441" i="1"/>
  <c r="W441" i="1"/>
  <c r="V441" i="1"/>
  <c r="U441" i="1"/>
  <c r="T441" i="1"/>
  <c r="S441" i="1"/>
  <c r="R441" i="1"/>
  <c r="Q441" i="1"/>
  <c r="P441" i="1"/>
  <c r="P442" i="1" s="1"/>
  <c r="O441" i="1"/>
  <c r="N441" i="1"/>
  <c r="M441" i="1"/>
  <c r="M442" i="1" s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X442" i="1" s="1"/>
  <c r="M440" i="1"/>
  <c r="L440" i="1"/>
  <c r="L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P440" i="1" s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D440" i="1" s="1"/>
  <c r="C438" i="1"/>
  <c r="B438" i="1"/>
  <c r="Y437" i="1"/>
  <c r="X437" i="1"/>
  <c r="W437" i="1"/>
  <c r="V437" i="1"/>
  <c r="U437" i="1"/>
  <c r="T437" i="1"/>
  <c r="S437" i="1"/>
  <c r="S440" i="1" s="1"/>
  <c r="S442" i="1" s="1"/>
  <c r="R437" i="1"/>
  <c r="Q437" i="1"/>
  <c r="P437" i="1"/>
  <c r="O437" i="1"/>
  <c r="N437" i="1"/>
  <c r="Z437" i="1" s="1"/>
  <c r="M437" i="1"/>
  <c r="L437" i="1"/>
  <c r="K437" i="1"/>
  <c r="J437" i="1"/>
  <c r="I437" i="1"/>
  <c r="H437" i="1"/>
  <c r="G437" i="1"/>
  <c r="G440" i="1" s="1"/>
  <c r="G442" i="1" s="1"/>
  <c r="F437" i="1"/>
  <c r="E437" i="1"/>
  <c r="D437" i="1"/>
  <c r="C437" i="1"/>
  <c r="B437" i="1"/>
  <c r="Y436" i="1"/>
  <c r="X436" i="1"/>
  <c r="W436" i="1"/>
  <c r="W440" i="1" s="1"/>
  <c r="W442" i="1" s="1"/>
  <c r="V436" i="1"/>
  <c r="V440" i="1" s="1"/>
  <c r="U436" i="1"/>
  <c r="U440" i="1" s="1"/>
  <c r="T436" i="1"/>
  <c r="T440" i="1" s="1"/>
  <c r="T442" i="1" s="1"/>
  <c r="S436" i="1"/>
  <c r="R436" i="1"/>
  <c r="R440" i="1" s="1"/>
  <c r="R442" i="1" s="1"/>
  <c r="Q436" i="1"/>
  <c r="Q440" i="1" s="1"/>
  <c r="Q442" i="1" s="1"/>
  <c r="P436" i="1"/>
  <c r="O436" i="1"/>
  <c r="O440" i="1" s="1"/>
  <c r="O442" i="1" s="1"/>
  <c r="N436" i="1"/>
  <c r="Z436" i="1" s="1"/>
  <c r="M436" i="1"/>
  <c r="L436" i="1"/>
  <c r="K436" i="1"/>
  <c r="K440" i="1" s="1"/>
  <c r="K442" i="1" s="1"/>
  <c r="J436" i="1"/>
  <c r="J440" i="1" s="1"/>
  <c r="I436" i="1"/>
  <c r="I440" i="1" s="1"/>
  <c r="H436" i="1"/>
  <c r="H440" i="1" s="1"/>
  <c r="H442" i="1" s="1"/>
  <c r="G436" i="1"/>
  <c r="F436" i="1"/>
  <c r="F440" i="1" s="1"/>
  <c r="F442" i="1" s="1"/>
  <c r="E436" i="1"/>
  <c r="E440" i="1" s="1"/>
  <c r="E442" i="1" s="1"/>
  <c r="D436" i="1"/>
  <c r="C436" i="1"/>
  <c r="C440" i="1" s="1"/>
  <c r="C442" i="1" s="1"/>
  <c r="B436" i="1"/>
  <c r="B440" i="1" s="1"/>
  <c r="B442" i="1" s="1"/>
  <c r="Y431" i="1"/>
  <c r="X431" i="1"/>
  <c r="W431" i="1"/>
  <c r="V431" i="1"/>
  <c r="U431" i="1"/>
  <c r="T431" i="1"/>
  <c r="S431" i="1"/>
  <c r="S432" i="1" s="1"/>
  <c r="R431" i="1"/>
  <c r="Q431" i="1"/>
  <c r="P431" i="1"/>
  <c r="O431" i="1"/>
  <c r="O432" i="1" s="1"/>
  <c r="N431" i="1"/>
  <c r="M431" i="1"/>
  <c r="Z431" i="1" s="1"/>
  <c r="L431" i="1"/>
  <c r="K431" i="1"/>
  <c r="J431" i="1"/>
  <c r="I431" i="1"/>
  <c r="H431" i="1"/>
  <c r="G431" i="1"/>
  <c r="G432" i="1" s="1"/>
  <c r="F431" i="1"/>
  <c r="E431" i="1"/>
  <c r="D431" i="1"/>
  <c r="C431" i="1"/>
  <c r="C432" i="1" s="1"/>
  <c r="B431" i="1"/>
  <c r="S430" i="1"/>
  <c r="R430" i="1"/>
  <c r="R432" i="1" s="1"/>
  <c r="G430" i="1"/>
  <c r="F430" i="1"/>
  <c r="F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V430" i="1" s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J430" i="1" s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S427" i="1"/>
  <c r="R427" i="1"/>
  <c r="Q427" i="1"/>
  <c r="P427" i="1"/>
  <c r="O427" i="1"/>
  <c r="N427" i="1"/>
  <c r="M427" i="1"/>
  <c r="M430" i="1" s="1"/>
  <c r="M432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X430" i="1" s="1"/>
  <c r="W426" i="1"/>
  <c r="W430" i="1" s="1"/>
  <c r="W432" i="1" s="1"/>
  <c r="V426" i="1"/>
  <c r="U426" i="1"/>
  <c r="U430" i="1" s="1"/>
  <c r="U432" i="1" s="1"/>
  <c r="T426" i="1"/>
  <c r="T430" i="1" s="1"/>
  <c r="T432" i="1" s="1"/>
  <c r="S426" i="1"/>
  <c r="R426" i="1"/>
  <c r="Q426" i="1"/>
  <c r="Q430" i="1" s="1"/>
  <c r="Q432" i="1" s="1"/>
  <c r="P426" i="1"/>
  <c r="P430" i="1" s="1"/>
  <c r="O426" i="1"/>
  <c r="O430" i="1" s="1"/>
  <c r="N426" i="1"/>
  <c r="N430" i="1" s="1"/>
  <c r="N432" i="1" s="1"/>
  <c r="M426" i="1"/>
  <c r="L426" i="1"/>
  <c r="L430" i="1" s="1"/>
  <c r="K426" i="1"/>
  <c r="K430" i="1" s="1"/>
  <c r="K432" i="1" s="1"/>
  <c r="J426" i="1"/>
  <c r="I426" i="1"/>
  <c r="I430" i="1" s="1"/>
  <c r="I432" i="1" s="1"/>
  <c r="H426" i="1"/>
  <c r="H430" i="1" s="1"/>
  <c r="H432" i="1" s="1"/>
  <c r="G426" i="1"/>
  <c r="F426" i="1"/>
  <c r="E426" i="1"/>
  <c r="E430" i="1" s="1"/>
  <c r="E432" i="1" s="1"/>
  <c r="D426" i="1"/>
  <c r="C426" i="1"/>
  <c r="C430" i="1" s="1"/>
  <c r="B426" i="1"/>
  <c r="B430" i="1" s="1"/>
  <c r="B432" i="1" s="1"/>
  <c r="Y421" i="1"/>
  <c r="Y422" i="1" s="1"/>
  <c r="X421" i="1"/>
  <c r="W421" i="1"/>
  <c r="V421" i="1"/>
  <c r="V422" i="1" s="1"/>
  <c r="U421" i="1"/>
  <c r="T421" i="1"/>
  <c r="S421" i="1"/>
  <c r="R421" i="1"/>
  <c r="Q421" i="1"/>
  <c r="P421" i="1"/>
  <c r="O421" i="1"/>
  <c r="N421" i="1"/>
  <c r="M421" i="1"/>
  <c r="M422" i="1" s="1"/>
  <c r="L421" i="1"/>
  <c r="K421" i="1"/>
  <c r="J421" i="1"/>
  <c r="J422" i="1" s="1"/>
  <c r="I421" i="1"/>
  <c r="H421" i="1"/>
  <c r="G421" i="1"/>
  <c r="F421" i="1"/>
  <c r="E421" i="1"/>
  <c r="D421" i="1"/>
  <c r="C421" i="1"/>
  <c r="B421" i="1"/>
  <c r="Y420" i="1"/>
  <c r="X420" i="1"/>
  <c r="X422" i="1" s="1"/>
  <c r="M420" i="1"/>
  <c r="L420" i="1"/>
  <c r="L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P420" i="1" s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D420" i="1" s="1"/>
  <c r="C418" i="1"/>
  <c r="B418" i="1"/>
  <c r="Y417" i="1"/>
  <c r="X417" i="1"/>
  <c r="W417" i="1"/>
  <c r="V417" i="1"/>
  <c r="U417" i="1"/>
  <c r="T417" i="1"/>
  <c r="S417" i="1"/>
  <c r="S420" i="1" s="1"/>
  <c r="S422" i="1" s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G420" i="1" s="1"/>
  <c r="G422" i="1" s="1"/>
  <c r="F417" i="1"/>
  <c r="E417" i="1"/>
  <c r="D417" i="1"/>
  <c r="C417" i="1"/>
  <c r="B417" i="1"/>
  <c r="Y416" i="1"/>
  <c r="X416" i="1"/>
  <c r="W416" i="1"/>
  <c r="W420" i="1" s="1"/>
  <c r="W422" i="1" s="1"/>
  <c r="V416" i="1"/>
  <c r="V420" i="1" s="1"/>
  <c r="U416" i="1"/>
  <c r="U420" i="1" s="1"/>
  <c r="T416" i="1"/>
  <c r="T420" i="1" s="1"/>
  <c r="T422" i="1" s="1"/>
  <c r="S416" i="1"/>
  <c r="R416" i="1"/>
  <c r="R420" i="1" s="1"/>
  <c r="Q416" i="1"/>
  <c r="Q420" i="1" s="1"/>
  <c r="Q422" i="1" s="1"/>
  <c r="P416" i="1"/>
  <c r="O416" i="1"/>
  <c r="O420" i="1" s="1"/>
  <c r="O422" i="1" s="1"/>
  <c r="N416" i="1"/>
  <c r="Z416" i="1" s="1"/>
  <c r="M416" i="1"/>
  <c r="L416" i="1"/>
  <c r="K416" i="1"/>
  <c r="K420" i="1" s="1"/>
  <c r="K422" i="1" s="1"/>
  <c r="J416" i="1"/>
  <c r="J420" i="1" s="1"/>
  <c r="I416" i="1"/>
  <c r="I420" i="1" s="1"/>
  <c r="H416" i="1"/>
  <c r="H420" i="1" s="1"/>
  <c r="H422" i="1" s="1"/>
  <c r="G416" i="1"/>
  <c r="F416" i="1"/>
  <c r="F420" i="1" s="1"/>
  <c r="E416" i="1"/>
  <c r="E420" i="1" s="1"/>
  <c r="E422" i="1" s="1"/>
  <c r="D416" i="1"/>
  <c r="C416" i="1"/>
  <c r="C420" i="1" s="1"/>
  <c r="C422" i="1" s="1"/>
  <c r="B416" i="1"/>
  <c r="B420" i="1" s="1"/>
  <c r="B422" i="1" s="1"/>
  <c r="Y411" i="1"/>
  <c r="X411" i="1"/>
  <c r="W411" i="1"/>
  <c r="V411" i="1"/>
  <c r="U411" i="1"/>
  <c r="T411" i="1"/>
  <c r="S411" i="1"/>
  <c r="S412" i="1" s="1"/>
  <c r="R411" i="1"/>
  <c r="Q411" i="1"/>
  <c r="P411" i="1"/>
  <c r="P412" i="1" s="1"/>
  <c r="O411" i="1"/>
  <c r="N411" i="1"/>
  <c r="M411" i="1"/>
  <c r="Z411" i="1" s="1"/>
  <c r="L411" i="1"/>
  <c r="K411" i="1"/>
  <c r="J411" i="1"/>
  <c r="I411" i="1"/>
  <c r="H411" i="1"/>
  <c r="G411" i="1"/>
  <c r="G412" i="1" s="1"/>
  <c r="F411" i="1"/>
  <c r="E411" i="1"/>
  <c r="D411" i="1"/>
  <c r="C411" i="1"/>
  <c r="B411" i="1"/>
  <c r="S410" i="1"/>
  <c r="R410" i="1"/>
  <c r="R412" i="1" s="1"/>
  <c r="G410" i="1"/>
  <c r="F410" i="1"/>
  <c r="F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V410" i="1" s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J410" i="1" s="1"/>
  <c r="I408" i="1"/>
  <c r="H408" i="1"/>
  <c r="G408" i="1"/>
  <c r="F408" i="1"/>
  <c r="E408" i="1"/>
  <c r="D408" i="1"/>
  <c r="C408" i="1"/>
  <c r="B408" i="1"/>
  <c r="Y407" i="1"/>
  <c r="Y410" i="1" s="1"/>
  <c r="Y412" i="1" s="1"/>
  <c r="X407" i="1"/>
  <c r="W407" i="1"/>
  <c r="V407" i="1"/>
  <c r="U407" i="1"/>
  <c r="T407" i="1"/>
  <c r="S407" i="1"/>
  <c r="R407" i="1"/>
  <c r="Q407" i="1"/>
  <c r="P407" i="1"/>
  <c r="O407" i="1"/>
  <c r="N407" i="1"/>
  <c r="M407" i="1"/>
  <c r="M410" i="1" s="1"/>
  <c r="M412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X410" i="1" s="1"/>
  <c r="W406" i="1"/>
  <c r="W410" i="1" s="1"/>
  <c r="W412" i="1" s="1"/>
  <c r="V406" i="1"/>
  <c r="U406" i="1"/>
  <c r="U410" i="1" s="1"/>
  <c r="U412" i="1" s="1"/>
  <c r="T406" i="1"/>
  <c r="T410" i="1" s="1"/>
  <c r="T412" i="1" s="1"/>
  <c r="S406" i="1"/>
  <c r="R406" i="1"/>
  <c r="Q406" i="1"/>
  <c r="Q410" i="1" s="1"/>
  <c r="Q412" i="1" s="1"/>
  <c r="P406" i="1"/>
  <c r="P410" i="1" s="1"/>
  <c r="O406" i="1"/>
  <c r="O410" i="1" s="1"/>
  <c r="N406" i="1"/>
  <c r="N410" i="1" s="1"/>
  <c r="N412" i="1" s="1"/>
  <c r="M406" i="1"/>
  <c r="L406" i="1"/>
  <c r="L410" i="1" s="1"/>
  <c r="K406" i="1"/>
  <c r="K410" i="1" s="1"/>
  <c r="K412" i="1" s="1"/>
  <c r="J406" i="1"/>
  <c r="I406" i="1"/>
  <c r="I410" i="1" s="1"/>
  <c r="I412" i="1" s="1"/>
  <c r="H406" i="1"/>
  <c r="H410" i="1" s="1"/>
  <c r="H412" i="1" s="1"/>
  <c r="G406" i="1"/>
  <c r="F406" i="1"/>
  <c r="E406" i="1"/>
  <c r="E410" i="1" s="1"/>
  <c r="E412" i="1" s="1"/>
  <c r="D406" i="1"/>
  <c r="C406" i="1"/>
  <c r="C410" i="1" s="1"/>
  <c r="B406" i="1"/>
  <c r="B410" i="1" s="1"/>
  <c r="B412" i="1" s="1"/>
  <c r="Y401" i="1"/>
  <c r="Y402" i="1" s="1"/>
  <c r="X401" i="1"/>
  <c r="W401" i="1"/>
  <c r="V401" i="1"/>
  <c r="U401" i="1"/>
  <c r="U402" i="1" s="1"/>
  <c r="T401" i="1"/>
  <c r="S401" i="1"/>
  <c r="R401" i="1"/>
  <c r="R402" i="1" s="1"/>
  <c r="Q401" i="1"/>
  <c r="P401" i="1"/>
  <c r="O401" i="1"/>
  <c r="N401" i="1"/>
  <c r="M401" i="1"/>
  <c r="M402" i="1" s="1"/>
  <c r="L401" i="1"/>
  <c r="K401" i="1"/>
  <c r="J401" i="1"/>
  <c r="I401" i="1"/>
  <c r="I402" i="1" s="1"/>
  <c r="H401" i="1"/>
  <c r="G401" i="1"/>
  <c r="F401" i="1"/>
  <c r="F402" i="1" s="1"/>
  <c r="E401" i="1"/>
  <c r="D401" i="1"/>
  <c r="C401" i="1"/>
  <c r="B401" i="1"/>
  <c r="Y400" i="1"/>
  <c r="X400" i="1"/>
  <c r="X402" i="1" s="1"/>
  <c r="M400" i="1"/>
  <c r="L400" i="1"/>
  <c r="L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P400" i="1" s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D400" i="1" s="1"/>
  <c r="C398" i="1"/>
  <c r="B398" i="1"/>
  <c r="Y397" i="1"/>
  <c r="X397" i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Z397" i="1" s="1"/>
  <c r="M397" i="1"/>
  <c r="L397" i="1"/>
  <c r="K397" i="1"/>
  <c r="J397" i="1"/>
  <c r="I397" i="1"/>
  <c r="H397" i="1"/>
  <c r="G397" i="1"/>
  <c r="G400" i="1" s="1"/>
  <c r="G402" i="1" s="1"/>
  <c r="F397" i="1"/>
  <c r="E397" i="1"/>
  <c r="D397" i="1"/>
  <c r="C397" i="1"/>
  <c r="B397" i="1"/>
  <c r="Y396" i="1"/>
  <c r="X396" i="1"/>
  <c r="W396" i="1"/>
  <c r="W400" i="1" s="1"/>
  <c r="W402" i="1" s="1"/>
  <c r="V396" i="1"/>
  <c r="V400" i="1" s="1"/>
  <c r="U396" i="1"/>
  <c r="U400" i="1" s="1"/>
  <c r="T396" i="1"/>
  <c r="T400" i="1" s="1"/>
  <c r="T402" i="1" s="1"/>
  <c r="S396" i="1"/>
  <c r="R396" i="1"/>
  <c r="R400" i="1" s="1"/>
  <c r="Q396" i="1"/>
  <c r="Q400" i="1" s="1"/>
  <c r="Q402" i="1" s="1"/>
  <c r="P396" i="1"/>
  <c r="O396" i="1"/>
  <c r="O400" i="1" s="1"/>
  <c r="O402" i="1" s="1"/>
  <c r="N396" i="1"/>
  <c r="Z396" i="1" s="1"/>
  <c r="M396" i="1"/>
  <c r="L396" i="1"/>
  <c r="K396" i="1"/>
  <c r="K400" i="1" s="1"/>
  <c r="K402" i="1" s="1"/>
  <c r="J396" i="1"/>
  <c r="J400" i="1" s="1"/>
  <c r="I396" i="1"/>
  <c r="I400" i="1" s="1"/>
  <c r="H396" i="1"/>
  <c r="H400" i="1" s="1"/>
  <c r="H402" i="1" s="1"/>
  <c r="G396" i="1"/>
  <c r="F396" i="1"/>
  <c r="F400" i="1" s="1"/>
  <c r="E396" i="1"/>
  <c r="E400" i="1" s="1"/>
  <c r="E402" i="1" s="1"/>
  <c r="D396" i="1"/>
  <c r="C396" i="1"/>
  <c r="C400" i="1" s="1"/>
  <c r="C402" i="1" s="1"/>
  <c r="B396" i="1"/>
  <c r="B400" i="1" s="1"/>
  <c r="B402" i="1" s="1"/>
  <c r="Y391" i="1"/>
  <c r="X391" i="1"/>
  <c r="X392" i="1" s="1"/>
  <c r="W391" i="1"/>
  <c r="V391" i="1"/>
  <c r="V392" i="1" s="1"/>
  <c r="U391" i="1"/>
  <c r="T391" i="1"/>
  <c r="S391" i="1"/>
  <c r="S392" i="1" s="1"/>
  <c r="R391" i="1"/>
  <c r="Q391" i="1"/>
  <c r="P391" i="1"/>
  <c r="O391" i="1"/>
  <c r="N391" i="1"/>
  <c r="M391" i="1"/>
  <c r="Z391" i="1" s="1"/>
  <c r="L391" i="1"/>
  <c r="L392" i="1" s="1"/>
  <c r="K391" i="1"/>
  <c r="J391" i="1"/>
  <c r="J392" i="1" s="1"/>
  <c r="I391" i="1"/>
  <c r="H391" i="1"/>
  <c r="G391" i="1"/>
  <c r="G392" i="1" s="1"/>
  <c r="F391" i="1"/>
  <c r="E391" i="1"/>
  <c r="D391" i="1"/>
  <c r="C391" i="1"/>
  <c r="B391" i="1"/>
  <c r="S390" i="1"/>
  <c r="R390" i="1"/>
  <c r="R392" i="1" s="1"/>
  <c r="G390" i="1"/>
  <c r="F390" i="1"/>
  <c r="F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V390" i="1" s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J390" i="1" s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W387" i="1"/>
  <c r="V387" i="1"/>
  <c r="U387" i="1"/>
  <c r="T387" i="1"/>
  <c r="S387" i="1"/>
  <c r="R387" i="1"/>
  <c r="Q387" i="1"/>
  <c r="P387" i="1"/>
  <c r="O387" i="1"/>
  <c r="N387" i="1"/>
  <c r="M387" i="1"/>
  <c r="M390" i="1" s="1"/>
  <c r="M392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W386" i="1"/>
  <c r="W390" i="1" s="1"/>
  <c r="W392" i="1" s="1"/>
  <c r="V386" i="1"/>
  <c r="U386" i="1"/>
  <c r="U390" i="1" s="1"/>
  <c r="U392" i="1" s="1"/>
  <c r="T386" i="1"/>
  <c r="T390" i="1" s="1"/>
  <c r="T392" i="1" s="1"/>
  <c r="S386" i="1"/>
  <c r="R386" i="1"/>
  <c r="Q386" i="1"/>
  <c r="Q390" i="1" s="1"/>
  <c r="Q392" i="1" s="1"/>
  <c r="P386" i="1"/>
  <c r="P390" i="1" s="1"/>
  <c r="O386" i="1"/>
  <c r="O390" i="1" s="1"/>
  <c r="N386" i="1"/>
  <c r="N390" i="1" s="1"/>
  <c r="N392" i="1" s="1"/>
  <c r="M386" i="1"/>
  <c r="L386" i="1"/>
  <c r="L390" i="1" s="1"/>
  <c r="K386" i="1"/>
  <c r="K390" i="1" s="1"/>
  <c r="K392" i="1" s="1"/>
  <c r="J386" i="1"/>
  <c r="I386" i="1"/>
  <c r="I390" i="1" s="1"/>
  <c r="I392" i="1" s="1"/>
  <c r="H386" i="1"/>
  <c r="H390" i="1" s="1"/>
  <c r="H392" i="1" s="1"/>
  <c r="G386" i="1"/>
  <c r="F386" i="1"/>
  <c r="E386" i="1"/>
  <c r="E390" i="1" s="1"/>
  <c r="E392" i="1" s="1"/>
  <c r="D386" i="1"/>
  <c r="C386" i="1"/>
  <c r="C390" i="1" s="1"/>
  <c r="B386" i="1"/>
  <c r="B390" i="1" s="1"/>
  <c r="B392" i="1" s="1"/>
  <c r="Z384" i="1"/>
  <c r="Y381" i="1"/>
  <c r="X381" i="1"/>
  <c r="W381" i="1"/>
  <c r="V381" i="1"/>
  <c r="U381" i="1"/>
  <c r="T381" i="1"/>
  <c r="S381" i="1"/>
  <c r="R381" i="1"/>
  <c r="Q381" i="1"/>
  <c r="Q382" i="1" s="1"/>
  <c r="P381" i="1"/>
  <c r="O381" i="1"/>
  <c r="N381" i="1"/>
  <c r="N382" i="1" s="1"/>
  <c r="M381" i="1"/>
  <c r="L381" i="1"/>
  <c r="K381" i="1"/>
  <c r="J381" i="1"/>
  <c r="I381" i="1"/>
  <c r="H381" i="1"/>
  <c r="G381" i="1"/>
  <c r="F381" i="1"/>
  <c r="E381" i="1"/>
  <c r="E382" i="1" s="1"/>
  <c r="D381" i="1"/>
  <c r="C381" i="1"/>
  <c r="B381" i="1"/>
  <c r="B382" i="1" s="1"/>
  <c r="Y380" i="1"/>
  <c r="Y382" i="1" s="1"/>
  <c r="N380" i="1"/>
  <c r="M380" i="1"/>
  <c r="M382" i="1" s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Q380" i="1" s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T380" i="1" s="1"/>
  <c r="T382" i="1" s="1"/>
  <c r="S377" i="1"/>
  <c r="R377" i="1"/>
  <c r="Q377" i="1"/>
  <c r="P377" i="1"/>
  <c r="O377" i="1"/>
  <c r="N377" i="1"/>
  <c r="M377" i="1"/>
  <c r="Z377" i="1" s="1"/>
  <c r="L377" i="1"/>
  <c r="K377" i="1"/>
  <c r="J377" i="1"/>
  <c r="I377" i="1"/>
  <c r="H377" i="1"/>
  <c r="H380" i="1" s="1"/>
  <c r="H382" i="1" s="1"/>
  <c r="G377" i="1"/>
  <c r="F377" i="1"/>
  <c r="E377" i="1"/>
  <c r="D377" i="1"/>
  <c r="C377" i="1"/>
  <c r="B377" i="1"/>
  <c r="Y376" i="1"/>
  <c r="X376" i="1"/>
  <c r="X380" i="1" s="1"/>
  <c r="X382" i="1" s="1"/>
  <c r="W376" i="1"/>
  <c r="W380" i="1" s="1"/>
  <c r="V376" i="1"/>
  <c r="V380" i="1" s="1"/>
  <c r="U376" i="1"/>
  <c r="U380" i="1" s="1"/>
  <c r="U382" i="1" s="1"/>
  <c r="T376" i="1"/>
  <c r="S376" i="1"/>
  <c r="S380" i="1" s="1"/>
  <c r="R376" i="1"/>
  <c r="R380" i="1" s="1"/>
  <c r="R382" i="1" s="1"/>
  <c r="Q376" i="1"/>
  <c r="P376" i="1"/>
  <c r="P380" i="1" s="1"/>
  <c r="P382" i="1" s="1"/>
  <c r="O376" i="1"/>
  <c r="O380" i="1" s="1"/>
  <c r="O382" i="1" s="1"/>
  <c r="N376" i="1"/>
  <c r="M376" i="1"/>
  <c r="Z376" i="1" s="1"/>
  <c r="L376" i="1"/>
  <c r="L380" i="1" s="1"/>
  <c r="L382" i="1" s="1"/>
  <c r="K376" i="1"/>
  <c r="K380" i="1" s="1"/>
  <c r="J376" i="1"/>
  <c r="J380" i="1" s="1"/>
  <c r="I376" i="1"/>
  <c r="I380" i="1" s="1"/>
  <c r="I382" i="1" s="1"/>
  <c r="H376" i="1"/>
  <c r="G376" i="1"/>
  <c r="G380" i="1" s="1"/>
  <c r="F376" i="1"/>
  <c r="F380" i="1" s="1"/>
  <c r="F382" i="1" s="1"/>
  <c r="E376" i="1"/>
  <c r="D376" i="1"/>
  <c r="D380" i="1" s="1"/>
  <c r="D382" i="1" s="1"/>
  <c r="C376" i="1"/>
  <c r="C380" i="1" s="1"/>
  <c r="C382" i="1" s="1"/>
  <c r="B376" i="1"/>
  <c r="Y371" i="1"/>
  <c r="X371" i="1"/>
  <c r="W371" i="1"/>
  <c r="V371" i="1"/>
  <c r="U371" i="1"/>
  <c r="T371" i="1"/>
  <c r="T372" i="1" s="1"/>
  <c r="S371" i="1"/>
  <c r="R371" i="1"/>
  <c r="Q371" i="1"/>
  <c r="P371" i="1"/>
  <c r="P372" i="1" s="1"/>
  <c r="O371" i="1"/>
  <c r="N371" i="1"/>
  <c r="Z371" i="1" s="1"/>
  <c r="M371" i="1"/>
  <c r="L371" i="1"/>
  <c r="K371" i="1"/>
  <c r="J371" i="1"/>
  <c r="I371" i="1"/>
  <c r="H371" i="1"/>
  <c r="H372" i="1" s="1"/>
  <c r="G371" i="1"/>
  <c r="F371" i="1"/>
  <c r="E371" i="1"/>
  <c r="D371" i="1"/>
  <c r="D372" i="1" s="1"/>
  <c r="C371" i="1"/>
  <c r="B371" i="1"/>
  <c r="T370" i="1"/>
  <c r="S370" i="1"/>
  <c r="S372" i="1" s="1"/>
  <c r="H370" i="1"/>
  <c r="G370" i="1"/>
  <c r="G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W370" i="1" s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K370" i="1" s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N370" i="1" s="1"/>
  <c r="N372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B370" i="1" s="1"/>
  <c r="B372" i="1" s="1"/>
  <c r="Y366" i="1"/>
  <c r="Y370" i="1" s="1"/>
  <c r="X366" i="1"/>
  <c r="X370" i="1" s="1"/>
  <c r="X372" i="1" s="1"/>
  <c r="W366" i="1"/>
  <c r="V366" i="1"/>
  <c r="V370" i="1" s="1"/>
  <c r="V372" i="1" s="1"/>
  <c r="U366" i="1"/>
  <c r="U370" i="1" s="1"/>
  <c r="U372" i="1" s="1"/>
  <c r="T366" i="1"/>
  <c r="S366" i="1"/>
  <c r="R366" i="1"/>
  <c r="R370" i="1" s="1"/>
  <c r="R372" i="1" s="1"/>
  <c r="Q366" i="1"/>
  <c r="Q370" i="1" s="1"/>
  <c r="P366" i="1"/>
  <c r="P370" i="1" s="1"/>
  <c r="O366" i="1"/>
  <c r="O370" i="1" s="1"/>
  <c r="O372" i="1" s="1"/>
  <c r="N366" i="1"/>
  <c r="M366" i="1"/>
  <c r="M370" i="1" s="1"/>
  <c r="L366" i="1"/>
  <c r="L370" i="1" s="1"/>
  <c r="L372" i="1" s="1"/>
  <c r="K366" i="1"/>
  <c r="J366" i="1"/>
  <c r="J370" i="1" s="1"/>
  <c r="J372" i="1" s="1"/>
  <c r="I366" i="1"/>
  <c r="I370" i="1" s="1"/>
  <c r="I372" i="1" s="1"/>
  <c r="H366" i="1"/>
  <c r="G366" i="1"/>
  <c r="F366" i="1"/>
  <c r="F370" i="1" s="1"/>
  <c r="F372" i="1" s="1"/>
  <c r="E366" i="1"/>
  <c r="E370" i="1" s="1"/>
  <c r="D366" i="1"/>
  <c r="D370" i="1" s="1"/>
  <c r="C366" i="1"/>
  <c r="C370" i="1" s="1"/>
  <c r="C372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N362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B362" i="1" s="1"/>
  <c r="Y360" i="1"/>
  <c r="Y362" i="1" s="1"/>
  <c r="N360" i="1"/>
  <c r="M360" i="1"/>
  <c r="M362" i="1" s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Q360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E360" i="1" s="1"/>
  <c r="D358" i="1"/>
  <c r="C358" i="1"/>
  <c r="B358" i="1"/>
  <c r="Y357" i="1"/>
  <c r="X357" i="1"/>
  <c r="W357" i="1"/>
  <c r="V357" i="1"/>
  <c r="U357" i="1"/>
  <c r="T357" i="1"/>
  <c r="T360" i="1" s="1"/>
  <c r="T362" i="1" s="1"/>
  <c r="S357" i="1"/>
  <c r="R357" i="1"/>
  <c r="Q357" i="1"/>
  <c r="P357" i="1"/>
  <c r="O357" i="1"/>
  <c r="N357" i="1"/>
  <c r="M357" i="1"/>
  <c r="L357" i="1"/>
  <c r="K357" i="1"/>
  <c r="J357" i="1"/>
  <c r="I357" i="1"/>
  <c r="H357" i="1"/>
  <c r="H360" i="1" s="1"/>
  <c r="H362" i="1" s="1"/>
  <c r="G357" i="1"/>
  <c r="F357" i="1"/>
  <c r="E357" i="1"/>
  <c r="D357" i="1"/>
  <c r="C357" i="1"/>
  <c r="B357" i="1"/>
  <c r="Y356" i="1"/>
  <c r="X356" i="1"/>
  <c r="W356" i="1"/>
  <c r="W360" i="1" s="1"/>
  <c r="V356" i="1"/>
  <c r="V360" i="1" s="1"/>
  <c r="U356" i="1"/>
  <c r="T356" i="1"/>
  <c r="S356" i="1"/>
  <c r="S360" i="1" s="1"/>
  <c r="R356" i="1"/>
  <c r="R360" i="1" s="1"/>
  <c r="R362" i="1" s="1"/>
  <c r="Q356" i="1"/>
  <c r="P356" i="1"/>
  <c r="P360" i="1" s="1"/>
  <c r="P362" i="1" s="1"/>
  <c r="O356" i="1"/>
  <c r="O360" i="1" s="1"/>
  <c r="O362" i="1" s="1"/>
  <c r="N356" i="1"/>
  <c r="M356" i="1"/>
  <c r="L356" i="1"/>
  <c r="K356" i="1"/>
  <c r="K360" i="1" s="1"/>
  <c r="J356" i="1"/>
  <c r="J360" i="1" s="1"/>
  <c r="I356" i="1"/>
  <c r="H356" i="1"/>
  <c r="G356" i="1"/>
  <c r="G360" i="1" s="1"/>
  <c r="F356" i="1"/>
  <c r="F360" i="1" s="1"/>
  <c r="F362" i="1" s="1"/>
  <c r="E356" i="1"/>
  <c r="D356" i="1"/>
  <c r="D360" i="1" s="1"/>
  <c r="D362" i="1" s="1"/>
  <c r="C356" i="1"/>
  <c r="B356" i="1"/>
  <c r="R352" i="1"/>
  <c r="N352" i="1"/>
  <c r="F352" i="1"/>
  <c r="Y351" i="1"/>
  <c r="X351" i="1"/>
  <c r="W351" i="1"/>
  <c r="V351" i="1"/>
  <c r="U351" i="1"/>
  <c r="T351" i="1"/>
  <c r="T352" i="1" s="1"/>
  <c r="S351" i="1"/>
  <c r="R351" i="1"/>
  <c r="Q351" i="1"/>
  <c r="P351" i="1"/>
  <c r="P352" i="1" s="1"/>
  <c r="O351" i="1"/>
  <c r="N351" i="1"/>
  <c r="M351" i="1"/>
  <c r="L351" i="1"/>
  <c r="K351" i="1"/>
  <c r="J351" i="1"/>
  <c r="I351" i="1"/>
  <c r="H351" i="1"/>
  <c r="H352" i="1" s="1"/>
  <c r="G351" i="1"/>
  <c r="F351" i="1"/>
  <c r="E351" i="1"/>
  <c r="D351" i="1"/>
  <c r="C351" i="1"/>
  <c r="B351" i="1"/>
  <c r="T350" i="1"/>
  <c r="S350" i="1"/>
  <c r="S352" i="1" s="1"/>
  <c r="H350" i="1"/>
  <c r="G350" i="1"/>
  <c r="G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W350" i="1" s="1"/>
  <c r="V348" i="1"/>
  <c r="U348" i="1"/>
  <c r="T348" i="1"/>
  <c r="S348" i="1"/>
  <c r="R348" i="1"/>
  <c r="Q348" i="1"/>
  <c r="P348" i="1"/>
  <c r="O348" i="1"/>
  <c r="N348" i="1"/>
  <c r="M348" i="1"/>
  <c r="L348" i="1"/>
  <c r="K348" i="1"/>
  <c r="K350" i="1" s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N350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B350" i="1" s="1"/>
  <c r="B352" i="1" s="1"/>
  <c r="Y346" i="1"/>
  <c r="X346" i="1"/>
  <c r="X350" i="1" s="1"/>
  <c r="X352" i="1" s="1"/>
  <c r="W346" i="1"/>
  <c r="V346" i="1"/>
  <c r="V350" i="1" s="1"/>
  <c r="V352" i="1" s="1"/>
  <c r="U346" i="1"/>
  <c r="T346" i="1"/>
  <c r="S346" i="1"/>
  <c r="R346" i="1"/>
  <c r="R350" i="1" s="1"/>
  <c r="Q346" i="1"/>
  <c r="Q350" i="1" s="1"/>
  <c r="P346" i="1"/>
  <c r="P350" i="1" s="1"/>
  <c r="O346" i="1"/>
  <c r="O350" i="1" s="1"/>
  <c r="O352" i="1" s="1"/>
  <c r="N346" i="1"/>
  <c r="M346" i="1"/>
  <c r="L346" i="1"/>
  <c r="L350" i="1" s="1"/>
  <c r="L352" i="1" s="1"/>
  <c r="K346" i="1"/>
  <c r="J346" i="1"/>
  <c r="J350" i="1" s="1"/>
  <c r="J352" i="1" s="1"/>
  <c r="I346" i="1"/>
  <c r="H346" i="1"/>
  <c r="G346" i="1"/>
  <c r="F346" i="1"/>
  <c r="F350" i="1" s="1"/>
  <c r="E346" i="1"/>
  <c r="E350" i="1" s="1"/>
  <c r="D346" i="1"/>
  <c r="D350" i="1" s="1"/>
  <c r="C346" i="1"/>
  <c r="C350" i="1" s="1"/>
  <c r="C352" i="1" s="1"/>
  <c r="B346" i="1"/>
  <c r="Y341" i="1"/>
  <c r="X341" i="1"/>
  <c r="W341" i="1"/>
  <c r="V341" i="1"/>
  <c r="U341" i="1"/>
  <c r="T341" i="1"/>
  <c r="S341" i="1"/>
  <c r="S342" i="1" s="1"/>
  <c r="R341" i="1"/>
  <c r="Q341" i="1"/>
  <c r="P341" i="1"/>
  <c r="O341" i="1"/>
  <c r="N341" i="1"/>
  <c r="M341" i="1"/>
  <c r="L341" i="1"/>
  <c r="K341" i="1"/>
  <c r="J341" i="1"/>
  <c r="I341" i="1"/>
  <c r="H341" i="1"/>
  <c r="H342" i="1" s="1"/>
  <c r="G341" i="1"/>
  <c r="G342" i="1" s="1"/>
  <c r="F341" i="1"/>
  <c r="E341" i="1"/>
  <c r="D341" i="1"/>
  <c r="C341" i="1"/>
  <c r="B341" i="1"/>
  <c r="W340" i="1"/>
  <c r="M340" i="1"/>
  <c r="M342" i="1" s="1"/>
  <c r="H340" i="1"/>
  <c r="Y339" i="1"/>
  <c r="Y340" i="1" s="1"/>
  <c r="Y342" i="1" s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E340" i="1" s="1"/>
  <c r="D338" i="1"/>
  <c r="C338" i="1"/>
  <c r="B338" i="1"/>
  <c r="Y337" i="1"/>
  <c r="X337" i="1"/>
  <c r="W337" i="1"/>
  <c r="V337" i="1"/>
  <c r="U337" i="1"/>
  <c r="T337" i="1"/>
  <c r="T340" i="1" s="1"/>
  <c r="T342" i="1" s="1"/>
  <c r="S337" i="1"/>
  <c r="R337" i="1"/>
  <c r="Q337" i="1"/>
  <c r="P337" i="1"/>
  <c r="O337" i="1"/>
  <c r="N337" i="1"/>
  <c r="N340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B340" i="1" s="1"/>
  <c r="Y336" i="1"/>
  <c r="X336" i="1"/>
  <c r="W336" i="1"/>
  <c r="V336" i="1"/>
  <c r="V340" i="1" s="1"/>
  <c r="U336" i="1"/>
  <c r="U340" i="1" s="1"/>
  <c r="U342" i="1" s="1"/>
  <c r="T336" i="1"/>
  <c r="S336" i="1"/>
  <c r="S340" i="1" s="1"/>
  <c r="R336" i="1"/>
  <c r="Q336" i="1"/>
  <c r="Q340" i="1" s="1"/>
  <c r="P336" i="1"/>
  <c r="P340" i="1" s="1"/>
  <c r="P342" i="1" s="1"/>
  <c r="O336" i="1"/>
  <c r="O340" i="1" s="1"/>
  <c r="O342" i="1" s="1"/>
  <c r="N336" i="1"/>
  <c r="M336" i="1"/>
  <c r="L336" i="1"/>
  <c r="K336" i="1"/>
  <c r="K340" i="1" s="1"/>
  <c r="J336" i="1"/>
  <c r="J340" i="1" s="1"/>
  <c r="I336" i="1"/>
  <c r="H336" i="1"/>
  <c r="G336" i="1"/>
  <c r="G340" i="1" s="1"/>
  <c r="F336" i="1"/>
  <c r="E336" i="1"/>
  <c r="D336" i="1"/>
  <c r="D340" i="1" s="1"/>
  <c r="D342" i="1" s="1"/>
  <c r="C336" i="1"/>
  <c r="C340" i="1" s="1"/>
  <c r="C342" i="1" s="1"/>
  <c r="B336" i="1"/>
  <c r="Y331" i="1"/>
  <c r="X331" i="1"/>
  <c r="W331" i="1"/>
  <c r="V331" i="1"/>
  <c r="V332" i="1" s="1"/>
  <c r="U331" i="1"/>
  <c r="T331" i="1"/>
  <c r="T332" i="1" s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H332" i="1" s="1"/>
  <c r="G331" i="1"/>
  <c r="F331" i="1"/>
  <c r="E331" i="1"/>
  <c r="D331" i="1"/>
  <c r="C331" i="1"/>
  <c r="B331" i="1"/>
  <c r="N330" i="1"/>
  <c r="N332" i="1" s="1"/>
  <c r="M330" i="1"/>
  <c r="B330" i="1"/>
  <c r="B332" i="1" s="1"/>
  <c r="Y329" i="1"/>
  <c r="Y330" i="1" s="1"/>
  <c r="X329" i="1"/>
  <c r="W329" i="1"/>
  <c r="V329" i="1"/>
  <c r="U329" i="1"/>
  <c r="T329" i="1"/>
  <c r="S329" i="1"/>
  <c r="S269" i="1" s="1"/>
  <c r="S449" i="1" s="1"/>
  <c r="R329" i="1"/>
  <c r="Q329" i="1"/>
  <c r="P329" i="1"/>
  <c r="O329" i="1"/>
  <c r="N329" i="1"/>
  <c r="M329" i="1"/>
  <c r="L329" i="1"/>
  <c r="K329" i="1"/>
  <c r="J329" i="1"/>
  <c r="I329" i="1"/>
  <c r="H329" i="1"/>
  <c r="G329" i="1"/>
  <c r="G269" i="1" s="1"/>
  <c r="G449" i="1" s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E330" i="1" s="1"/>
  <c r="D328" i="1"/>
  <c r="C328" i="1"/>
  <c r="B328" i="1"/>
  <c r="Y327" i="1"/>
  <c r="X327" i="1"/>
  <c r="W327" i="1"/>
  <c r="V327" i="1"/>
  <c r="U327" i="1"/>
  <c r="T327" i="1"/>
  <c r="T330" i="1" s="1"/>
  <c r="S327" i="1"/>
  <c r="S330" i="1" s="1"/>
  <c r="S332" i="1" s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H330" i="1" s="1"/>
  <c r="G327" i="1"/>
  <c r="G330" i="1" s="1"/>
  <c r="G332" i="1" s="1"/>
  <c r="F327" i="1"/>
  <c r="E327" i="1"/>
  <c r="D327" i="1"/>
  <c r="C327" i="1"/>
  <c r="B327" i="1"/>
  <c r="Y326" i="1"/>
  <c r="X326" i="1"/>
  <c r="X330" i="1" s="1"/>
  <c r="X332" i="1" s="1"/>
  <c r="W326" i="1"/>
  <c r="W330" i="1" s="1"/>
  <c r="V326" i="1"/>
  <c r="V330" i="1" s="1"/>
  <c r="U326" i="1"/>
  <c r="T326" i="1"/>
  <c r="S326" i="1"/>
  <c r="R326" i="1"/>
  <c r="Q326" i="1"/>
  <c r="Q330" i="1" s="1"/>
  <c r="P326" i="1"/>
  <c r="O326" i="1"/>
  <c r="N326" i="1"/>
  <c r="M326" i="1"/>
  <c r="L326" i="1"/>
  <c r="L330" i="1" s="1"/>
  <c r="L332" i="1" s="1"/>
  <c r="K326" i="1"/>
  <c r="K330" i="1" s="1"/>
  <c r="J326" i="1"/>
  <c r="I326" i="1"/>
  <c r="H326" i="1"/>
  <c r="G326" i="1"/>
  <c r="F326" i="1"/>
  <c r="E326" i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O322" i="1" s="1"/>
  <c r="N321" i="1"/>
  <c r="N271" i="1" s="1"/>
  <c r="M321" i="1"/>
  <c r="L321" i="1"/>
  <c r="K321" i="1"/>
  <c r="J321" i="1"/>
  <c r="I321" i="1"/>
  <c r="H321" i="1"/>
  <c r="H322" i="1" s="1"/>
  <c r="G321" i="1"/>
  <c r="F321" i="1"/>
  <c r="E321" i="1"/>
  <c r="D321" i="1"/>
  <c r="C321" i="1"/>
  <c r="B321" i="1"/>
  <c r="B322" i="1" s="1"/>
  <c r="N320" i="1"/>
  <c r="G320" i="1"/>
  <c r="G322" i="1" s="1"/>
  <c r="B320" i="1"/>
  <c r="Y319" i="1"/>
  <c r="X319" i="1"/>
  <c r="W319" i="1"/>
  <c r="V319" i="1"/>
  <c r="U319" i="1"/>
  <c r="T319" i="1"/>
  <c r="S319" i="1"/>
  <c r="S320" i="1" s="1"/>
  <c r="S322" i="1" s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F320" i="1" s="1"/>
  <c r="F322" i="1" s="1"/>
  <c r="E318" i="1"/>
  <c r="D318" i="1"/>
  <c r="C318" i="1"/>
  <c r="B318" i="1"/>
  <c r="Y317" i="1"/>
  <c r="Y320" i="1" s="1"/>
  <c r="Y322" i="1" s="1"/>
  <c r="X317" i="1"/>
  <c r="W317" i="1"/>
  <c r="V317" i="1"/>
  <c r="U317" i="1"/>
  <c r="T317" i="1"/>
  <c r="T320" i="1" s="1"/>
  <c r="T322" i="1" s="1"/>
  <c r="S317" i="1"/>
  <c r="R317" i="1"/>
  <c r="R320" i="1" s="1"/>
  <c r="R322" i="1" s="1"/>
  <c r="Q317" i="1"/>
  <c r="P317" i="1"/>
  <c r="O317" i="1"/>
  <c r="N317" i="1"/>
  <c r="M317" i="1"/>
  <c r="Z317" i="1" s="1"/>
  <c r="L317" i="1"/>
  <c r="K317" i="1"/>
  <c r="J317" i="1"/>
  <c r="I317" i="1"/>
  <c r="H317" i="1"/>
  <c r="H320" i="1" s="1"/>
  <c r="G317" i="1"/>
  <c r="F317" i="1"/>
  <c r="E317" i="1"/>
  <c r="D317" i="1"/>
  <c r="C317" i="1"/>
  <c r="B317" i="1"/>
  <c r="Y316" i="1"/>
  <c r="X316" i="1"/>
  <c r="W316" i="1"/>
  <c r="W320" i="1" s="1"/>
  <c r="V316" i="1"/>
  <c r="U316" i="1"/>
  <c r="T316" i="1"/>
  <c r="S316" i="1"/>
  <c r="R316" i="1"/>
  <c r="Q316" i="1"/>
  <c r="Q320" i="1" s="1"/>
  <c r="P316" i="1"/>
  <c r="P320" i="1" s="1"/>
  <c r="O316" i="1"/>
  <c r="O320" i="1" s="1"/>
  <c r="N316" i="1"/>
  <c r="M316" i="1"/>
  <c r="L316" i="1"/>
  <c r="K316" i="1"/>
  <c r="K320" i="1" s="1"/>
  <c r="J316" i="1"/>
  <c r="I316" i="1"/>
  <c r="H316" i="1"/>
  <c r="G316" i="1"/>
  <c r="F316" i="1"/>
  <c r="E316" i="1"/>
  <c r="E320" i="1" s="1"/>
  <c r="D316" i="1"/>
  <c r="D320" i="1" s="1"/>
  <c r="C316" i="1"/>
  <c r="C320" i="1" s="1"/>
  <c r="C322" i="1" s="1"/>
  <c r="B316" i="1"/>
  <c r="B312" i="1"/>
  <c r="Y311" i="1"/>
  <c r="X311" i="1"/>
  <c r="W311" i="1"/>
  <c r="V311" i="1"/>
  <c r="U311" i="1"/>
  <c r="T311" i="1"/>
  <c r="T271" i="1" s="1"/>
  <c r="S311" i="1"/>
  <c r="R311" i="1"/>
  <c r="Q311" i="1"/>
  <c r="P311" i="1"/>
  <c r="P312" i="1" s="1"/>
  <c r="O311" i="1"/>
  <c r="N311" i="1"/>
  <c r="Z311" i="1" s="1"/>
  <c r="M311" i="1"/>
  <c r="L311" i="1"/>
  <c r="K311" i="1"/>
  <c r="J311" i="1"/>
  <c r="I311" i="1"/>
  <c r="H311" i="1"/>
  <c r="H271" i="1" s="1"/>
  <c r="G311" i="1"/>
  <c r="F311" i="1"/>
  <c r="E311" i="1"/>
  <c r="D311" i="1"/>
  <c r="C311" i="1"/>
  <c r="B311" i="1"/>
  <c r="W310" i="1"/>
  <c r="T310" i="1"/>
  <c r="S310" i="1"/>
  <c r="S312" i="1" s="1"/>
  <c r="K310" i="1"/>
  <c r="H310" i="1"/>
  <c r="G310" i="1"/>
  <c r="G312" i="1" s="1"/>
  <c r="B310" i="1"/>
  <c r="Y309" i="1"/>
  <c r="Y269" i="1" s="1"/>
  <c r="Y449" i="1" s="1"/>
  <c r="X309" i="1"/>
  <c r="W309" i="1"/>
  <c r="V309" i="1"/>
  <c r="U309" i="1"/>
  <c r="T309" i="1"/>
  <c r="S309" i="1"/>
  <c r="R309" i="1"/>
  <c r="Q309" i="1"/>
  <c r="P309" i="1"/>
  <c r="O309" i="1"/>
  <c r="N309" i="1"/>
  <c r="M309" i="1"/>
  <c r="M269" i="1" s="1"/>
  <c r="L309" i="1"/>
  <c r="K309" i="1"/>
  <c r="J309" i="1"/>
  <c r="I309" i="1"/>
  <c r="H309" i="1"/>
  <c r="G309" i="1"/>
  <c r="F309" i="1"/>
  <c r="E309" i="1"/>
  <c r="D309" i="1"/>
  <c r="C309" i="1"/>
  <c r="B309" i="1"/>
  <c r="AA308" i="1"/>
  <c r="Y308" i="1"/>
  <c r="X308" i="1"/>
  <c r="W308" i="1"/>
  <c r="V308" i="1"/>
  <c r="U308" i="1"/>
  <c r="T308" i="1"/>
  <c r="S308" i="1"/>
  <c r="R308" i="1"/>
  <c r="Q308" i="1"/>
  <c r="P308" i="1"/>
  <c r="P268" i="1" s="1"/>
  <c r="P448" i="1" s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D268" i="1" s="1"/>
  <c r="C308" i="1"/>
  <c r="B308" i="1"/>
  <c r="Y307" i="1"/>
  <c r="X307" i="1"/>
  <c r="X267" i="1" s="1"/>
  <c r="X447" i="1" s="1"/>
  <c r="W307" i="1"/>
  <c r="V307" i="1"/>
  <c r="U307" i="1"/>
  <c r="U267" i="1" s="1"/>
  <c r="U447" i="1" s="1"/>
  <c r="T307" i="1"/>
  <c r="S307" i="1"/>
  <c r="R307" i="1"/>
  <c r="Q307" i="1"/>
  <c r="P307" i="1"/>
  <c r="O307" i="1"/>
  <c r="N307" i="1"/>
  <c r="N310" i="1" s="1"/>
  <c r="N312" i="1" s="1"/>
  <c r="M307" i="1"/>
  <c r="L307" i="1"/>
  <c r="L267" i="1" s="1"/>
  <c r="L447" i="1" s="1"/>
  <c r="K307" i="1"/>
  <c r="J307" i="1"/>
  <c r="I307" i="1"/>
  <c r="I267" i="1" s="1"/>
  <c r="I447" i="1" s="1"/>
  <c r="H307" i="1"/>
  <c r="G307" i="1"/>
  <c r="F307" i="1"/>
  <c r="E307" i="1"/>
  <c r="D307" i="1"/>
  <c r="C307" i="1"/>
  <c r="B307" i="1"/>
  <c r="Y306" i="1"/>
  <c r="X306" i="1"/>
  <c r="X310" i="1" s="1"/>
  <c r="X312" i="1" s="1"/>
  <c r="W306" i="1"/>
  <c r="V306" i="1"/>
  <c r="V310" i="1" s="1"/>
  <c r="U306" i="1"/>
  <c r="T306" i="1"/>
  <c r="S306" i="1"/>
  <c r="R306" i="1"/>
  <c r="Q306" i="1"/>
  <c r="Q310" i="1" s="1"/>
  <c r="P306" i="1"/>
  <c r="P310" i="1" s="1"/>
  <c r="O306" i="1"/>
  <c r="N306" i="1"/>
  <c r="M306" i="1"/>
  <c r="Z306" i="1" s="1"/>
  <c r="AB306" i="1" s="1"/>
  <c r="L306" i="1"/>
  <c r="K306" i="1"/>
  <c r="J306" i="1"/>
  <c r="J310" i="1" s="1"/>
  <c r="I306" i="1"/>
  <c r="H306" i="1"/>
  <c r="G306" i="1"/>
  <c r="F306" i="1"/>
  <c r="E306" i="1"/>
  <c r="E310" i="1" s="1"/>
  <c r="D306" i="1"/>
  <c r="D310" i="1" s="1"/>
  <c r="C306" i="1"/>
  <c r="B306" i="1"/>
  <c r="Y301" i="1"/>
  <c r="X301" i="1"/>
  <c r="W301" i="1"/>
  <c r="V301" i="1"/>
  <c r="U301" i="1"/>
  <c r="T301" i="1"/>
  <c r="T302" i="1" s="1"/>
  <c r="S301" i="1"/>
  <c r="R301" i="1"/>
  <c r="Q301" i="1"/>
  <c r="P301" i="1"/>
  <c r="O301" i="1"/>
  <c r="N301" i="1"/>
  <c r="Z301" i="1" s="1"/>
  <c r="M301" i="1"/>
  <c r="L301" i="1"/>
  <c r="K301" i="1"/>
  <c r="J301" i="1"/>
  <c r="I301" i="1"/>
  <c r="H301" i="1"/>
  <c r="G301" i="1"/>
  <c r="G302" i="1" s="1"/>
  <c r="F301" i="1"/>
  <c r="E301" i="1"/>
  <c r="D301" i="1"/>
  <c r="AA301" i="1" s="1"/>
  <c r="C301" i="1"/>
  <c r="B301" i="1"/>
  <c r="W300" i="1"/>
  <c r="T300" i="1"/>
  <c r="Q300" i="1"/>
  <c r="G300" i="1"/>
  <c r="Y299" i="1"/>
  <c r="X299" i="1"/>
  <c r="W299" i="1"/>
  <c r="V299" i="1"/>
  <c r="U299" i="1"/>
  <c r="T299" i="1"/>
  <c r="S299" i="1"/>
  <c r="S300" i="1" s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V268" i="1" s="1"/>
  <c r="V448" i="1" s="1"/>
  <c r="U298" i="1"/>
  <c r="U268" i="1" s="1"/>
  <c r="U448" i="1" s="1"/>
  <c r="T298" i="1"/>
  <c r="S298" i="1"/>
  <c r="R298" i="1"/>
  <c r="R268" i="1" s="1"/>
  <c r="R448" i="1" s="1"/>
  <c r="Q298" i="1"/>
  <c r="P298" i="1"/>
  <c r="O298" i="1"/>
  <c r="O268" i="1" s="1"/>
  <c r="O448" i="1" s="1"/>
  <c r="N298" i="1"/>
  <c r="M298" i="1"/>
  <c r="L298" i="1"/>
  <c r="K298" i="1"/>
  <c r="K300" i="1" s="1"/>
  <c r="J298" i="1"/>
  <c r="J268" i="1" s="1"/>
  <c r="J448" i="1" s="1"/>
  <c r="I298" i="1"/>
  <c r="I268" i="1" s="1"/>
  <c r="I448" i="1" s="1"/>
  <c r="H298" i="1"/>
  <c r="G298" i="1"/>
  <c r="F298" i="1"/>
  <c r="F268" i="1" s="1"/>
  <c r="F448" i="1" s="1"/>
  <c r="E298" i="1"/>
  <c r="D298" i="1"/>
  <c r="C298" i="1"/>
  <c r="C268" i="1" s="1"/>
  <c r="C448" i="1" s="1"/>
  <c r="B298" i="1"/>
  <c r="Y297" i="1"/>
  <c r="Y300" i="1" s="1"/>
  <c r="Y302" i="1" s="1"/>
  <c r="X297" i="1"/>
  <c r="W297" i="1"/>
  <c r="V297" i="1"/>
  <c r="U297" i="1"/>
  <c r="T297" i="1"/>
  <c r="S297" i="1"/>
  <c r="R297" i="1"/>
  <c r="R267" i="1" s="1"/>
  <c r="R447" i="1" s="1"/>
  <c r="Q297" i="1"/>
  <c r="P297" i="1"/>
  <c r="O297" i="1"/>
  <c r="N297" i="1"/>
  <c r="Z297" i="1" s="1"/>
  <c r="M297" i="1"/>
  <c r="M300" i="1" s="1"/>
  <c r="M302" i="1" s="1"/>
  <c r="L297" i="1"/>
  <c r="K297" i="1"/>
  <c r="J297" i="1"/>
  <c r="I297" i="1"/>
  <c r="H297" i="1"/>
  <c r="H300" i="1" s="1"/>
  <c r="H302" i="1" s="1"/>
  <c r="G297" i="1"/>
  <c r="F297" i="1"/>
  <c r="F267" i="1" s="1"/>
  <c r="F447" i="1" s="1"/>
  <c r="E297" i="1"/>
  <c r="D297" i="1"/>
  <c r="C297" i="1"/>
  <c r="B297" i="1"/>
  <c r="B300" i="1" s="1"/>
  <c r="B302" i="1" s="1"/>
  <c r="Y296" i="1"/>
  <c r="X296" i="1"/>
  <c r="W296" i="1"/>
  <c r="V296" i="1"/>
  <c r="U296" i="1"/>
  <c r="T296" i="1"/>
  <c r="S296" i="1"/>
  <c r="R296" i="1"/>
  <c r="Q296" i="1"/>
  <c r="P296" i="1"/>
  <c r="P300" i="1" s="1"/>
  <c r="O296" i="1"/>
  <c r="N296" i="1"/>
  <c r="M296" i="1"/>
  <c r="L296" i="1"/>
  <c r="K296" i="1"/>
  <c r="J296" i="1"/>
  <c r="I296" i="1"/>
  <c r="H296" i="1"/>
  <c r="G296" i="1"/>
  <c r="F296" i="1"/>
  <c r="E296" i="1"/>
  <c r="E300" i="1" s="1"/>
  <c r="D296" i="1"/>
  <c r="D300" i="1" s="1"/>
  <c r="C296" i="1"/>
  <c r="B296" i="1"/>
  <c r="Z294" i="1"/>
  <c r="U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N292" i="1" s="1"/>
  <c r="M291" i="1"/>
  <c r="L291" i="1"/>
  <c r="K291" i="1"/>
  <c r="J291" i="1"/>
  <c r="I291" i="1"/>
  <c r="I292" i="1" s="1"/>
  <c r="H291" i="1"/>
  <c r="G291" i="1"/>
  <c r="F291" i="1"/>
  <c r="E291" i="1"/>
  <c r="D291" i="1"/>
  <c r="C291" i="1"/>
  <c r="B291" i="1"/>
  <c r="U290" i="1"/>
  <c r="R290" i="1"/>
  <c r="N290" i="1"/>
  <c r="I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H290" i="1" s="1"/>
  <c r="H292" i="1" s="1"/>
  <c r="G289" i="1"/>
  <c r="F289" i="1"/>
  <c r="E289" i="1"/>
  <c r="D289" i="1"/>
  <c r="AA289" i="1" s="1"/>
  <c r="C289" i="1"/>
  <c r="C290" i="1" s="1"/>
  <c r="B289" i="1"/>
  <c r="Z288" i="1"/>
  <c r="AA288" i="1" s="1"/>
  <c r="Y287" i="1"/>
  <c r="Y267" i="1" s="1"/>
  <c r="Y447" i="1" s="1"/>
  <c r="X287" i="1"/>
  <c r="W287" i="1"/>
  <c r="V287" i="1"/>
  <c r="U287" i="1"/>
  <c r="T287" i="1"/>
  <c r="T290" i="1" s="1"/>
  <c r="T292" i="1" s="1"/>
  <c r="S287" i="1"/>
  <c r="S267" i="1" s="1"/>
  <c r="S447" i="1" s="1"/>
  <c r="R287" i="1"/>
  <c r="Q287" i="1"/>
  <c r="P287" i="1"/>
  <c r="P267" i="1" s="1"/>
  <c r="P447" i="1" s="1"/>
  <c r="O287" i="1"/>
  <c r="O290" i="1" s="1"/>
  <c r="O292" i="1" s="1"/>
  <c r="N287" i="1"/>
  <c r="M287" i="1"/>
  <c r="M267" i="1" s="1"/>
  <c r="L287" i="1"/>
  <c r="K287" i="1"/>
  <c r="J287" i="1"/>
  <c r="I287" i="1"/>
  <c r="H287" i="1"/>
  <c r="G287" i="1"/>
  <c r="G267" i="1" s="1"/>
  <c r="G447" i="1" s="1"/>
  <c r="F287" i="1"/>
  <c r="E287" i="1"/>
  <c r="D287" i="1"/>
  <c r="C287" i="1"/>
  <c r="B287" i="1"/>
  <c r="Y286" i="1"/>
  <c r="X286" i="1"/>
  <c r="X290" i="1" s="1"/>
  <c r="W286" i="1"/>
  <c r="W290" i="1" s="1"/>
  <c r="V286" i="1"/>
  <c r="U286" i="1"/>
  <c r="T286" i="1"/>
  <c r="S286" i="1"/>
  <c r="R286" i="1"/>
  <c r="Q286" i="1"/>
  <c r="Q290" i="1" s="1"/>
  <c r="P286" i="1"/>
  <c r="O286" i="1"/>
  <c r="N286" i="1"/>
  <c r="M286" i="1"/>
  <c r="L286" i="1"/>
  <c r="L290" i="1" s="1"/>
  <c r="K286" i="1"/>
  <c r="K290" i="1" s="1"/>
  <c r="J286" i="1"/>
  <c r="I286" i="1"/>
  <c r="H286" i="1"/>
  <c r="G286" i="1"/>
  <c r="F286" i="1"/>
  <c r="F290" i="1" s="1"/>
  <c r="E286" i="1"/>
  <c r="E290" i="1" s="1"/>
  <c r="D286" i="1"/>
  <c r="C286" i="1"/>
  <c r="B286" i="1"/>
  <c r="S282" i="1"/>
  <c r="G282" i="1"/>
  <c r="Y281" i="1"/>
  <c r="X281" i="1"/>
  <c r="W281" i="1"/>
  <c r="V281" i="1"/>
  <c r="U281" i="1"/>
  <c r="U271" i="1" s="1"/>
  <c r="T281" i="1"/>
  <c r="S281" i="1"/>
  <c r="R281" i="1"/>
  <c r="Q281" i="1"/>
  <c r="Q282" i="1" s="1"/>
  <c r="P281" i="1"/>
  <c r="O281" i="1"/>
  <c r="O271" i="1" s="1"/>
  <c r="N281" i="1"/>
  <c r="M281" i="1"/>
  <c r="L281" i="1"/>
  <c r="K281" i="1"/>
  <c r="J281" i="1"/>
  <c r="I281" i="1"/>
  <c r="I282" i="1" s="1"/>
  <c r="H281" i="1"/>
  <c r="G281" i="1"/>
  <c r="F281" i="1"/>
  <c r="E281" i="1"/>
  <c r="D281" i="1"/>
  <c r="C281" i="1"/>
  <c r="C282" i="1" s="1"/>
  <c r="B281" i="1"/>
  <c r="S280" i="1"/>
  <c r="I280" i="1"/>
  <c r="H280" i="1"/>
  <c r="G280" i="1"/>
  <c r="Y279" i="1"/>
  <c r="X279" i="1"/>
  <c r="W279" i="1"/>
  <c r="W269" i="1" s="1"/>
  <c r="W449" i="1" s="1"/>
  <c r="V279" i="1"/>
  <c r="U279" i="1"/>
  <c r="T279" i="1"/>
  <c r="T280" i="1" s="1"/>
  <c r="S279" i="1"/>
  <c r="R279" i="1"/>
  <c r="Q279" i="1"/>
  <c r="P279" i="1"/>
  <c r="P269" i="1" s="1"/>
  <c r="P449" i="1" s="1"/>
  <c r="O279" i="1"/>
  <c r="N279" i="1"/>
  <c r="Z279" i="1" s="1"/>
  <c r="M279" i="1"/>
  <c r="L279" i="1"/>
  <c r="K279" i="1"/>
  <c r="K269" i="1" s="1"/>
  <c r="K449" i="1" s="1"/>
  <c r="J279" i="1"/>
  <c r="I279" i="1"/>
  <c r="H279" i="1"/>
  <c r="H269" i="1" s="1"/>
  <c r="H449" i="1" s="1"/>
  <c r="G279" i="1"/>
  <c r="F279" i="1"/>
  <c r="E279" i="1"/>
  <c r="D279" i="1"/>
  <c r="C279" i="1"/>
  <c r="B279" i="1"/>
  <c r="B269" i="1" s="1"/>
  <c r="B449" i="1" s="1"/>
  <c r="Z278" i="1"/>
  <c r="AA278" i="1" s="1"/>
  <c r="Y277" i="1"/>
  <c r="X277" i="1"/>
  <c r="W277" i="1"/>
  <c r="V277" i="1"/>
  <c r="U277" i="1"/>
  <c r="U280" i="1" s="1"/>
  <c r="U282" i="1" s="1"/>
  <c r="T277" i="1"/>
  <c r="S277" i="1"/>
  <c r="R277" i="1"/>
  <c r="Q277" i="1"/>
  <c r="P277" i="1"/>
  <c r="O277" i="1"/>
  <c r="O280" i="1" s="1"/>
  <c r="O282" i="1" s="1"/>
  <c r="N277" i="1"/>
  <c r="N280" i="1" s="1"/>
  <c r="N282" i="1" s="1"/>
  <c r="M277" i="1"/>
  <c r="L277" i="1"/>
  <c r="K277" i="1"/>
  <c r="J277" i="1"/>
  <c r="I277" i="1"/>
  <c r="H277" i="1"/>
  <c r="G277" i="1"/>
  <c r="F277" i="1"/>
  <c r="E277" i="1"/>
  <c r="D277" i="1"/>
  <c r="C277" i="1"/>
  <c r="C280" i="1" s="1"/>
  <c r="B277" i="1"/>
  <c r="B280" i="1" s="1"/>
  <c r="B282" i="1" s="1"/>
  <c r="Y276" i="1"/>
  <c r="Y280" i="1" s="1"/>
  <c r="Y282" i="1" s="1"/>
  <c r="X276" i="1"/>
  <c r="X266" i="1" s="1"/>
  <c r="W276" i="1"/>
  <c r="V276" i="1"/>
  <c r="V266" i="1" s="1"/>
  <c r="U276" i="1"/>
  <c r="T276" i="1"/>
  <c r="S276" i="1"/>
  <c r="S266" i="1" s="1"/>
  <c r="R276" i="1"/>
  <c r="R280" i="1" s="1"/>
  <c r="Q276" i="1"/>
  <c r="Q280" i="1" s="1"/>
  <c r="P276" i="1"/>
  <c r="P280" i="1" s="1"/>
  <c r="P282" i="1" s="1"/>
  <c r="O276" i="1"/>
  <c r="N276" i="1"/>
  <c r="M276" i="1"/>
  <c r="L276" i="1"/>
  <c r="L280" i="1" s="1"/>
  <c r="K276" i="1"/>
  <c r="J276" i="1"/>
  <c r="J266" i="1" s="1"/>
  <c r="I276" i="1"/>
  <c r="H276" i="1"/>
  <c r="G276" i="1"/>
  <c r="G266" i="1" s="1"/>
  <c r="F276" i="1"/>
  <c r="F280" i="1" s="1"/>
  <c r="E276" i="1"/>
  <c r="D276" i="1"/>
  <c r="D266" i="1" s="1"/>
  <c r="C276" i="1"/>
  <c r="B276" i="1"/>
  <c r="Y271" i="1"/>
  <c r="X271" i="1"/>
  <c r="S271" i="1"/>
  <c r="Q271" i="1"/>
  <c r="Q451" i="1" s="1"/>
  <c r="P271" i="1"/>
  <c r="M271" i="1"/>
  <c r="L271" i="1"/>
  <c r="G271" i="1"/>
  <c r="E271" i="1"/>
  <c r="E451" i="1" s="1"/>
  <c r="D271" i="1"/>
  <c r="X269" i="1"/>
  <c r="V269" i="1"/>
  <c r="U269" i="1"/>
  <c r="R269" i="1"/>
  <c r="Q269" i="1"/>
  <c r="O269" i="1"/>
  <c r="L269" i="1"/>
  <c r="J269" i="1"/>
  <c r="I269" i="1"/>
  <c r="F269" i="1"/>
  <c r="E269" i="1"/>
  <c r="C269" i="1"/>
  <c r="Y268" i="1"/>
  <c r="X268" i="1"/>
  <c r="W268" i="1"/>
  <c r="T268" i="1"/>
  <c r="S268" i="1"/>
  <c r="Q268" i="1"/>
  <c r="N268" i="1"/>
  <c r="M268" i="1"/>
  <c r="L268" i="1"/>
  <c r="K268" i="1"/>
  <c r="H268" i="1"/>
  <c r="G268" i="1"/>
  <c r="E268" i="1"/>
  <c r="B268" i="1"/>
  <c r="W267" i="1"/>
  <c r="V267" i="1"/>
  <c r="T267" i="1"/>
  <c r="Q267" i="1"/>
  <c r="O267" i="1"/>
  <c r="N267" i="1"/>
  <c r="K267" i="1"/>
  <c r="J267" i="1"/>
  <c r="H267" i="1"/>
  <c r="E267" i="1"/>
  <c r="C267" i="1"/>
  <c r="B267" i="1"/>
  <c r="Y266" i="1"/>
  <c r="Y270" i="1" s="1"/>
  <c r="W266" i="1"/>
  <c r="U266" i="1"/>
  <c r="U270" i="1" s="1"/>
  <c r="T266" i="1"/>
  <c r="R266" i="1"/>
  <c r="R270" i="1" s="1"/>
  <c r="Q266" i="1"/>
  <c r="Q270" i="1" s="1"/>
  <c r="N266" i="1"/>
  <c r="M266" i="1"/>
  <c r="M270" i="1" s="1"/>
  <c r="K266" i="1"/>
  <c r="I266" i="1"/>
  <c r="H266" i="1"/>
  <c r="F266" i="1"/>
  <c r="F270" i="1" s="1"/>
  <c r="E266" i="1"/>
  <c r="E270" i="1" s="1"/>
  <c r="B266" i="1"/>
  <c r="AE262" i="1"/>
  <c r="Y261" i="1"/>
  <c r="X261" i="1"/>
  <c r="W261" i="1"/>
  <c r="V261" i="1"/>
  <c r="U261" i="1"/>
  <c r="T261" i="1"/>
  <c r="S261" i="1"/>
  <c r="R261" i="1"/>
  <c r="Q261" i="1"/>
  <c r="P261" i="1"/>
  <c r="P262" i="1" s="1"/>
  <c r="O261" i="1"/>
  <c r="O262" i="1" s="1"/>
  <c r="N261" i="1"/>
  <c r="N262" i="1" s="1"/>
  <c r="M261" i="1"/>
  <c r="L261" i="1"/>
  <c r="K261" i="1"/>
  <c r="J261" i="1"/>
  <c r="I261" i="1"/>
  <c r="H261" i="1"/>
  <c r="G261" i="1"/>
  <c r="F261" i="1"/>
  <c r="E261" i="1"/>
  <c r="D261" i="1"/>
  <c r="D262" i="1" s="1"/>
  <c r="C261" i="1"/>
  <c r="C262" i="1" s="1"/>
  <c r="B261" i="1"/>
  <c r="B262" i="1" s="1"/>
  <c r="W260" i="1"/>
  <c r="W262" i="1" s="1"/>
  <c r="P260" i="1"/>
  <c r="K260" i="1"/>
  <c r="K262" i="1" s="1"/>
  <c r="D260" i="1"/>
  <c r="C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O260" i="1" s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V257" i="1"/>
  <c r="U257" i="1"/>
  <c r="T257" i="1"/>
  <c r="S257" i="1"/>
  <c r="S260" i="1" s="1"/>
  <c r="S262" i="1" s="1"/>
  <c r="R257" i="1"/>
  <c r="Q257" i="1"/>
  <c r="Q260" i="1" s="1"/>
  <c r="Q262" i="1" s="1"/>
  <c r="P257" i="1"/>
  <c r="O257" i="1"/>
  <c r="N257" i="1"/>
  <c r="M257" i="1"/>
  <c r="Z257" i="1" s="1"/>
  <c r="L257" i="1"/>
  <c r="K257" i="1"/>
  <c r="J257" i="1"/>
  <c r="I257" i="1"/>
  <c r="H257" i="1"/>
  <c r="G257" i="1"/>
  <c r="G260" i="1" s="1"/>
  <c r="G262" i="1" s="1"/>
  <c r="F257" i="1"/>
  <c r="E257" i="1"/>
  <c r="E260" i="1" s="1"/>
  <c r="E262" i="1" s="1"/>
  <c r="D257" i="1"/>
  <c r="C257" i="1"/>
  <c r="B257" i="1"/>
  <c r="Y256" i="1"/>
  <c r="Y260" i="1" s="1"/>
  <c r="X256" i="1"/>
  <c r="X260" i="1" s="1"/>
  <c r="W256" i="1"/>
  <c r="V256" i="1"/>
  <c r="V260" i="1" s="1"/>
  <c r="V262" i="1" s="1"/>
  <c r="U256" i="1"/>
  <c r="U260" i="1" s="1"/>
  <c r="T256" i="1"/>
  <c r="T260" i="1" s="1"/>
  <c r="S256" i="1"/>
  <c r="R256" i="1"/>
  <c r="R260" i="1" s="1"/>
  <c r="R262" i="1" s="1"/>
  <c r="Q256" i="1"/>
  <c r="P256" i="1"/>
  <c r="O256" i="1"/>
  <c r="N256" i="1"/>
  <c r="N260" i="1" s="1"/>
  <c r="M256" i="1"/>
  <c r="Z256" i="1" s="1"/>
  <c r="L256" i="1"/>
  <c r="L260" i="1" s="1"/>
  <c r="K256" i="1"/>
  <c r="J256" i="1"/>
  <c r="J260" i="1" s="1"/>
  <c r="J262" i="1" s="1"/>
  <c r="I256" i="1"/>
  <c r="I260" i="1" s="1"/>
  <c r="H256" i="1"/>
  <c r="H260" i="1" s="1"/>
  <c r="G256" i="1"/>
  <c r="F256" i="1"/>
  <c r="F260" i="1" s="1"/>
  <c r="F262" i="1" s="1"/>
  <c r="E256" i="1"/>
  <c r="D256" i="1"/>
  <c r="C256" i="1"/>
  <c r="B256" i="1"/>
  <c r="B260" i="1" s="1"/>
  <c r="AE252" i="1"/>
  <c r="Y251" i="1"/>
  <c r="X251" i="1"/>
  <c r="W251" i="1"/>
  <c r="W252" i="1" s="1"/>
  <c r="V251" i="1"/>
  <c r="V252" i="1" s="1"/>
  <c r="U251" i="1"/>
  <c r="T251" i="1"/>
  <c r="T252" i="1" s="1"/>
  <c r="S251" i="1"/>
  <c r="R251" i="1"/>
  <c r="Q251" i="1"/>
  <c r="P251" i="1"/>
  <c r="O251" i="1"/>
  <c r="N251" i="1"/>
  <c r="M251" i="1"/>
  <c r="Z251" i="1" s="1"/>
  <c r="L251" i="1"/>
  <c r="K251" i="1"/>
  <c r="K252" i="1" s="1"/>
  <c r="J251" i="1"/>
  <c r="J252" i="1" s="1"/>
  <c r="I251" i="1"/>
  <c r="H251" i="1"/>
  <c r="H252" i="1" s="1"/>
  <c r="G251" i="1"/>
  <c r="F251" i="1"/>
  <c r="E251" i="1"/>
  <c r="D251" i="1"/>
  <c r="C251" i="1"/>
  <c r="B251" i="1"/>
  <c r="W250" i="1"/>
  <c r="K250" i="1"/>
  <c r="Y249" i="1"/>
  <c r="Y250" i="1" s="1"/>
  <c r="Y252" i="1" s="1"/>
  <c r="X249" i="1"/>
  <c r="W249" i="1"/>
  <c r="V249" i="1"/>
  <c r="U249" i="1"/>
  <c r="T249" i="1"/>
  <c r="S249" i="1"/>
  <c r="R249" i="1"/>
  <c r="Q249" i="1"/>
  <c r="P249" i="1"/>
  <c r="O249" i="1"/>
  <c r="N249" i="1"/>
  <c r="M249" i="1"/>
  <c r="M250" i="1" s="1"/>
  <c r="M252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V250" i="1" s="1"/>
  <c r="U248" i="1"/>
  <c r="T248" i="1"/>
  <c r="T250" i="1" s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J250" i="1" s="1"/>
  <c r="I248" i="1"/>
  <c r="H248" i="1"/>
  <c r="H250" i="1" s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Q250" i="1" s="1"/>
  <c r="Q252" i="1" s="1"/>
  <c r="P247" i="1"/>
  <c r="P250" i="1" s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E250" i="1" s="1"/>
  <c r="E252" i="1" s="1"/>
  <c r="D247" i="1"/>
  <c r="C247" i="1"/>
  <c r="B247" i="1"/>
  <c r="Y246" i="1"/>
  <c r="X246" i="1"/>
  <c r="X250" i="1" s="1"/>
  <c r="X252" i="1" s="1"/>
  <c r="W246" i="1"/>
  <c r="V246" i="1"/>
  <c r="U246" i="1"/>
  <c r="U250" i="1" s="1"/>
  <c r="T246" i="1"/>
  <c r="S246" i="1"/>
  <c r="S250" i="1" s="1"/>
  <c r="R246" i="1"/>
  <c r="R250" i="1" s="1"/>
  <c r="R252" i="1" s="1"/>
  <c r="Q246" i="1"/>
  <c r="P246" i="1"/>
  <c r="O246" i="1"/>
  <c r="O250" i="1" s="1"/>
  <c r="N246" i="1"/>
  <c r="N250" i="1" s="1"/>
  <c r="N252" i="1" s="1"/>
  <c r="M246" i="1"/>
  <c r="L246" i="1"/>
  <c r="L250" i="1" s="1"/>
  <c r="L252" i="1" s="1"/>
  <c r="K246" i="1"/>
  <c r="J246" i="1"/>
  <c r="I246" i="1"/>
  <c r="I250" i="1" s="1"/>
  <c r="H246" i="1"/>
  <c r="G246" i="1"/>
  <c r="G250" i="1" s="1"/>
  <c r="F246" i="1"/>
  <c r="F250" i="1" s="1"/>
  <c r="F252" i="1" s="1"/>
  <c r="E246" i="1"/>
  <c r="D246" i="1"/>
  <c r="C246" i="1"/>
  <c r="C250" i="1" s="1"/>
  <c r="B246" i="1"/>
  <c r="B250" i="1" s="1"/>
  <c r="B252" i="1" s="1"/>
  <c r="AE242" i="1"/>
  <c r="Z241" i="1"/>
  <c r="Y241" i="1"/>
  <c r="X241" i="1"/>
  <c r="W241" i="1"/>
  <c r="V241" i="1"/>
  <c r="U241" i="1"/>
  <c r="U242" i="1" s="1"/>
  <c r="T241" i="1"/>
  <c r="S241" i="1"/>
  <c r="R241" i="1"/>
  <c r="Q241" i="1"/>
  <c r="P241" i="1"/>
  <c r="O241" i="1"/>
  <c r="O242" i="1" s="1"/>
  <c r="N241" i="1"/>
  <c r="M241" i="1"/>
  <c r="L241" i="1"/>
  <c r="K241" i="1"/>
  <c r="J241" i="1"/>
  <c r="I241" i="1"/>
  <c r="I242" i="1" s="1"/>
  <c r="H241" i="1"/>
  <c r="G241" i="1"/>
  <c r="F241" i="1"/>
  <c r="E241" i="1"/>
  <c r="D241" i="1"/>
  <c r="AA241" i="1" s="1"/>
  <c r="C241" i="1"/>
  <c r="C242" i="1" s="1"/>
  <c r="B241" i="1"/>
  <c r="Y239" i="1"/>
  <c r="X239" i="1"/>
  <c r="W239" i="1"/>
  <c r="V239" i="1"/>
  <c r="U239" i="1"/>
  <c r="T239" i="1"/>
  <c r="S239" i="1"/>
  <c r="S240" i="1" s="1"/>
  <c r="S242" i="1" s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G240" i="1" s="1"/>
  <c r="G242" i="1" s="1"/>
  <c r="F239" i="1"/>
  <c r="E239" i="1"/>
  <c r="D239" i="1"/>
  <c r="C239" i="1"/>
  <c r="B239" i="1"/>
  <c r="B240" i="1" s="1"/>
  <c r="Y238" i="1"/>
  <c r="X238" i="1"/>
  <c r="W238" i="1"/>
  <c r="V238" i="1"/>
  <c r="U238" i="1"/>
  <c r="T238" i="1"/>
  <c r="S238" i="1"/>
  <c r="R238" i="1"/>
  <c r="Q238" i="1"/>
  <c r="Q240" i="1" s="1"/>
  <c r="P238" i="1"/>
  <c r="P240" i="1" s="1"/>
  <c r="O238" i="1"/>
  <c r="N238" i="1"/>
  <c r="N240" i="1" s="1"/>
  <c r="M238" i="1"/>
  <c r="L238" i="1"/>
  <c r="K238" i="1"/>
  <c r="J238" i="1"/>
  <c r="I238" i="1"/>
  <c r="H238" i="1"/>
  <c r="G238" i="1"/>
  <c r="F238" i="1"/>
  <c r="E238" i="1"/>
  <c r="E240" i="1" s="1"/>
  <c r="D238" i="1"/>
  <c r="D240" i="1" s="1"/>
  <c r="Y237" i="1"/>
  <c r="X237" i="1"/>
  <c r="W237" i="1"/>
  <c r="W240" i="1" s="1"/>
  <c r="W242" i="1" s="1"/>
  <c r="V237" i="1"/>
  <c r="V240" i="1" s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K240" i="1" s="1"/>
  <c r="K242" i="1" s="1"/>
  <c r="J237" i="1"/>
  <c r="J240" i="1" s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V236" i="1"/>
  <c r="U236" i="1"/>
  <c r="U240" i="1" s="1"/>
  <c r="T236" i="1"/>
  <c r="T240" i="1" s="1"/>
  <c r="T242" i="1" s="1"/>
  <c r="S236" i="1"/>
  <c r="R236" i="1"/>
  <c r="R240" i="1" s="1"/>
  <c r="R242" i="1" s="1"/>
  <c r="Q236" i="1"/>
  <c r="P236" i="1"/>
  <c r="O236" i="1"/>
  <c r="O240" i="1" s="1"/>
  <c r="N236" i="1"/>
  <c r="M236" i="1"/>
  <c r="Z236" i="1" s="1"/>
  <c r="L236" i="1"/>
  <c r="L240" i="1" s="1"/>
  <c r="L242" i="1" s="1"/>
  <c r="K236" i="1"/>
  <c r="J236" i="1"/>
  <c r="I236" i="1"/>
  <c r="I240" i="1" s="1"/>
  <c r="H236" i="1"/>
  <c r="H240" i="1" s="1"/>
  <c r="H242" i="1" s="1"/>
  <c r="G236" i="1"/>
  <c r="F236" i="1"/>
  <c r="F240" i="1" s="1"/>
  <c r="F242" i="1" s="1"/>
  <c r="E236" i="1"/>
  <c r="D236" i="1"/>
  <c r="C236" i="1"/>
  <c r="C240" i="1" s="1"/>
  <c r="B236" i="1"/>
  <c r="AE232" i="1"/>
  <c r="Y231" i="1"/>
  <c r="X231" i="1"/>
  <c r="W231" i="1"/>
  <c r="W232" i="1" s="1"/>
  <c r="V231" i="1"/>
  <c r="U231" i="1"/>
  <c r="U232" i="1" s="1"/>
  <c r="T231" i="1"/>
  <c r="T232" i="1" s="1"/>
  <c r="S231" i="1"/>
  <c r="S232" i="1" s="1"/>
  <c r="R231" i="1"/>
  <c r="Q231" i="1"/>
  <c r="P231" i="1"/>
  <c r="O231" i="1"/>
  <c r="O232" i="1" s="1"/>
  <c r="N231" i="1"/>
  <c r="M231" i="1"/>
  <c r="Z231" i="1" s="1"/>
  <c r="L231" i="1"/>
  <c r="K231" i="1"/>
  <c r="K232" i="1" s="1"/>
  <c r="J231" i="1"/>
  <c r="I231" i="1"/>
  <c r="I232" i="1" s="1"/>
  <c r="H231" i="1"/>
  <c r="H232" i="1" s="1"/>
  <c r="G231" i="1"/>
  <c r="G232" i="1" s="1"/>
  <c r="F231" i="1"/>
  <c r="E231" i="1"/>
  <c r="D231" i="1"/>
  <c r="C231" i="1"/>
  <c r="C232" i="1" s="1"/>
  <c r="B231" i="1"/>
  <c r="S230" i="1"/>
  <c r="G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W230" i="1" s="1"/>
  <c r="V228" i="1"/>
  <c r="V230" i="1" s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K230" i="1" s="1"/>
  <c r="J228" i="1"/>
  <c r="J230" i="1" s="1"/>
  <c r="I228" i="1"/>
  <c r="H228" i="1"/>
  <c r="G228" i="1"/>
  <c r="F228" i="1"/>
  <c r="E228" i="1"/>
  <c r="D228" i="1"/>
  <c r="C228" i="1"/>
  <c r="B228" i="1"/>
  <c r="Y227" i="1"/>
  <c r="Y230" i="1" s="1"/>
  <c r="Y232" i="1" s="1"/>
  <c r="X227" i="1"/>
  <c r="W227" i="1"/>
  <c r="V227" i="1"/>
  <c r="U227" i="1"/>
  <c r="T227" i="1"/>
  <c r="S227" i="1"/>
  <c r="R227" i="1"/>
  <c r="R230" i="1" s="1"/>
  <c r="R232" i="1" s="1"/>
  <c r="Q227" i="1"/>
  <c r="P227" i="1"/>
  <c r="O227" i="1"/>
  <c r="N227" i="1"/>
  <c r="Z227" i="1" s="1"/>
  <c r="M227" i="1"/>
  <c r="M230" i="1" s="1"/>
  <c r="M232" i="1" s="1"/>
  <c r="L227" i="1"/>
  <c r="K227" i="1"/>
  <c r="J227" i="1"/>
  <c r="I227" i="1"/>
  <c r="H227" i="1"/>
  <c r="G227" i="1"/>
  <c r="F227" i="1"/>
  <c r="F230" i="1" s="1"/>
  <c r="F232" i="1" s="1"/>
  <c r="E227" i="1"/>
  <c r="D227" i="1"/>
  <c r="C227" i="1"/>
  <c r="B227" i="1"/>
  <c r="Y226" i="1"/>
  <c r="X226" i="1"/>
  <c r="X230" i="1" s="1"/>
  <c r="X232" i="1" s="1"/>
  <c r="W226" i="1"/>
  <c r="V226" i="1"/>
  <c r="U226" i="1"/>
  <c r="U230" i="1" s="1"/>
  <c r="T226" i="1"/>
  <c r="T230" i="1" s="1"/>
  <c r="S226" i="1"/>
  <c r="R226" i="1"/>
  <c r="Q226" i="1"/>
  <c r="Q230" i="1" s="1"/>
  <c r="Q232" i="1" s="1"/>
  <c r="P226" i="1"/>
  <c r="P230" i="1" s="1"/>
  <c r="O226" i="1"/>
  <c r="O230" i="1" s="1"/>
  <c r="N226" i="1"/>
  <c r="N230" i="1" s="1"/>
  <c r="N232" i="1" s="1"/>
  <c r="M226" i="1"/>
  <c r="L226" i="1"/>
  <c r="L230" i="1" s="1"/>
  <c r="L232" i="1" s="1"/>
  <c r="K226" i="1"/>
  <c r="J226" i="1"/>
  <c r="I226" i="1"/>
  <c r="I230" i="1" s="1"/>
  <c r="H226" i="1"/>
  <c r="H230" i="1" s="1"/>
  <c r="G226" i="1"/>
  <c r="F226" i="1"/>
  <c r="E226" i="1"/>
  <c r="E230" i="1" s="1"/>
  <c r="E232" i="1" s="1"/>
  <c r="D226" i="1"/>
  <c r="C226" i="1"/>
  <c r="C230" i="1" s="1"/>
  <c r="B226" i="1"/>
  <c r="B230" i="1" s="1"/>
  <c r="B232" i="1" s="1"/>
  <c r="AE222" i="1"/>
  <c r="Y221" i="1"/>
  <c r="X221" i="1"/>
  <c r="W221" i="1"/>
  <c r="W222" i="1" s="1"/>
  <c r="V221" i="1"/>
  <c r="U221" i="1"/>
  <c r="T221" i="1"/>
  <c r="S221" i="1"/>
  <c r="S222" i="1" s="1"/>
  <c r="R221" i="1"/>
  <c r="Q221" i="1"/>
  <c r="P221" i="1"/>
  <c r="P222" i="1" s="1"/>
  <c r="O221" i="1"/>
  <c r="N221" i="1"/>
  <c r="M221" i="1"/>
  <c r="Z221" i="1" s="1"/>
  <c r="L221" i="1"/>
  <c r="K221" i="1"/>
  <c r="K222" i="1" s="1"/>
  <c r="J221" i="1"/>
  <c r="I221" i="1"/>
  <c r="H221" i="1"/>
  <c r="G221" i="1"/>
  <c r="G222" i="1" s="1"/>
  <c r="F221" i="1"/>
  <c r="E221" i="1"/>
  <c r="D221" i="1"/>
  <c r="D222" i="1" s="1"/>
  <c r="C221" i="1"/>
  <c r="B221" i="1"/>
  <c r="S220" i="1"/>
  <c r="P220" i="1"/>
  <c r="G220" i="1"/>
  <c r="D220" i="1"/>
  <c r="Y219" i="1"/>
  <c r="X219" i="1"/>
  <c r="W219" i="1"/>
  <c r="V219" i="1"/>
  <c r="U219" i="1"/>
  <c r="U220" i="1" s="1"/>
  <c r="U222" i="1" s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I220" i="1" s="1"/>
  <c r="I222" i="1" s="1"/>
  <c r="H219" i="1"/>
  <c r="G219" i="1"/>
  <c r="F219" i="1"/>
  <c r="E219" i="1"/>
  <c r="D219" i="1"/>
  <c r="C219" i="1"/>
  <c r="B219" i="1"/>
  <c r="Y218" i="1"/>
  <c r="X218" i="1"/>
  <c r="X220" i="1" s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L220" i="1" s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V222" i="1" s="1"/>
  <c r="U217" i="1"/>
  <c r="T217" i="1"/>
  <c r="S217" i="1"/>
  <c r="R217" i="1"/>
  <c r="Q217" i="1"/>
  <c r="P217" i="1"/>
  <c r="O217" i="1"/>
  <c r="O220" i="1" s="1"/>
  <c r="N217" i="1"/>
  <c r="Z217" i="1" s="1"/>
  <c r="M217" i="1"/>
  <c r="L217" i="1"/>
  <c r="K217" i="1"/>
  <c r="J217" i="1"/>
  <c r="J220" i="1" s="1"/>
  <c r="J222" i="1" s="1"/>
  <c r="I217" i="1"/>
  <c r="H217" i="1"/>
  <c r="G217" i="1"/>
  <c r="F217" i="1"/>
  <c r="E217" i="1"/>
  <c r="D217" i="1"/>
  <c r="C217" i="1"/>
  <c r="C220" i="1" s="1"/>
  <c r="B217" i="1"/>
  <c r="Y216" i="1"/>
  <c r="Y220" i="1" s="1"/>
  <c r="Y222" i="1" s="1"/>
  <c r="X216" i="1"/>
  <c r="W216" i="1"/>
  <c r="W220" i="1" s="1"/>
  <c r="V216" i="1"/>
  <c r="U216" i="1"/>
  <c r="T216" i="1"/>
  <c r="T220" i="1" s="1"/>
  <c r="T222" i="1" s="1"/>
  <c r="S216" i="1"/>
  <c r="R216" i="1"/>
  <c r="R220" i="1" s="1"/>
  <c r="Q216" i="1"/>
  <c r="Q220" i="1" s="1"/>
  <c r="P216" i="1"/>
  <c r="O216" i="1"/>
  <c r="N216" i="1"/>
  <c r="Z216" i="1" s="1"/>
  <c r="M216" i="1"/>
  <c r="M220" i="1" s="1"/>
  <c r="M222" i="1" s="1"/>
  <c r="L216" i="1"/>
  <c r="K216" i="1"/>
  <c r="K220" i="1" s="1"/>
  <c r="J216" i="1"/>
  <c r="I216" i="1"/>
  <c r="H216" i="1"/>
  <c r="H220" i="1" s="1"/>
  <c r="H222" i="1" s="1"/>
  <c r="G216" i="1"/>
  <c r="F216" i="1"/>
  <c r="F220" i="1" s="1"/>
  <c r="E216" i="1"/>
  <c r="E220" i="1" s="1"/>
  <c r="D216" i="1"/>
  <c r="C216" i="1"/>
  <c r="B216" i="1"/>
  <c r="B220" i="1" s="1"/>
  <c r="B222" i="1" s="1"/>
  <c r="Q201" i="1"/>
  <c r="E201" i="1"/>
  <c r="AA200" i="1"/>
  <c r="Z200" i="1"/>
  <c r="V199" i="1"/>
  <c r="V201" i="1" s="1"/>
  <c r="U199" i="1"/>
  <c r="U201" i="1" s="1"/>
  <c r="R199" i="1"/>
  <c r="R201" i="1" s="1"/>
  <c r="Q199" i="1"/>
  <c r="J199" i="1"/>
  <c r="J201" i="1" s="1"/>
  <c r="I199" i="1"/>
  <c r="I201" i="1" s="1"/>
  <c r="F199" i="1"/>
  <c r="F201" i="1" s="1"/>
  <c r="E199" i="1"/>
  <c r="Z198" i="1"/>
  <c r="AA198" i="1" s="1"/>
  <c r="Z197" i="1"/>
  <c r="AA197" i="1" s="1"/>
  <c r="Y196" i="1"/>
  <c r="Y199" i="1" s="1"/>
  <c r="Y201" i="1" s="1"/>
  <c r="X196" i="1"/>
  <c r="W196" i="1"/>
  <c r="W199" i="1" s="1"/>
  <c r="W201" i="1" s="1"/>
  <c r="V196" i="1"/>
  <c r="U196" i="1"/>
  <c r="T196" i="1"/>
  <c r="S196" i="1"/>
  <c r="R196" i="1"/>
  <c r="Q196" i="1"/>
  <c r="P196" i="1"/>
  <c r="O196" i="1"/>
  <c r="N196" i="1"/>
  <c r="M196" i="1"/>
  <c r="M199" i="1" s="1"/>
  <c r="M201" i="1" s="1"/>
  <c r="L196" i="1"/>
  <c r="K196" i="1"/>
  <c r="K199" i="1" s="1"/>
  <c r="K201" i="1" s="1"/>
  <c r="J196" i="1"/>
  <c r="I196" i="1"/>
  <c r="H196" i="1"/>
  <c r="G196" i="1"/>
  <c r="F196" i="1"/>
  <c r="E196" i="1"/>
  <c r="D196" i="1"/>
  <c r="C196" i="1"/>
  <c r="B196" i="1"/>
  <c r="Y195" i="1"/>
  <c r="X195" i="1"/>
  <c r="X199" i="1" s="1"/>
  <c r="X201" i="1" s="1"/>
  <c r="W195" i="1"/>
  <c r="V195" i="1"/>
  <c r="U195" i="1"/>
  <c r="T195" i="1"/>
  <c r="T199" i="1" s="1"/>
  <c r="T201" i="1" s="1"/>
  <c r="S195" i="1"/>
  <c r="S199" i="1" s="1"/>
  <c r="S201" i="1" s="1"/>
  <c r="R195" i="1"/>
  <c r="Q195" i="1"/>
  <c r="P195" i="1"/>
  <c r="P199" i="1" s="1"/>
  <c r="P201" i="1" s="1"/>
  <c r="O195" i="1"/>
  <c r="N195" i="1"/>
  <c r="M195" i="1"/>
  <c r="L195" i="1"/>
  <c r="L199" i="1" s="1"/>
  <c r="L201" i="1" s="1"/>
  <c r="K195" i="1"/>
  <c r="J195" i="1"/>
  <c r="I195" i="1"/>
  <c r="H195" i="1"/>
  <c r="H199" i="1" s="1"/>
  <c r="H201" i="1" s="1"/>
  <c r="G195" i="1"/>
  <c r="G199" i="1" s="1"/>
  <c r="G201" i="1" s="1"/>
  <c r="F195" i="1"/>
  <c r="E195" i="1"/>
  <c r="D195" i="1"/>
  <c r="D199" i="1" s="1"/>
  <c r="D201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O189" i="1" s="1"/>
  <c r="O191" i="1" s="1"/>
  <c r="N187" i="1"/>
  <c r="N189" i="1" s="1"/>
  <c r="M187" i="1"/>
  <c r="L187" i="1"/>
  <c r="K187" i="1"/>
  <c r="J187" i="1"/>
  <c r="I187" i="1"/>
  <c r="H187" i="1"/>
  <c r="G187" i="1"/>
  <c r="F187" i="1"/>
  <c r="E187" i="1"/>
  <c r="D187" i="1"/>
  <c r="C187" i="1"/>
  <c r="C189" i="1" s="1"/>
  <c r="C191" i="1" s="1"/>
  <c r="B187" i="1"/>
  <c r="B189" i="1" s="1"/>
  <c r="Y186" i="1"/>
  <c r="X186" i="1"/>
  <c r="W186" i="1"/>
  <c r="V186" i="1"/>
  <c r="V189" i="1" s="1"/>
  <c r="V191" i="1" s="1"/>
  <c r="U186" i="1"/>
  <c r="T186" i="1"/>
  <c r="S186" i="1"/>
  <c r="R186" i="1"/>
  <c r="R189" i="1" s="1"/>
  <c r="R191" i="1" s="1"/>
  <c r="Q186" i="1"/>
  <c r="P186" i="1"/>
  <c r="P189" i="1" s="1"/>
  <c r="P191" i="1" s="1"/>
  <c r="O186" i="1"/>
  <c r="N186" i="1"/>
  <c r="M186" i="1"/>
  <c r="Z186" i="1" s="1"/>
  <c r="L186" i="1"/>
  <c r="K186" i="1"/>
  <c r="J186" i="1"/>
  <c r="J189" i="1" s="1"/>
  <c r="J191" i="1" s="1"/>
  <c r="I186" i="1"/>
  <c r="H186" i="1"/>
  <c r="G186" i="1"/>
  <c r="F186" i="1"/>
  <c r="F189" i="1" s="1"/>
  <c r="F191" i="1" s="1"/>
  <c r="E186" i="1"/>
  <c r="D186" i="1"/>
  <c r="D189" i="1" s="1"/>
  <c r="D191" i="1" s="1"/>
  <c r="C186" i="1"/>
  <c r="B186" i="1"/>
  <c r="Y185" i="1"/>
  <c r="Y189" i="1" s="1"/>
  <c r="Y191" i="1" s="1"/>
  <c r="X185" i="1"/>
  <c r="X189" i="1" s="1"/>
  <c r="W185" i="1"/>
  <c r="W189" i="1" s="1"/>
  <c r="V185" i="1"/>
  <c r="U185" i="1"/>
  <c r="U189" i="1" s="1"/>
  <c r="U191" i="1" s="1"/>
  <c r="T185" i="1"/>
  <c r="T189" i="1" s="1"/>
  <c r="S185" i="1"/>
  <c r="S189" i="1" s="1"/>
  <c r="R185" i="1"/>
  <c r="Q185" i="1"/>
  <c r="Q189" i="1" s="1"/>
  <c r="Q191" i="1" s="1"/>
  <c r="P185" i="1"/>
  <c r="O185" i="1"/>
  <c r="N185" i="1"/>
  <c r="Z185" i="1" s="1"/>
  <c r="M185" i="1"/>
  <c r="M189" i="1" s="1"/>
  <c r="M191" i="1" s="1"/>
  <c r="L185" i="1"/>
  <c r="L189" i="1" s="1"/>
  <c r="K185" i="1"/>
  <c r="K189" i="1" s="1"/>
  <c r="J185" i="1"/>
  <c r="I185" i="1"/>
  <c r="I189" i="1" s="1"/>
  <c r="I191" i="1" s="1"/>
  <c r="H185" i="1"/>
  <c r="H189" i="1" s="1"/>
  <c r="G185" i="1"/>
  <c r="G189" i="1" s="1"/>
  <c r="F185" i="1"/>
  <c r="E185" i="1"/>
  <c r="E189" i="1" s="1"/>
  <c r="E191" i="1" s="1"/>
  <c r="D185" i="1"/>
  <c r="C185" i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T179" i="1" s="1"/>
  <c r="T181" i="1" s="1"/>
  <c r="S177" i="1"/>
  <c r="S179" i="1" s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H179" i="1" s="1"/>
  <c r="H181" i="1" s="1"/>
  <c r="G177" i="1"/>
  <c r="G179" i="1" s="1"/>
  <c r="F177" i="1"/>
  <c r="E177" i="1"/>
  <c r="D177" i="1"/>
  <c r="C177" i="1"/>
  <c r="B177" i="1"/>
  <c r="Y176" i="1"/>
  <c r="X176" i="1"/>
  <c r="W176" i="1"/>
  <c r="W179" i="1" s="1"/>
  <c r="W181" i="1" s="1"/>
  <c r="V176" i="1"/>
  <c r="U176" i="1"/>
  <c r="U179" i="1" s="1"/>
  <c r="U181" i="1" s="1"/>
  <c r="T176" i="1"/>
  <c r="S176" i="1"/>
  <c r="R176" i="1"/>
  <c r="Q176" i="1"/>
  <c r="P176" i="1"/>
  <c r="O176" i="1"/>
  <c r="O179" i="1" s="1"/>
  <c r="O181" i="1" s="1"/>
  <c r="N176" i="1"/>
  <c r="Z176" i="1" s="1"/>
  <c r="M176" i="1"/>
  <c r="L176" i="1"/>
  <c r="K176" i="1"/>
  <c r="K179" i="1" s="1"/>
  <c r="K181" i="1" s="1"/>
  <c r="J176" i="1"/>
  <c r="I176" i="1"/>
  <c r="I179" i="1" s="1"/>
  <c r="I181" i="1" s="1"/>
  <c r="H176" i="1"/>
  <c r="G176" i="1"/>
  <c r="F176" i="1"/>
  <c r="E176" i="1"/>
  <c r="D176" i="1"/>
  <c r="C176" i="1"/>
  <c r="C179" i="1" s="1"/>
  <c r="C181" i="1" s="1"/>
  <c r="B176" i="1"/>
  <c r="Y175" i="1"/>
  <c r="Y179" i="1" s="1"/>
  <c r="X175" i="1"/>
  <c r="X179" i="1" s="1"/>
  <c r="W175" i="1"/>
  <c r="V175" i="1"/>
  <c r="V179" i="1" s="1"/>
  <c r="V181" i="1" s="1"/>
  <c r="U175" i="1"/>
  <c r="T175" i="1"/>
  <c r="S175" i="1"/>
  <c r="R175" i="1"/>
  <c r="R179" i="1" s="1"/>
  <c r="R181" i="1" s="1"/>
  <c r="Q175" i="1"/>
  <c r="Q179" i="1" s="1"/>
  <c r="P175" i="1"/>
  <c r="P179" i="1" s="1"/>
  <c r="O175" i="1"/>
  <c r="N175" i="1"/>
  <c r="N179" i="1" s="1"/>
  <c r="N181" i="1" s="1"/>
  <c r="M175" i="1"/>
  <c r="Z175" i="1" s="1"/>
  <c r="L175" i="1"/>
  <c r="L179" i="1" s="1"/>
  <c r="K175" i="1"/>
  <c r="J175" i="1"/>
  <c r="J179" i="1" s="1"/>
  <c r="J181" i="1" s="1"/>
  <c r="I175" i="1"/>
  <c r="H175" i="1"/>
  <c r="G175" i="1"/>
  <c r="F175" i="1"/>
  <c r="F179" i="1" s="1"/>
  <c r="F181" i="1" s="1"/>
  <c r="E175" i="1"/>
  <c r="E179" i="1" s="1"/>
  <c r="D175" i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Y171" i="1" s="1"/>
  <c r="X167" i="1"/>
  <c r="X169" i="1" s="1"/>
  <c r="W167" i="1"/>
  <c r="V167" i="1"/>
  <c r="U167" i="1"/>
  <c r="T167" i="1"/>
  <c r="S167" i="1"/>
  <c r="R167" i="1"/>
  <c r="Q167" i="1"/>
  <c r="P167" i="1"/>
  <c r="O167" i="1"/>
  <c r="N167" i="1"/>
  <c r="M167" i="1"/>
  <c r="M169" i="1" s="1"/>
  <c r="M171" i="1" s="1"/>
  <c r="L167" i="1"/>
  <c r="L169" i="1" s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T169" i="1" s="1"/>
  <c r="T171" i="1" s="1"/>
  <c r="S166" i="1"/>
  <c r="R166" i="1"/>
  <c r="Q166" i="1"/>
  <c r="P166" i="1"/>
  <c r="P169" i="1" s="1"/>
  <c r="P171" i="1" s="1"/>
  <c r="O166" i="1"/>
  <c r="N166" i="1"/>
  <c r="N169" i="1" s="1"/>
  <c r="N171" i="1" s="1"/>
  <c r="M166" i="1"/>
  <c r="Z166" i="1" s="1"/>
  <c r="AB166" i="1" s="1"/>
  <c r="L166" i="1"/>
  <c r="K166" i="1"/>
  <c r="J166" i="1"/>
  <c r="I166" i="1"/>
  <c r="H166" i="1"/>
  <c r="H169" i="1" s="1"/>
  <c r="H171" i="1" s="1"/>
  <c r="G166" i="1"/>
  <c r="F166" i="1"/>
  <c r="E166" i="1"/>
  <c r="D166" i="1"/>
  <c r="D169" i="1" s="1"/>
  <c r="D171" i="1" s="1"/>
  <c r="C166" i="1"/>
  <c r="B166" i="1"/>
  <c r="B169" i="1" s="1"/>
  <c r="B171" i="1" s="1"/>
  <c r="Y165" i="1"/>
  <c r="X165" i="1"/>
  <c r="W165" i="1"/>
  <c r="W169" i="1" s="1"/>
  <c r="W171" i="1" s="1"/>
  <c r="V165" i="1"/>
  <c r="V169" i="1" s="1"/>
  <c r="U165" i="1"/>
  <c r="U169" i="1" s="1"/>
  <c r="T165" i="1"/>
  <c r="S165" i="1"/>
  <c r="S169" i="1" s="1"/>
  <c r="S171" i="1" s="1"/>
  <c r="R165" i="1"/>
  <c r="R169" i="1" s="1"/>
  <c r="Q165" i="1"/>
  <c r="Q169" i="1" s="1"/>
  <c r="P165" i="1"/>
  <c r="O165" i="1"/>
  <c r="O169" i="1" s="1"/>
  <c r="O171" i="1" s="1"/>
  <c r="N165" i="1"/>
  <c r="M165" i="1"/>
  <c r="Z165" i="1" s="1"/>
  <c r="L165" i="1"/>
  <c r="K165" i="1"/>
  <c r="K169" i="1" s="1"/>
  <c r="K171" i="1" s="1"/>
  <c r="J165" i="1"/>
  <c r="J169" i="1" s="1"/>
  <c r="I165" i="1"/>
  <c r="I169" i="1" s="1"/>
  <c r="H165" i="1"/>
  <c r="G165" i="1"/>
  <c r="G169" i="1" s="1"/>
  <c r="G171" i="1" s="1"/>
  <c r="F165" i="1"/>
  <c r="F169" i="1" s="1"/>
  <c r="E165" i="1"/>
  <c r="E169" i="1" s="1"/>
  <c r="D165" i="1"/>
  <c r="C165" i="1"/>
  <c r="C169" i="1" s="1"/>
  <c r="C171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R159" i="1" s="1"/>
  <c r="R161" i="1" s="1"/>
  <c r="Q157" i="1"/>
  <c r="Q159" i="1" s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F159" i="1" s="1"/>
  <c r="F161" i="1" s="1"/>
  <c r="E157" i="1"/>
  <c r="E159" i="1" s="1"/>
  <c r="D157" i="1"/>
  <c r="C157" i="1"/>
  <c r="B157" i="1"/>
  <c r="Y156" i="1"/>
  <c r="Y159" i="1" s="1"/>
  <c r="Y161" i="1" s="1"/>
  <c r="X156" i="1"/>
  <c r="W156" i="1"/>
  <c r="V156" i="1"/>
  <c r="U156" i="1"/>
  <c r="U159" i="1" s="1"/>
  <c r="U161" i="1" s="1"/>
  <c r="T156" i="1"/>
  <c r="S156" i="1"/>
  <c r="S159" i="1" s="1"/>
  <c r="S161" i="1" s="1"/>
  <c r="R156" i="1"/>
  <c r="Q156" i="1"/>
  <c r="P156" i="1"/>
  <c r="O156" i="1"/>
  <c r="N156" i="1"/>
  <c r="M156" i="1"/>
  <c r="Z156" i="1" s="1"/>
  <c r="L156" i="1"/>
  <c r="K156" i="1"/>
  <c r="J156" i="1"/>
  <c r="I156" i="1"/>
  <c r="I159" i="1" s="1"/>
  <c r="I161" i="1" s="1"/>
  <c r="H156" i="1"/>
  <c r="G156" i="1"/>
  <c r="G159" i="1" s="1"/>
  <c r="G161" i="1" s="1"/>
  <c r="F156" i="1"/>
  <c r="E156" i="1"/>
  <c r="D156" i="1"/>
  <c r="C156" i="1"/>
  <c r="B156" i="1"/>
  <c r="Y155" i="1"/>
  <c r="X155" i="1"/>
  <c r="X159" i="1" s="1"/>
  <c r="X161" i="1" s="1"/>
  <c r="W155" i="1"/>
  <c r="W159" i="1" s="1"/>
  <c r="V155" i="1"/>
  <c r="V159" i="1" s="1"/>
  <c r="U155" i="1"/>
  <c r="T155" i="1"/>
  <c r="T159" i="1" s="1"/>
  <c r="T161" i="1" s="1"/>
  <c r="S155" i="1"/>
  <c r="R155" i="1"/>
  <c r="Q155" i="1"/>
  <c r="P155" i="1"/>
  <c r="P159" i="1" s="1"/>
  <c r="P161" i="1" s="1"/>
  <c r="O155" i="1"/>
  <c r="O159" i="1" s="1"/>
  <c r="N155" i="1"/>
  <c r="Z155" i="1" s="1"/>
  <c r="M155" i="1"/>
  <c r="L155" i="1"/>
  <c r="L159" i="1" s="1"/>
  <c r="L161" i="1" s="1"/>
  <c r="K155" i="1"/>
  <c r="K159" i="1" s="1"/>
  <c r="J155" i="1"/>
  <c r="J159" i="1" s="1"/>
  <c r="I155" i="1"/>
  <c r="H155" i="1"/>
  <c r="H159" i="1" s="1"/>
  <c r="H161" i="1" s="1"/>
  <c r="G155" i="1"/>
  <c r="F155" i="1"/>
  <c r="E155" i="1"/>
  <c r="D155" i="1"/>
  <c r="D159" i="1" s="1"/>
  <c r="D161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W149" i="1" s="1"/>
  <c r="W151" i="1" s="1"/>
  <c r="V147" i="1"/>
  <c r="V149" i="1" s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K149" i="1" s="1"/>
  <c r="K151" i="1" s="1"/>
  <c r="J147" i="1"/>
  <c r="J149" i="1" s="1"/>
  <c r="I147" i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V146" i="1"/>
  <c r="U146" i="1"/>
  <c r="T146" i="1"/>
  <c r="S146" i="1"/>
  <c r="R146" i="1"/>
  <c r="R149" i="1" s="1"/>
  <c r="R151" i="1" s="1"/>
  <c r="Q146" i="1"/>
  <c r="P146" i="1"/>
  <c r="O146" i="1"/>
  <c r="N146" i="1"/>
  <c r="N149" i="1" s="1"/>
  <c r="N151" i="1" s="1"/>
  <c r="M146" i="1"/>
  <c r="L146" i="1"/>
  <c r="L149" i="1" s="1"/>
  <c r="L151" i="1" s="1"/>
  <c r="K146" i="1"/>
  <c r="J146" i="1"/>
  <c r="I146" i="1"/>
  <c r="H146" i="1"/>
  <c r="G146" i="1"/>
  <c r="F146" i="1"/>
  <c r="F149" i="1" s="1"/>
  <c r="F151" i="1" s="1"/>
  <c r="E146" i="1"/>
  <c r="D146" i="1"/>
  <c r="C146" i="1"/>
  <c r="B146" i="1"/>
  <c r="B149" i="1" s="1"/>
  <c r="B151" i="1" s="1"/>
  <c r="Y145" i="1"/>
  <c r="Y149" i="1" s="1"/>
  <c r="Y151" i="1" s="1"/>
  <c r="X145" i="1"/>
  <c r="W145" i="1"/>
  <c r="V145" i="1"/>
  <c r="U145" i="1"/>
  <c r="U149" i="1" s="1"/>
  <c r="U151" i="1" s="1"/>
  <c r="T145" i="1"/>
  <c r="T149" i="1" s="1"/>
  <c r="S145" i="1"/>
  <c r="S149" i="1" s="1"/>
  <c r="R145" i="1"/>
  <c r="Q145" i="1"/>
  <c r="Q149" i="1" s="1"/>
  <c r="Q151" i="1" s="1"/>
  <c r="P145" i="1"/>
  <c r="P149" i="1" s="1"/>
  <c r="O145" i="1"/>
  <c r="O149" i="1" s="1"/>
  <c r="N145" i="1"/>
  <c r="M145" i="1"/>
  <c r="M149" i="1" s="1"/>
  <c r="M151" i="1" s="1"/>
  <c r="L145" i="1"/>
  <c r="K145" i="1"/>
  <c r="J145" i="1"/>
  <c r="I145" i="1"/>
  <c r="I149" i="1" s="1"/>
  <c r="I151" i="1" s="1"/>
  <c r="H145" i="1"/>
  <c r="H149" i="1" s="1"/>
  <c r="G145" i="1"/>
  <c r="G149" i="1" s="1"/>
  <c r="F145" i="1"/>
  <c r="E145" i="1"/>
  <c r="E149" i="1" s="1"/>
  <c r="E151" i="1" s="1"/>
  <c r="D145" i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P139" i="1" s="1"/>
  <c r="P141" i="1" s="1"/>
  <c r="O137" i="1"/>
  <c r="O139" i="1" s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D139" i="1" s="1"/>
  <c r="D141" i="1" s="1"/>
  <c r="C137" i="1"/>
  <c r="C139" i="1" s="1"/>
  <c r="B137" i="1"/>
  <c r="Y136" i="1"/>
  <c r="X136" i="1"/>
  <c r="W136" i="1"/>
  <c r="W139" i="1" s="1"/>
  <c r="W141" i="1" s="1"/>
  <c r="V136" i="1"/>
  <c r="U136" i="1"/>
  <c r="T136" i="1"/>
  <c r="S136" i="1"/>
  <c r="S139" i="1" s="1"/>
  <c r="S141" i="1" s="1"/>
  <c r="R136" i="1"/>
  <c r="Q136" i="1"/>
  <c r="P136" i="1"/>
  <c r="O136" i="1"/>
  <c r="N136" i="1"/>
  <c r="M136" i="1"/>
  <c r="Z136" i="1" s="1"/>
  <c r="AB136" i="1" s="1"/>
  <c r="L136" i="1"/>
  <c r="K136" i="1"/>
  <c r="K139" i="1" s="1"/>
  <c r="K141" i="1" s="1"/>
  <c r="J136" i="1"/>
  <c r="I136" i="1"/>
  <c r="H136" i="1"/>
  <c r="G136" i="1"/>
  <c r="G139" i="1" s="1"/>
  <c r="G141" i="1" s="1"/>
  <c r="F136" i="1"/>
  <c r="E136" i="1"/>
  <c r="D136" i="1"/>
  <c r="C136" i="1"/>
  <c r="B136" i="1"/>
  <c r="Y135" i="1"/>
  <c r="Y139" i="1" s="1"/>
  <c r="X135" i="1"/>
  <c r="X139" i="1" s="1"/>
  <c r="W135" i="1"/>
  <c r="V135" i="1"/>
  <c r="V139" i="1" s="1"/>
  <c r="V141" i="1" s="1"/>
  <c r="U135" i="1"/>
  <c r="U139" i="1" s="1"/>
  <c r="T135" i="1"/>
  <c r="T139" i="1" s="1"/>
  <c r="S135" i="1"/>
  <c r="R135" i="1"/>
  <c r="R139" i="1" s="1"/>
  <c r="R141" i="1" s="1"/>
  <c r="Q135" i="1"/>
  <c r="Q139" i="1" s="1"/>
  <c r="Q141" i="1" s="1"/>
  <c r="P135" i="1"/>
  <c r="O135" i="1"/>
  <c r="N135" i="1"/>
  <c r="N139" i="1" s="1"/>
  <c r="N141" i="1" s="1"/>
  <c r="M135" i="1"/>
  <c r="Z135" i="1" s="1"/>
  <c r="L135" i="1"/>
  <c r="L139" i="1" s="1"/>
  <c r="K135" i="1"/>
  <c r="J135" i="1"/>
  <c r="J139" i="1" s="1"/>
  <c r="J141" i="1" s="1"/>
  <c r="I135" i="1"/>
  <c r="I139" i="1" s="1"/>
  <c r="H135" i="1"/>
  <c r="H139" i="1" s="1"/>
  <c r="G135" i="1"/>
  <c r="F135" i="1"/>
  <c r="F139" i="1" s="1"/>
  <c r="F141" i="1" s="1"/>
  <c r="E135" i="1"/>
  <c r="E139" i="1" s="1"/>
  <c r="E141" i="1" s="1"/>
  <c r="D135" i="1"/>
  <c r="C135" i="1"/>
  <c r="B135" i="1"/>
  <c r="B139" i="1" s="1"/>
  <c r="B14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U131" i="1" s="1"/>
  <c r="T127" i="1"/>
  <c r="T129" i="1" s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I129" i="1" s="1"/>
  <c r="I131" i="1" s="1"/>
  <c r="H127" i="1"/>
  <c r="H129" i="1" s="1"/>
  <c r="G127" i="1"/>
  <c r="F127" i="1"/>
  <c r="E127" i="1"/>
  <c r="D127" i="1"/>
  <c r="C127" i="1"/>
  <c r="B127" i="1"/>
  <c r="Y126" i="1"/>
  <c r="X126" i="1"/>
  <c r="X129" i="1" s="1"/>
  <c r="X131" i="1" s="1"/>
  <c r="W126" i="1"/>
  <c r="V126" i="1"/>
  <c r="U126" i="1"/>
  <c r="T126" i="1"/>
  <c r="S126" i="1"/>
  <c r="R126" i="1"/>
  <c r="Q126" i="1"/>
  <c r="P126" i="1"/>
  <c r="P129" i="1" s="1"/>
  <c r="P131" i="1" s="1"/>
  <c r="O126" i="1"/>
  <c r="N126" i="1"/>
  <c r="M126" i="1"/>
  <c r="Z126" i="1" s="1"/>
  <c r="AB126" i="1" s="1"/>
  <c r="L126" i="1"/>
  <c r="L129" i="1" s="1"/>
  <c r="L131" i="1" s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W131" i="1" s="1"/>
  <c r="V125" i="1"/>
  <c r="V129" i="1" s="1"/>
  <c r="V131" i="1" s="1"/>
  <c r="U125" i="1"/>
  <c r="T125" i="1"/>
  <c r="S125" i="1"/>
  <c r="S129" i="1" s="1"/>
  <c r="S131" i="1" s="1"/>
  <c r="R125" i="1"/>
  <c r="R129" i="1" s="1"/>
  <c r="Q125" i="1"/>
  <c r="Q129" i="1" s="1"/>
  <c r="P125" i="1"/>
  <c r="O125" i="1"/>
  <c r="O129" i="1" s="1"/>
  <c r="O131" i="1" s="1"/>
  <c r="N125" i="1"/>
  <c r="Z125" i="1" s="1"/>
  <c r="M125" i="1"/>
  <c r="M129" i="1" s="1"/>
  <c r="L125" i="1"/>
  <c r="K125" i="1"/>
  <c r="K129" i="1" s="1"/>
  <c r="K131" i="1" s="1"/>
  <c r="J125" i="1"/>
  <c r="J129" i="1" s="1"/>
  <c r="J131" i="1" s="1"/>
  <c r="I125" i="1"/>
  <c r="H125" i="1"/>
  <c r="G125" i="1"/>
  <c r="G129" i="1" s="1"/>
  <c r="G131" i="1" s="1"/>
  <c r="F125" i="1"/>
  <c r="F129" i="1" s="1"/>
  <c r="E125" i="1"/>
  <c r="E129" i="1" s="1"/>
  <c r="D125" i="1"/>
  <c r="C125" i="1"/>
  <c r="C129" i="1" s="1"/>
  <c r="C131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V117" i="1"/>
  <c r="U117" i="1"/>
  <c r="T117" i="1"/>
  <c r="S117" i="1"/>
  <c r="R117" i="1"/>
  <c r="Q117" i="1"/>
  <c r="P117" i="1"/>
  <c r="O117" i="1"/>
  <c r="N117" i="1"/>
  <c r="N119" i="1" s="1"/>
  <c r="N121" i="1" s="1"/>
  <c r="M117" i="1"/>
  <c r="M119" i="1" s="1"/>
  <c r="L117" i="1"/>
  <c r="K117" i="1"/>
  <c r="J117" i="1"/>
  <c r="I117" i="1"/>
  <c r="H117" i="1"/>
  <c r="G117" i="1"/>
  <c r="F117" i="1"/>
  <c r="E117" i="1"/>
  <c r="D117" i="1"/>
  <c r="C117" i="1"/>
  <c r="B117" i="1"/>
  <c r="B119" i="1" s="1"/>
  <c r="B121" i="1" s="1"/>
  <c r="Y116" i="1"/>
  <c r="X116" i="1"/>
  <c r="W116" i="1"/>
  <c r="V116" i="1"/>
  <c r="U116" i="1"/>
  <c r="U119" i="1" s="1"/>
  <c r="U121" i="1" s="1"/>
  <c r="T116" i="1"/>
  <c r="S116" i="1"/>
  <c r="R116" i="1"/>
  <c r="Q116" i="1"/>
  <c r="Q119" i="1" s="1"/>
  <c r="Q121" i="1" s="1"/>
  <c r="P116" i="1"/>
  <c r="O116" i="1"/>
  <c r="N116" i="1"/>
  <c r="Z116" i="1" s="1"/>
  <c r="AB116" i="1" s="1"/>
  <c r="M116" i="1"/>
  <c r="L116" i="1"/>
  <c r="K116" i="1"/>
  <c r="J116" i="1"/>
  <c r="I116" i="1"/>
  <c r="I119" i="1" s="1"/>
  <c r="I121" i="1" s="1"/>
  <c r="H116" i="1"/>
  <c r="G116" i="1"/>
  <c r="F116" i="1"/>
  <c r="E116" i="1"/>
  <c r="E119" i="1" s="1"/>
  <c r="E121" i="1" s="1"/>
  <c r="D116" i="1"/>
  <c r="C116" i="1"/>
  <c r="B116" i="1"/>
  <c r="Y115" i="1"/>
  <c r="X115" i="1"/>
  <c r="X119" i="1" s="1"/>
  <c r="X121" i="1" s="1"/>
  <c r="W115" i="1"/>
  <c r="W119" i="1" s="1"/>
  <c r="V115" i="1"/>
  <c r="V119" i="1" s="1"/>
  <c r="U115" i="1"/>
  <c r="T115" i="1"/>
  <c r="T119" i="1" s="1"/>
  <c r="T121" i="1" s="1"/>
  <c r="S115" i="1"/>
  <c r="S119" i="1" s="1"/>
  <c r="R115" i="1"/>
  <c r="R119" i="1" s="1"/>
  <c r="Q115" i="1"/>
  <c r="P115" i="1"/>
  <c r="P119" i="1" s="1"/>
  <c r="P121" i="1" s="1"/>
  <c r="O115" i="1"/>
  <c r="O119" i="1" s="1"/>
  <c r="O121" i="1" s="1"/>
  <c r="N115" i="1"/>
  <c r="M115" i="1"/>
  <c r="Z115" i="1" s="1"/>
  <c r="L115" i="1"/>
  <c r="L119" i="1" s="1"/>
  <c r="L121" i="1" s="1"/>
  <c r="K115" i="1"/>
  <c r="K119" i="1" s="1"/>
  <c r="J115" i="1"/>
  <c r="J119" i="1" s="1"/>
  <c r="I115" i="1"/>
  <c r="H115" i="1"/>
  <c r="H119" i="1" s="1"/>
  <c r="H121" i="1" s="1"/>
  <c r="G115" i="1"/>
  <c r="G119" i="1" s="1"/>
  <c r="F115" i="1"/>
  <c r="F119" i="1" s="1"/>
  <c r="E115" i="1"/>
  <c r="D115" i="1"/>
  <c r="D119" i="1" s="1"/>
  <c r="D121" i="1" s="1"/>
  <c r="C115" i="1"/>
  <c r="C119" i="1" s="1"/>
  <c r="C121" i="1" s="1"/>
  <c r="B115" i="1"/>
  <c r="Y110" i="1"/>
  <c r="X110" i="1"/>
  <c r="X111" i="1" s="1"/>
  <c r="W110" i="1"/>
  <c r="W111" i="1" s="1"/>
  <c r="V110" i="1"/>
  <c r="U110" i="1"/>
  <c r="T110" i="1"/>
  <c r="S110" i="1"/>
  <c r="R110" i="1"/>
  <c r="R111" i="1" s="1"/>
  <c r="Q110" i="1"/>
  <c r="P110" i="1"/>
  <c r="O110" i="1"/>
  <c r="O111" i="1" s="1"/>
  <c r="N110" i="1"/>
  <c r="M110" i="1"/>
  <c r="Z110" i="1" s="1"/>
  <c r="L110" i="1"/>
  <c r="L111" i="1" s="1"/>
  <c r="K110" i="1"/>
  <c r="K111" i="1" s="1"/>
  <c r="J110" i="1"/>
  <c r="I110" i="1"/>
  <c r="H110" i="1"/>
  <c r="G110" i="1"/>
  <c r="F110" i="1"/>
  <c r="F111" i="1" s="1"/>
  <c r="E110" i="1"/>
  <c r="D110" i="1"/>
  <c r="C110" i="1"/>
  <c r="C111" i="1" s="1"/>
  <c r="B110" i="1"/>
  <c r="S109" i="1"/>
  <c r="S111" i="1" s="1"/>
  <c r="G109" i="1"/>
  <c r="G111" i="1" s="1"/>
  <c r="Y108" i="1"/>
  <c r="X108" i="1"/>
  <c r="W108" i="1"/>
  <c r="V108" i="1"/>
  <c r="U108" i="1"/>
  <c r="U109" i="1" s="1"/>
  <c r="U111" i="1" s="1"/>
  <c r="T108" i="1"/>
  <c r="S108" i="1"/>
  <c r="R108" i="1"/>
  <c r="R109" i="1" s="1"/>
  <c r="Q108" i="1"/>
  <c r="P108" i="1"/>
  <c r="O108" i="1"/>
  <c r="N108" i="1"/>
  <c r="M108" i="1"/>
  <c r="Z108" i="1" s="1"/>
  <c r="L108" i="1"/>
  <c r="K108" i="1"/>
  <c r="J108" i="1"/>
  <c r="I108" i="1"/>
  <c r="I109" i="1" s="1"/>
  <c r="I111" i="1" s="1"/>
  <c r="H108" i="1"/>
  <c r="G108" i="1"/>
  <c r="F108" i="1"/>
  <c r="F109" i="1" s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O109" i="1" s="1"/>
  <c r="N106" i="1"/>
  <c r="Z106" i="1" s="1"/>
  <c r="M106" i="1"/>
  <c r="L106" i="1"/>
  <c r="K106" i="1"/>
  <c r="J106" i="1"/>
  <c r="I106" i="1"/>
  <c r="H106" i="1"/>
  <c r="G106" i="1"/>
  <c r="F106" i="1"/>
  <c r="E106" i="1"/>
  <c r="D106" i="1"/>
  <c r="C106" i="1"/>
  <c r="C109" i="1" s="1"/>
  <c r="B106" i="1"/>
  <c r="B109" i="1" s="1"/>
  <c r="B111" i="1" s="1"/>
  <c r="Y105" i="1"/>
  <c r="Y109" i="1" s="1"/>
  <c r="Y111" i="1" s="1"/>
  <c r="X105" i="1"/>
  <c r="X109" i="1" s="1"/>
  <c r="W105" i="1"/>
  <c r="W109" i="1" s="1"/>
  <c r="V105" i="1"/>
  <c r="V109" i="1" s="1"/>
  <c r="V111" i="1" s="1"/>
  <c r="U105" i="1"/>
  <c r="T105" i="1"/>
  <c r="T109" i="1" s="1"/>
  <c r="T111" i="1" s="1"/>
  <c r="S105" i="1"/>
  <c r="R105" i="1"/>
  <c r="Q105" i="1"/>
  <c r="Q109" i="1" s="1"/>
  <c r="Q111" i="1" s="1"/>
  <c r="P105" i="1"/>
  <c r="P109" i="1" s="1"/>
  <c r="O105" i="1"/>
  <c r="N105" i="1"/>
  <c r="M105" i="1"/>
  <c r="Z105" i="1" s="1"/>
  <c r="L105" i="1"/>
  <c r="L109" i="1" s="1"/>
  <c r="K105" i="1"/>
  <c r="K109" i="1" s="1"/>
  <c r="J105" i="1"/>
  <c r="J109" i="1" s="1"/>
  <c r="J111" i="1" s="1"/>
  <c r="I105" i="1"/>
  <c r="H105" i="1"/>
  <c r="H109" i="1" s="1"/>
  <c r="H111" i="1" s="1"/>
  <c r="G105" i="1"/>
  <c r="F105" i="1"/>
  <c r="E105" i="1"/>
  <c r="E109" i="1" s="1"/>
  <c r="E111" i="1" s="1"/>
  <c r="D105" i="1"/>
  <c r="AA105" i="1" s="1"/>
  <c r="C105" i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Y101" i="1" s="1"/>
  <c r="X97" i="1"/>
  <c r="X99" i="1" s="1"/>
  <c r="W97" i="1"/>
  <c r="V97" i="1"/>
  <c r="U97" i="1"/>
  <c r="T97" i="1"/>
  <c r="S97" i="1"/>
  <c r="R97" i="1"/>
  <c r="Q97" i="1"/>
  <c r="P97" i="1"/>
  <c r="O97" i="1"/>
  <c r="N97" i="1"/>
  <c r="M97" i="1"/>
  <c r="M99" i="1" s="1"/>
  <c r="M101" i="1" s="1"/>
  <c r="L97" i="1"/>
  <c r="L99" i="1" s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T99" i="1" s="1"/>
  <c r="T101" i="1" s="1"/>
  <c r="S96" i="1"/>
  <c r="R96" i="1"/>
  <c r="Q96" i="1"/>
  <c r="P96" i="1"/>
  <c r="P99" i="1" s="1"/>
  <c r="P101" i="1" s="1"/>
  <c r="O96" i="1"/>
  <c r="N96" i="1"/>
  <c r="M96" i="1"/>
  <c r="Z96" i="1" s="1"/>
  <c r="AB96" i="1" s="1"/>
  <c r="L96" i="1"/>
  <c r="K96" i="1"/>
  <c r="J96" i="1"/>
  <c r="I96" i="1"/>
  <c r="H96" i="1"/>
  <c r="H99" i="1" s="1"/>
  <c r="H101" i="1" s="1"/>
  <c r="G96" i="1"/>
  <c r="F96" i="1"/>
  <c r="E96" i="1"/>
  <c r="D96" i="1"/>
  <c r="D99" i="1" s="1"/>
  <c r="D101" i="1" s="1"/>
  <c r="C96" i="1"/>
  <c r="B96" i="1"/>
  <c r="Y95" i="1"/>
  <c r="X95" i="1"/>
  <c r="W95" i="1"/>
  <c r="W99" i="1" s="1"/>
  <c r="W101" i="1" s="1"/>
  <c r="V95" i="1"/>
  <c r="V99" i="1" s="1"/>
  <c r="U95" i="1"/>
  <c r="U99" i="1" s="1"/>
  <c r="T95" i="1"/>
  <c r="S95" i="1"/>
  <c r="S99" i="1" s="1"/>
  <c r="S101" i="1" s="1"/>
  <c r="R95" i="1"/>
  <c r="R99" i="1" s="1"/>
  <c r="Q95" i="1"/>
  <c r="Q99" i="1" s="1"/>
  <c r="P95" i="1"/>
  <c r="O95" i="1"/>
  <c r="O99" i="1" s="1"/>
  <c r="O101" i="1" s="1"/>
  <c r="N95" i="1"/>
  <c r="N99" i="1" s="1"/>
  <c r="M95" i="1"/>
  <c r="Z95" i="1" s="1"/>
  <c r="L95" i="1"/>
  <c r="K95" i="1"/>
  <c r="K99" i="1" s="1"/>
  <c r="K101" i="1" s="1"/>
  <c r="J95" i="1"/>
  <c r="J99" i="1" s="1"/>
  <c r="I95" i="1"/>
  <c r="I99" i="1" s="1"/>
  <c r="H95" i="1"/>
  <c r="G95" i="1"/>
  <c r="G99" i="1" s="1"/>
  <c r="G101" i="1" s="1"/>
  <c r="F95" i="1"/>
  <c r="F99" i="1" s="1"/>
  <c r="E95" i="1"/>
  <c r="E99" i="1" s="1"/>
  <c r="D95" i="1"/>
  <c r="C95" i="1"/>
  <c r="C99" i="1" s="1"/>
  <c r="C101" i="1" s="1"/>
  <c r="B95" i="1"/>
  <c r="B99" i="1" s="1"/>
  <c r="Y90" i="1"/>
  <c r="X90" i="1"/>
  <c r="W90" i="1"/>
  <c r="W91" i="1" s="1"/>
  <c r="V90" i="1"/>
  <c r="U90" i="1"/>
  <c r="T90" i="1"/>
  <c r="S90" i="1"/>
  <c r="R90" i="1"/>
  <c r="Q90" i="1"/>
  <c r="Q91" i="1" s="1"/>
  <c r="P90" i="1"/>
  <c r="O90" i="1"/>
  <c r="O91" i="1" s="1"/>
  <c r="N90" i="1"/>
  <c r="N91" i="1" s="1"/>
  <c r="M90" i="1"/>
  <c r="L90" i="1"/>
  <c r="K90" i="1"/>
  <c r="K91" i="1" s="1"/>
  <c r="J90" i="1"/>
  <c r="I90" i="1"/>
  <c r="H90" i="1"/>
  <c r="G90" i="1"/>
  <c r="F90" i="1"/>
  <c r="E90" i="1"/>
  <c r="E91" i="1" s="1"/>
  <c r="D90" i="1"/>
  <c r="C90" i="1"/>
  <c r="C91" i="1" s="1"/>
  <c r="B90" i="1"/>
  <c r="B91" i="1" s="1"/>
  <c r="N89" i="1"/>
  <c r="F89" i="1"/>
  <c r="F91" i="1" s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S89" i="1" s="1"/>
  <c r="R87" i="1"/>
  <c r="R89" i="1" s="1"/>
  <c r="R91" i="1" s="1"/>
  <c r="Q87" i="1"/>
  <c r="Q89" i="1" s="1"/>
  <c r="P87" i="1"/>
  <c r="O87" i="1"/>
  <c r="N87" i="1"/>
  <c r="M87" i="1"/>
  <c r="L87" i="1"/>
  <c r="K87" i="1"/>
  <c r="J87" i="1"/>
  <c r="I87" i="1"/>
  <c r="H87" i="1"/>
  <c r="G87" i="1"/>
  <c r="G89" i="1" s="1"/>
  <c r="F87" i="1"/>
  <c r="E87" i="1"/>
  <c r="E89" i="1" s="1"/>
  <c r="D87" i="1"/>
  <c r="C87" i="1"/>
  <c r="B87" i="1"/>
  <c r="Y86" i="1"/>
  <c r="Y89" i="1" s="1"/>
  <c r="Y91" i="1" s="1"/>
  <c r="X86" i="1"/>
  <c r="W86" i="1"/>
  <c r="V86" i="1"/>
  <c r="U86" i="1"/>
  <c r="U89" i="1" s="1"/>
  <c r="U91" i="1" s="1"/>
  <c r="T86" i="1"/>
  <c r="S86" i="1"/>
  <c r="R86" i="1"/>
  <c r="Q86" i="1"/>
  <c r="P86" i="1"/>
  <c r="O86" i="1"/>
  <c r="N86" i="1"/>
  <c r="M86" i="1"/>
  <c r="L86" i="1"/>
  <c r="K86" i="1"/>
  <c r="J86" i="1"/>
  <c r="I86" i="1"/>
  <c r="I89" i="1" s="1"/>
  <c r="I91" i="1" s="1"/>
  <c r="H86" i="1"/>
  <c r="G86" i="1"/>
  <c r="F86" i="1"/>
  <c r="E86" i="1"/>
  <c r="D86" i="1"/>
  <c r="C86" i="1"/>
  <c r="B86" i="1"/>
  <c r="Y85" i="1"/>
  <c r="X85" i="1"/>
  <c r="X89" i="1" s="1"/>
  <c r="X91" i="1" s="1"/>
  <c r="W85" i="1"/>
  <c r="W89" i="1" s="1"/>
  <c r="V85" i="1"/>
  <c r="V89" i="1" s="1"/>
  <c r="U85" i="1"/>
  <c r="T85" i="1"/>
  <c r="T89" i="1" s="1"/>
  <c r="T91" i="1" s="1"/>
  <c r="S85" i="1"/>
  <c r="R85" i="1"/>
  <c r="Q85" i="1"/>
  <c r="P85" i="1"/>
  <c r="P89" i="1" s="1"/>
  <c r="P91" i="1" s="1"/>
  <c r="O85" i="1"/>
  <c r="O89" i="1" s="1"/>
  <c r="N85" i="1"/>
  <c r="M85" i="1"/>
  <c r="L85" i="1"/>
  <c r="L89" i="1" s="1"/>
  <c r="L91" i="1" s="1"/>
  <c r="K85" i="1"/>
  <c r="K89" i="1" s="1"/>
  <c r="J85" i="1"/>
  <c r="J89" i="1" s="1"/>
  <c r="I85" i="1"/>
  <c r="H85" i="1"/>
  <c r="H89" i="1" s="1"/>
  <c r="H91" i="1" s="1"/>
  <c r="G85" i="1"/>
  <c r="F85" i="1"/>
  <c r="E85" i="1"/>
  <c r="D85" i="1"/>
  <c r="D89" i="1" s="1"/>
  <c r="D91" i="1" s="1"/>
  <c r="C85" i="1"/>
  <c r="C89" i="1" s="1"/>
  <c r="B85" i="1"/>
  <c r="F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R79" i="1"/>
  <c r="R81" i="1" s="1"/>
  <c r="F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W81" i="1" s="1"/>
  <c r="V77" i="1"/>
  <c r="V79" i="1" s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K79" i="1" s="1"/>
  <c r="K81" i="1" s="1"/>
  <c r="J77" i="1"/>
  <c r="J79" i="1" s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N79" i="1" s="1"/>
  <c r="N81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Y81" i="1" s="1"/>
  <c r="X75" i="1"/>
  <c r="X79" i="1" s="1"/>
  <c r="W75" i="1"/>
  <c r="V75" i="1"/>
  <c r="U75" i="1"/>
  <c r="T75" i="1"/>
  <c r="T79" i="1" s="1"/>
  <c r="S75" i="1"/>
  <c r="S79" i="1" s="1"/>
  <c r="R75" i="1"/>
  <c r="Q75" i="1"/>
  <c r="P75" i="1"/>
  <c r="P79" i="1" s="1"/>
  <c r="O75" i="1"/>
  <c r="O79" i="1" s="1"/>
  <c r="N75" i="1"/>
  <c r="M75" i="1"/>
  <c r="M79" i="1" s="1"/>
  <c r="M81" i="1" s="1"/>
  <c r="L75" i="1"/>
  <c r="L79" i="1" s="1"/>
  <c r="K75" i="1"/>
  <c r="J75" i="1"/>
  <c r="I75" i="1"/>
  <c r="H75" i="1"/>
  <c r="H79" i="1" s="1"/>
  <c r="G75" i="1"/>
  <c r="G79" i="1" s="1"/>
  <c r="F75" i="1"/>
  <c r="E75" i="1"/>
  <c r="D75" i="1"/>
  <c r="D79" i="1" s="1"/>
  <c r="C75" i="1"/>
  <c r="C79" i="1" s="1"/>
  <c r="B75" i="1"/>
  <c r="V71" i="1"/>
  <c r="J71" i="1"/>
  <c r="G71" i="1"/>
  <c r="F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X69" i="1"/>
  <c r="P69" i="1"/>
  <c r="P71" i="1" s="1"/>
  <c r="O69" i="1"/>
  <c r="D69" i="1"/>
  <c r="D71" i="1" s="1"/>
  <c r="C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D17" i="1" s="1"/>
  <c r="C67" i="1"/>
  <c r="B67" i="1"/>
  <c r="Y66" i="1"/>
  <c r="X66" i="1"/>
  <c r="W66" i="1"/>
  <c r="W69" i="1" s="1"/>
  <c r="W71" i="1" s="1"/>
  <c r="V66" i="1"/>
  <c r="U66" i="1"/>
  <c r="T66" i="1"/>
  <c r="S66" i="1"/>
  <c r="R66" i="1"/>
  <c r="Q66" i="1"/>
  <c r="P66" i="1"/>
  <c r="O66" i="1"/>
  <c r="N66" i="1"/>
  <c r="M66" i="1"/>
  <c r="L66" i="1"/>
  <c r="K66" i="1"/>
  <c r="K69" i="1" s="1"/>
  <c r="K71" i="1" s="1"/>
  <c r="J66" i="1"/>
  <c r="I66" i="1"/>
  <c r="H66" i="1"/>
  <c r="G66" i="1"/>
  <c r="F66" i="1"/>
  <c r="E66" i="1"/>
  <c r="D66" i="1"/>
  <c r="C66" i="1"/>
  <c r="B66" i="1"/>
  <c r="Y65" i="1"/>
  <c r="X65" i="1"/>
  <c r="X15" i="1" s="1"/>
  <c r="W65" i="1"/>
  <c r="V65" i="1"/>
  <c r="V69" i="1" s="1"/>
  <c r="U65" i="1"/>
  <c r="U69" i="1" s="1"/>
  <c r="T65" i="1"/>
  <c r="T69" i="1" s="1"/>
  <c r="S65" i="1"/>
  <c r="S69" i="1" s="1"/>
  <c r="S71" i="1" s="1"/>
  <c r="R65" i="1"/>
  <c r="R69" i="1" s="1"/>
  <c r="R71" i="1" s="1"/>
  <c r="Q65" i="1"/>
  <c r="Q69" i="1" s="1"/>
  <c r="Q71" i="1" s="1"/>
  <c r="P65" i="1"/>
  <c r="O65" i="1"/>
  <c r="N65" i="1"/>
  <c r="N69" i="1" s="1"/>
  <c r="N71" i="1" s="1"/>
  <c r="M65" i="1"/>
  <c r="L65" i="1"/>
  <c r="L15" i="1" s="1"/>
  <c r="K65" i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B65" i="1"/>
  <c r="B69" i="1" s="1"/>
  <c r="B71" i="1" s="1"/>
  <c r="P61" i="1"/>
  <c r="D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H61" i="1" s="1"/>
  <c r="G60" i="1"/>
  <c r="F60" i="1"/>
  <c r="E60" i="1"/>
  <c r="D60" i="1"/>
  <c r="C60" i="1"/>
  <c r="B60" i="1"/>
  <c r="W59" i="1"/>
  <c r="W61" i="1" s="1"/>
  <c r="Q59" i="1"/>
  <c r="P59" i="1"/>
  <c r="H59" i="1"/>
  <c r="D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U59" i="1" s="1"/>
  <c r="U61" i="1" s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I59" i="1" s="1"/>
  <c r="I61" i="1" s="1"/>
  <c r="H56" i="1"/>
  <c r="G56" i="1"/>
  <c r="F56" i="1"/>
  <c r="E56" i="1"/>
  <c r="D56" i="1"/>
  <c r="AA56" i="1" s="1"/>
  <c r="C56" i="1"/>
  <c r="B56" i="1"/>
  <c r="Y55" i="1"/>
  <c r="X55" i="1"/>
  <c r="W55" i="1"/>
  <c r="V55" i="1"/>
  <c r="U55" i="1"/>
  <c r="T55" i="1"/>
  <c r="T59" i="1" s="1"/>
  <c r="S55" i="1"/>
  <c r="S59" i="1" s="1"/>
  <c r="S61" i="1" s="1"/>
  <c r="R55" i="1"/>
  <c r="Q55" i="1"/>
  <c r="P55" i="1"/>
  <c r="O55" i="1"/>
  <c r="N55" i="1"/>
  <c r="Z55" i="1" s="1"/>
  <c r="M55" i="1"/>
  <c r="L55" i="1"/>
  <c r="K55" i="1"/>
  <c r="K59" i="1" s="1"/>
  <c r="J55" i="1"/>
  <c r="I55" i="1"/>
  <c r="H55" i="1"/>
  <c r="G55" i="1"/>
  <c r="G59" i="1" s="1"/>
  <c r="G61" i="1" s="1"/>
  <c r="F55" i="1"/>
  <c r="E55" i="1"/>
  <c r="E59" i="1" s="1"/>
  <c r="D55" i="1"/>
  <c r="C55" i="1"/>
  <c r="B55" i="1"/>
  <c r="B59" i="1" s="1"/>
  <c r="E51" i="1"/>
  <c r="Y50" i="1"/>
  <c r="X50" i="1"/>
  <c r="W50" i="1"/>
  <c r="V50" i="1"/>
  <c r="U50" i="1"/>
  <c r="T50" i="1"/>
  <c r="S50" i="1"/>
  <c r="R50" i="1"/>
  <c r="Q50" i="1"/>
  <c r="P50" i="1"/>
  <c r="P51" i="1" s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N51" i="1" s="1"/>
  <c r="B49" i="1"/>
  <c r="B51" i="1" s="1"/>
  <c r="Y48" i="1"/>
  <c r="X48" i="1"/>
  <c r="X18" i="1" s="1"/>
  <c r="X208" i="1" s="1"/>
  <c r="W48" i="1"/>
  <c r="V48" i="1"/>
  <c r="U48" i="1"/>
  <c r="U18" i="1" s="1"/>
  <c r="U208" i="1" s="1"/>
  <c r="T48" i="1"/>
  <c r="S48" i="1"/>
  <c r="R48" i="1"/>
  <c r="Q48" i="1"/>
  <c r="P48" i="1"/>
  <c r="O48" i="1"/>
  <c r="N48" i="1"/>
  <c r="M48" i="1"/>
  <c r="L48" i="1"/>
  <c r="L18" i="1" s="1"/>
  <c r="L208" i="1" s="1"/>
  <c r="K48" i="1"/>
  <c r="J48" i="1"/>
  <c r="I48" i="1"/>
  <c r="I18" i="1" s="1"/>
  <c r="I208" i="1" s="1"/>
  <c r="H48" i="1"/>
  <c r="G48" i="1"/>
  <c r="F48" i="1"/>
  <c r="E48" i="1"/>
  <c r="D48" i="1"/>
  <c r="D49" i="1" s="1"/>
  <c r="C48" i="1"/>
  <c r="B48" i="1"/>
  <c r="Y47" i="1"/>
  <c r="Y49" i="1" s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Q16" i="1" s="1"/>
  <c r="P46" i="1"/>
  <c r="O46" i="1"/>
  <c r="N46" i="1"/>
  <c r="M46" i="1"/>
  <c r="L46" i="1"/>
  <c r="K46" i="1"/>
  <c r="J46" i="1"/>
  <c r="I46" i="1"/>
  <c r="I49" i="1" s="1"/>
  <c r="I51" i="1" s="1"/>
  <c r="H46" i="1"/>
  <c r="G46" i="1"/>
  <c r="F46" i="1"/>
  <c r="E46" i="1"/>
  <c r="E16" i="1" s="1"/>
  <c r="D46" i="1"/>
  <c r="C46" i="1"/>
  <c r="B46" i="1"/>
  <c r="Y45" i="1"/>
  <c r="X45" i="1"/>
  <c r="X49" i="1" s="1"/>
  <c r="W45" i="1"/>
  <c r="V45" i="1"/>
  <c r="V49" i="1" s="1"/>
  <c r="U45" i="1"/>
  <c r="T45" i="1"/>
  <c r="S45" i="1"/>
  <c r="S49" i="1" s="1"/>
  <c r="R45" i="1"/>
  <c r="R49" i="1" s="1"/>
  <c r="Q45" i="1"/>
  <c r="Q49" i="1" s="1"/>
  <c r="Q51" i="1" s="1"/>
  <c r="P45" i="1"/>
  <c r="P15" i="1" s="1"/>
  <c r="O45" i="1"/>
  <c r="O49" i="1" s="1"/>
  <c r="N45" i="1"/>
  <c r="M45" i="1"/>
  <c r="M49" i="1" s="1"/>
  <c r="L45" i="1"/>
  <c r="L49" i="1" s="1"/>
  <c r="L51" i="1" s="1"/>
  <c r="K45" i="1"/>
  <c r="J45" i="1"/>
  <c r="J15" i="1" s="1"/>
  <c r="I45" i="1"/>
  <c r="H45" i="1"/>
  <c r="G45" i="1"/>
  <c r="G49" i="1" s="1"/>
  <c r="F45" i="1"/>
  <c r="F49" i="1" s="1"/>
  <c r="E45" i="1"/>
  <c r="E49" i="1" s="1"/>
  <c r="D45" i="1"/>
  <c r="C45" i="1"/>
  <c r="C49" i="1" s="1"/>
  <c r="B45" i="1"/>
  <c r="Z43" i="1"/>
  <c r="V41" i="1"/>
  <c r="N41" i="1"/>
  <c r="J41" i="1"/>
  <c r="Y40" i="1"/>
  <c r="X40" i="1"/>
  <c r="W40" i="1"/>
  <c r="V40" i="1"/>
  <c r="V20" i="1" s="1"/>
  <c r="U40" i="1"/>
  <c r="T40" i="1"/>
  <c r="S40" i="1"/>
  <c r="R40" i="1"/>
  <c r="Q40" i="1"/>
  <c r="P40" i="1"/>
  <c r="O40" i="1"/>
  <c r="N40" i="1"/>
  <c r="M40" i="1"/>
  <c r="L40" i="1"/>
  <c r="K40" i="1"/>
  <c r="J40" i="1"/>
  <c r="J20" i="1" s="1"/>
  <c r="I40" i="1"/>
  <c r="H40" i="1"/>
  <c r="G40" i="1"/>
  <c r="F40" i="1"/>
  <c r="E40" i="1"/>
  <c r="D40" i="1"/>
  <c r="C40" i="1"/>
  <c r="B40" i="1"/>
  <c r="V39" i="1"/>
  <c r="S39" i="1"/>
  <c r="J39" i="1"/>
  <c r="Y38" i="1"/>
  <c r="X38" i="1"/>
  <c r="W38" i="1"/>
  <c r="V38" i="1"/>
  <c r="U38" i="1"/>
  <c r="T38" i="1"/>
  <c r="S38" i="1"/>
  <c r="S18" i="1" s="1"/>
  <c r="S208" i="1" s="1"/>
  <c r="R38" i="1"/>
  <c r="Q38" i="1"/>
  <c r="P38" i="1"/>
  <c r="P18" i="1" s="1"/>
  <c r="P208" i="1" s="1"/>
  <c r="O38" i="1"/>
  <c r="N38" i="1"/>
  <c r="M38" i="1"/>
  <c r="L38" i="1"/>
  <c r="K38" i="1"/>
  <c r="J38" i="1"/>
  <c r="I38" i="1"/>
  <c r="H38" i="1"/>
  <c r="G38" i="1"/>
  <c r="G18" i="1" s="1"/>
  <c r="G208" i="1" s="1"/>
  <c r="F38" i="1"/>
  <c r="E38" i="1"/>
  <c r="D38" i="1"/>
  <c r="C38" i="1"/>
  <c r="B38" i="1"/>
  <c r="Y37" i="1"/>
  <c r="X37" i="1"/>
  <c r="W37" i="1"/>
  <c r="V37" i="1"/>
  <c r="U37" i="1"/>
  <c r="U17" i="1" s="1"/>
  <c r="U207" i="1" s="1"/>
  <c r="T37" i="1"/>
  <c r="S37" i="1"/>
  <c r="R37" i="1"/>
  <c r="Q37" i="1"/>
  <c r="P37" i="1"/>
  <c r="O37" i="1"/>
  <c r="N37" i="1"/>
  <c r="M37" i="1"/>
  <c r="Z37" i="1" s="1"/>
  <c r="AA37" i="1" s="1"/>
  <c r="L37" i="1"/>
  <c r="K37" i="1"/>
  <c r="J37" i="1"/>
  <c r="I37" i="1"/>
  <c r="I17" i="1" s="1"/>
  <c r="I207" i="1" s="1"/>
  <c r="H37" i="1"/>
  <c r="G37" i="1"/>
  <c r="F37" i="1"/>
  <c r="E37" i="1"/>
  <c r="D37" i="1"/>
  <c r="C37" i="1"/>
  <c r="B37" i="1"/>
  <c r="Y36" i="1"/>
  <c r="X36" i="1"/>
  <c r="X16" i="1" s="1"/>
  <c r="W36" i="1"/>
  <c r="V36" i="1"/>
  <c r="U36" i="1"/>
  <c r="U16" i="1" s="1"/>
  <c r="T36" i="1"/>
  <c r="S36" i="1"/>
  <c r="R36" i="1"/>
  <c r="Q36" i="1"/>
  <c r="P36" i="1"/>
  <c r="P39" i="1" s="1"/>
  <c r="O36" i="1"/>
  <c r="O39" i="1" s="1"/>
  <c r="O41" i="1" s="1"/>
  <c r="N36" i="1"/>
  <c r="M36" i="1"/>
  <c r="L36" i="1"/>
  <c r="L16" i="1" s="1"/>
  <c r="K36" i="1"/>
  <c r="J36" i="1"/>
  <c r="I36" i="1"/>
  <c r="I16" i="1" s="1"/>
  <c r="H36" i="1"/>
  <c r="G36" i="1"/>
  <c r="F36" i="1"/>
  <c r="E36" i="1"/>
  <c r="D36" i="1"/>
  <c r="C36" i="1"/>
  <c r="C39" i="1" s="1"/>
  <c r="C41" i="1" s="1"/>
  <c r="B36" i="1"/>
  <c r="Y35" i="1"/>
  <c r="Y39" i="1" s="1"/>
  <c r="X35" i="1"/>
  <c r="W35" i="1"/>
  <c r="V35" i="1"/>
  <c r="U35" i="1"/>
  <c r="T35" i="1"/>
  <c r="T15" i="1" s="1"/>
  <c r="S35" i="1"/>
  <c r="R35" i="1"/>
  <c r="Q35" i="1"/>
  <c r="P35" i="1"/>
  <c r="O35" i="1"/>
  <c r="N35" i="1"/>
  <c r="N39" i="1" s="1"/>
  <c r="M35" i="1"/>
  <c r="Z35" i="1" s="1"/>
  <c r="L35" i="1"/>
  <c r="K35" i="1"/>
  <c r="J35" i="1"/>
  <c r="I35" i="1"/>
  <c r="H35" i="1"/>
  <c r="H15" i="1" s="1"/>
  <c r="G35" i="1"/>
  <c r="F35" i="1"/>
  <c r="E35" i="1"/>
  <c r="D35" i="1"/>
  <c r="C35" i="1"/>
  <c r="B35" i="1"/>
  <c r="B39" i="1" s="1"/>
  <c r="B41" i="1" s="1"/>
  <c r="Y30" i="1"/>
  <c r="X30" i="1"/>
  <c r="W30" i="1"/>
  <c r="W31" i="1" s="1"/>
  <c r="V30" i="1"/>
  <c r="U30" i="1"/>
  <c r="T30" i="1"/>
  <c r="S30" i="1"/>
  <c r="R30" i="1"/>
  <c r="Q30" i="1"/>
  <c r="P30" i="1"/>
  <c r="O30" i="1"/>
  <c r="N30" i="1"/>
  <c r="Z30" i="1" s="1"/>
  <c r="M30" i="1"/>
  <c r="L30" i="1"/>
  <c r="K30" i="1"/>
  <c r="J30" i="1"/>
  <c r="I30" i="1"/>
  <c r="H30" i="1"/>
  <c r="G30" i="1"/>
  <c r="F30" i="1"/>
  <c r="E30" i="1"/>
  <c r="E31" i="1" s="1"/>
  <c r="D30" i="1"/>
  <c r="C30" i="1"/>
  <c r="B30" i="1"/>
  <c r="W29" i="1"/>
  <c r="J29" i="1"/>
  <c r="Y28" i="1"/>
  <c r="Y18" i="1" s="1"/>
  <c r="Y208" i="1" s="1"/>
  <c r="X28" i="1"/>
  <c r="W28" i="1"/>
  <c r="V28" i="1"/>
  <c r="U28" i="1"/>
  <c r="T28" i="1"/>
  <c r="T18" i="1" s="1"/>
  <c r="S28" i="1"/>
  <c r="R28" i="1"/>
  <c r="Q28" i="1"/>
  <c r="Q29" i="1" s="1"/>
  <c r="Q31" i="1" s="1"/>
  <c r="P28" i="1"/>
  <c r="O28" i="1"/>
  <c r="N28" i="1"/>
  <c r="Z28" i="1" s="1"/>
  <c r="AB28" i="1" s="1"/>
  <c r="M28" i="1"/>
  <c r="M18" i="1" s="1"/>
  <c r="M208" i="1" s="1"/>
  <c r="L28" i="1"/>
  <c r="K28" i="1"/>
  <c r="K18" i="1" s="1"/>
  <c r="K208" i="1" s="1"/>
  <c r="J28" i="1"/>
  <c r="I28" i="1"/>
  <c r="H28" i="1"/>
  <c r="H18" i="1" s="1"/>
  <c r="H208" i="1" s="1"/>
  <c r="G28" i="1"/>
  <c r="F28" i="1"/>
  <c r="E28" i="1"/>
  <c r="E29" i="1" s="1"/>
  <c r="D28" i="1"/>
  <c r="C28" i="1"/>
  <c r="B28" i="1"/>
  <c r="B18" i="1" s="1"/>
  <c r="B208" i="1" s="1"/>
  <c r="Y27" i="1"/>
  <c r="X27" i="1"/>
  <c r="W27" i="1"/>
  <c r="V27" i="1"/>
  <c r="V29" i="1" s="1"/>
  <c r="U27" i="1"/>
  <c r="T27" i="1"/>
  <c r="T17" i="1" s="1"/>
  <c r="T207" i="1" s="1"/>
  <c r="S27" i="1"/>
  <c r="R27" i="1"/>
  <c r="Q27" i="1"/>
  <c r="P27" i="1"/>
  <c r="O27" i="1"/>
  <c r="O17" i="1" s="1"/>
  <c r="O207" i="1" s="1"/>
  <c r="N27" i="1"/>
  <c r="M27" i="1"/>
  <c r="L27" i="1"/>
  <c r="K27" i="1"/>
  <c r="J27" i="1"/>
  <c r="J17" i="1" s="1"/>
  <c r="J207" i="1" s="1"/>
  <c r="I27" i="1"/>
  <c r="H27" i="1"/>
  <c r="H17" i="1" s="1"/>
  <c r="H207" i="1" s="1"/>
  <c r="G27" i="1"/>
  <c r="F27" i="1"/>
  <c r="E27" i="1"/>
  <c r="D27" i="1"/>
  <c r="C27" i="1"/>
  <c r="C17" i="1" s="1"/>
  <c r="C207" i="1" s="1"/>
  <c r="B27" i="1"/>
  <c r="Y26" i="1"/>
  <c r="Y16" i="1" s="1"/>
  <c r="Y206" i="1" s="1"/>
  <c r="X26" i="1"/>
  <c r="W26" i="1"/>
  <c r="W16" i="1" s="1"/>
  <c r="W206" i="1" s="1"/>
  <c r="V26" i="1"/>
  <c r="U26" i="1"/>
  <c r="T26" i="1"/>
  <c r="S26" i="1"/>
  <c r="R26" i="1"/>
  <c r="R16" i="1" s="1"/>
  <c r="R206" i="1" s="1"/>
  <c r="Q26" i="1"/>
  <c r="P26" i="1"/>
  <c r="P16" i="1" s="1"/>
  <c r="O26" i="1"/>
  <c r="N26" i="1"/>
  <c r="M26" i="1"/>
  <c r="M16" i="1" s="1"/>
  <c r="L26" i="1"/>
  <c r="K26" i="1"/>
  <c r="K16" i="1" s="1"/>
  <c r="K206" i="1" s="1"/>
  <c r="J26" i="1"/>
  <c r="I26" i="1"/>
  <c r="H26" i="1"/>
  <c r="G26" i="1"/>
  <c r="G16" i="1" s="1"/>
  <c r="G206" i="1" s="1"/>
  <c r="F26" i="1"/>
  <c r="F16" i="1" s="1"/>
  <c r="F206" i="1" s="1"/>
  <c r="E26" i="1"/>
  <c r="D26" i="1"/>
  <c r="C26" i="1"/>
  <c r="B26" i="1"/>
  <c r="Y25" i="1"/>
  <c r="Y29" i="1" s="1"/>
  <c r="X25" i="1"/>
  <c r="X29" i="1" s="1"/>
  <c r="W25" i="1"/>
  <c r="V25" i="1"/>
  <c r="U25" i="1"/>
  <c r="T25" i="1"/>
  <c r="S25" i="1"/>
  <c r="R25" i="1"/>
  <c r="R29" i="1" s="1"/>
  <c r="Q25" i="1"/>
  <c r="P25" i="1"/>
  <c r="O25" i="1"/>
  <c r="N25" i="1"/>
  <c r="N15" i="1" s="1"/>
  <c r="M25" i="1"/>
  <c r="M29" i="1" s="1"/>
  <c r="L25" i="1"/>
  <c r="L29" i="1" s="1"/>
  <c r="K25" i="1"/>
  <c r="J25" i="1"/>
  <c r="I25" i="1"/>
  <c r="H25" i="1"/>
  <c r="G25" i="1"/>
  <c r="F25" i="1"/>
  <c r="F29" i="1" s="1"/>
  <c r="E25" i="1"/>
  <c r="D25" i="1"/>
  <c r="C25" i="1"/>
  <c r="B25" i="1"/>
  <c r="B15" i="1" s="1"/>
  <c r="AE21" i="1"/>
  <c r="U20" i="1"/>
  <c r="Q20" i="1"/>
  <c r="Q210" i="1" s="1"/>
  <c r="P20" i="1"/>
  <c r="I20" i="1"/>
  <c r="H20" i="1"/>
  <c r="H210" i="1" s="1"/>
  <c r="E20" i="1"/>
  <c r="E210" i="1" s="1"/>
  <c r="D20" i="1"/>
  <c r="X19" i="1"/>
  <c r="W18" i="1"/>
  <c r="W208" i="1" s="1"/>
  <c r="V18" i="1"/>
  <c r="V208" i="1" s="1"/>
  <c r="O18" i="1"/>
  <c r="O208" i="1" s="1"/>
  <c r="J18" i="1"/>
  <c r="J208" i="1" s="1"/>
  <c r="E18" i="1"/>
  <c r="E208" i="1" s="1"/>
  <c r="C18" i="1"/>
  <c r="C208" i="1" s="1"/>
  <c r="Y17" i="1"/>
  <c r="Y207" i="1" s="1"/>
  <c r="X17" i="1"/>
  <c r="X207" i="1" s="1"/>
  <c r="S17" i="1"/>
  <c r="S207" i="1" s="1"/>
  <c r="Q17" i="1"/>
  <c r="Q207" i="1" s="1"/>
  <c r="P17" i="1"/>
  <c r="P207" i="1" s="1"/>
  <c r="L17" i="1"/>
  <c r="L207" i="1" s="1"/>
  <c r="G17" i="1"/>
  <c r="G207" i="1" s="1"/>
  <c r="E17" i="1"/>
  <c r="E207" i="1" s="1"/>
  <c r="V16" i="1"/>
  <c r="V206" i="1" s="1"/>
  <c r="T16" i="1"/>
  <c r="T206" i="1" s="1"/>
  <c r="S16" i="1"/>
  <c r="S206" i="1" s="1"/>
  <c r="O16" i="1"/>
  <c r="J16" i="1"/>
  <c r="J206" i="1" s="1"/>
  <c r="H16" i="1"/>
  <c r="H206" i="1" s="1"/>
  <c r="D16" i="1"/>
  <c r="C16" i="1"/>
  <c r="W15" i="1"/>
  <c r="W205" i="1" s="1"/>
  <c r="V15" i="1"/>
  <c r="S15" i="1"/>
  <c r="R15" i="1"/>
  <c r="K15" i="1"/>
  <c r="K205" i="1" s="1"/>
  <c r="G15" i="1"/>
  <c r="F15" i="1"/>
  <c r="K61" i="1" l="1"/>
  <c r="J19" i="1"/>
  <c r="J205" i="1"/>
  <c r="J209" i="1" s="1"/>
  <c r="T208" i="1"/>
  <c r="T19" i="1"/>
  <c r="H19" i="1"/>
  <c r="H21" i="1" s="1"/>
  <c r="K51" i="1"/>
  <c r="D207" i="1"/>
  <c r="G19" i="1"/>
  <c r="M206" i="1"/>
  <c r="Z16" i="1"/>
  <c r="AB16" i="1" s="1"/>
  <c r="K31" i="1"/>
  <c r="P205" i="1"/>
  <c r="P19" i="1"/>
  <c r="Z39" i="1"/>
  <c r="AA55" i="1"/>
  <c r="AB30" i="1"/>
  <c r="D51" i="1"/>
  <c r="B20" i="1"/>
  <c r="F18" i="1"/>
  <c r="F208" i="1" s="1"/>
  <c r="R18" i="1"/>
  <c r="R208" i="1" s="1"/>
  <c r="H29" i="1"/>
  <c r="H31" i="1" s="1"/>
  <c r="O31" i="1"/>
  <c r="L39" i="1"/>
  <c r="L41" i="1" s="1"/>
  <c r="X39" i="1"/>
  <c r="M39" i="1"/>
  <c r="B16" i="1"/>
  <c r="B206" i="1" s="1"/>
  <c r="N16" i="1"/>
  <c r="N206" i="1" s="1"/>
  <c r="Z46" i="1"/>
  <c r="AB46" i="1" s="1"/>
  <c r="F59" i="1"/>
  <c r="F61" i="1" s="1"/>
  <c r="R59" i="1"/>
  <c r="Z65" i="1"/>
  <c r="M69" i="1"/>
  <c r="Y69" i="1"/>
  <c r="Y71" i="1" s="1"/>
  <c r="Z66" i="1"/>
  <c r="AB66" i="1" s="1"/>
  <c r="Z67" i="1"/>
  <c r="AA67" i="1" s="1"/>
  <c r="M71" i="1"/>
  <c r="Z70" i="1"/>
  <c r="E79" i="1"/>
  <c r="E81" i="1" s="1"/>
  <c r="Q79" i="1"/>
  <c r="Q81" i="1" s="1"/>
  <c r="Z78" i="1"/>
  <c r="AA78" i="1" s="1"/>
  <c r="G91" i="1"/>
  <c r="S91" i="1"/>
  <c r="F101" i="1"/>
  <c r="R101" i="1"/>
  <c r="D111" i="1"/>
  <c r="P111" i="1"/>
  <c r="AA116" i="1"/>
  <c r="AA118" i="1"/>
  <c r="AA120" i="1"/>
  <c r="AA126" i="1"/>
  <c r="AA128" i="1"/>
  <c r="AA136" i="1"/>
  <c r="P151" i="1"/>
  <c r="AA158" i="1"/>
  <c r="AA175" i="1"/>
  <c r="P181" i="1"/>
  <c r="AA188" i="1"/>
  <c r="P206" i="1"/>
  <c r="AB216" i="1"/>
  <c r="AA216" i="1"/>
  <c r="Z220" i="1"/>
  <c r="AB220" i="1" s="1"/>
  <c r="AB217" i="1"/>
  <c r="AA217" i="1"/>
  <c r="M262" i="1"/>
  <c r="Y262" i="1"/>
  <c r="J446" i="1"/>
  <c r="J270" i="1"/>
  <c r="V446" i="1"/>
  <c r="V450" i="1" s="1"/>
  <c r="V270" i="1"/>
  <c r="R19" i="1"/>
  <c r="D210" i="1"/>
  <c r="AA30" i="1"/>
  <c r="F41" i="1"/>
  <c r="R41" i="1"/>
  <c r="U49" i="1"/>
  <c r="U51" i="1" s="1"/>
  <c r="E131" i="1"/>
  <c r="Q131" i="1"/>
  <c r="E161" i="1"/>
  <c r="Q161" i="1"/>
  <c r="E171" i="1"/>
  <c r="Q171" i="1"/>
  <c r="E181" i="1"/>
  <c r="Q181" i="1"/>
  <c r="E206" i="1"/>
  <c r="Q206" i="1"/>
  <c r="G252" i="1"/>
  <c r="S252" i="1"/>
  <c r="AA287" i="1"/>
  <c r="D448" i="1"/>
  <c r="H451" i="1"/>
  <c r="H272" i="1"/>
  <c r="T451" i="1"/>
  <c r="M17" i="1"/>
  <c r="K29" i="1"/>
  <c r="S41" i="1"/>
  <c r="AA45" i="1"/>
  <c r="AA46" i="1"/>
  <c r="B17" i="1"/>
  <c r="B207" i="1" s="1"/>
  <c r="N17" i="1"/>
  <c r="N207" i="1" s="1"/>
  <c r="Z48" i="1"/>
  <c r="AA48" i="1" s="1"/>
  <c r="V51" i="1"/>
  <c r="AA58" i="1"/>
  <c r="B61" i="1"/>
  <c r="Z60" i="1"/>
  <c r="C15" i="1"/>
  <c r="C19" i="1" s="1"/>
  <c r="O15" i="1"/>
  <c r="O19" i="1" s="1"/>
  <c r="C20" i="1"/>
  <c r="O20" i="1"/>
  <c r="G81" i="1"/>
  <c r="S81" i="1"/>
  <c r="Z85" i="1"/>
  <c r="Z86" i="1"/>
  <c r="M89" i="1"/>
  <c r="M91" i="1" s="1"/>
  <c r="Z87" i="1"/>
  <c r="AA87" i="1" s="1"/>
  <c r="Z88" i="1"/>
  <c r="F121" i="1"/>
  <c r="R121" i="1"/>
  <c r="F131" i="1"/>
  <c r="R131" i="1"/>
  <c r="F171" i="1"/>
  <c r="R171" i="1"/>
  <c r="F205" i="1"/>
  <c r="R205" i="1"/>
  <c r="L222" i="1"/>
  <c r="X222" i="1"/>
  <c r="J242" i="1"/>
  <c r="V242" i="1"/>
  <c r="B270" i="1"/>
  <c r="X446" i="1"/>
  <c r="X270" i="1"/>
  <c r="V205" i="1"/>
  <c r="N18" i="1"/>
  <c r="N208" i="1" s="1"/>
  <c r="N29" i="1"/>
  <c r="F31" i="1"/>
  <c r="R31" i="1"/>
  <c r="Z36" i="1"/>
  <c r="H81" i="1"/>
  <c r="T81" i="1"/>
  <c r="J91" i="1"/>
  <c r="V91" i="1"/>
  <c r="I101" i="1"/>
  <c r="U101" i="1"/>
  <c r="G121" i="1"/>
  <c r="S121" i="1"/>
  <c r="G151" i="1"/>
  <c r="S151" i="1"/>
  <c r="G181" i="1"/>
  <c r="S181" i="1"/>
  <c r="G191" i="1"/>
  <c r="S191" i="1"/>
  <c r="Z222" i="1"/>
  <c r="AB222" i="1" s="1"/>
  <c r="AB221" i="1"/>
  <c r="J232" i="1"/>
  <c r="V232" i="1"/>
  <c r="I252" i="1"/>
  <c r="U252" i="1"/>
  <c r="Y272" i="1"/>
  <c r="L19" i="1"/>
  <c r="I210" i="1"/>
  <c r="Z25" i="1"/>
  <c r="O29" i="1"/>
  <c r="G20" i="1"/>
  <c r="S20" i="1"/>
  <c r="AA35" i="1"/>
  <c r="T39" i="1"/>
  <c r="T41" i="1" s="1"/>
  <c r="AA47" i="1"/>
  <c r="X51" i="1"/>
  <c r="J59" i="1"/>
  <c r="J61" i="1" s="1"/>
  <c r="V59" i="1"/>
  <c r="V61" i="1" s="1"/>
  <c r="E71" i="1"/>
  <c r="I79" i="1"/>
  <c r="I81" i="1" s="1"/>
  <c r="U79" i="1"/>
  <c r="U81" i="1" s="1"/>
  <c r="J101" i="1"/>
  <c r="V101" i="1"/>
  <c r="H131" i="1"/>
  <c r="T131" i="1"/>
  <c r="H141" i="1"/>
  <c r="T141" i="1"/>
  <c r="H151" i="1"/>
  <c r="T151" i="1"/>
  <c r="H191" i="1"/>
  <c r="T191" i="1"/>
  <c r="U451" i="1"/>
  <c r="U272" i="1"/>
  <c r="Y15" i="1"/>
  <c r="Q18" i="1"/>
  <c r="Q208" i="1" s="1"/>
  <c r="K20" i="1"/>
  <c r="Z26" i="1"/>
  <c r="AB26" i="1" s="1"/>
  <c r="E39" i="1"/>
  <c r="E41" i="1" s="1"/>
  <c r="E15" i="1"/>
  <c r="Q39" i="1"/>
  <c r="Q41" i="1" s="1"/>
  <c r="Q15" i="1"/>
  <c r="Z38" i="1"/>
  <c r="AB38" i="1" s="1"/>
  <c r="J210" i="1"/>
  <c r="J21" i="1"/>
  <c r="V210" i="1"/>
  <c r="Z50" i="1"/>
  <c r="M51" i="1"/>
  <c r="Y51" i="1"/>
  <c r="E61" i="1"/>
  <c r="Q61" i="1"/>
  <c r="J81" i="1"/>
  <c r="V81" i="1"/>
  <c r="AA88" i="1"/>
  <c r="I141" i="1"/>
  <c r="U141" i="1"/>
  <c r="I171" i="1"/>
  <c r="U171" i="1"/>
  <c r="I206" i="1"/>
  <c r="U206" i="1"/>
  <c r="C222" i="1"/>
  <c r="O222" i="1"/>
  <c r="AB227" i="1"/>
  <c r="AA227" i="1"/>
  <c r="M242" i="1"/>
  <c r="Y242" i="1"/>
  <c r="H270" i="1"/>
  <c r="D15" i="1"/>
  <c r="V17" i="1"/>
  <c r="V207" i="1" s="1"/>
  <c r="N20" i="1"/>
  <c r="D29" i="1"/>
  <c r="D31" i="1" s="1"/>
  <c r="P29" i="1"/>
  <c r="P31" i="1" s="1"/>
  <c r="Z27" i="1"/>
  <c r="AA27" i="1" s="1"/>
  <c r="T29" i="1"/>
  <c r="T31" i="1" s="1"/>
  <c r="N31" i="1"/>
  <c r="F39" i="1"/>
  <c r="R39" i="1"/>
  <c r="H49" i="1"/>
  <c r="H51" i="1" s="1"/>
  <c r="T49" i="1"/>
  <c r="T51" i="1" s="1"/>
  <c r="L59" i="1"/>
  <c r="L61" i="1" s="1"/>
  <c r="X59" i="1"/>
  <c r="X61" i="1" s="1"/>
  <c r="N59" i="1"/>
  <c r="N61" i="1" s="1"/>
  <c r="R61" i="1"/>
  <c r="L69" i="1"/>
  <c r="L101" i="1"/>
  <c r="X101" i="1"/>
  <c r="J121" i="1"/>
  <c r="V121" i="1"/>
  <c r="J151" i="1"/>
  <c r="V151" i="1"/>
  <c r="J161" i="1"/>
  <c r="V161" i="1"/>
  <c r="J171" i="1"/>
  <c r="V171" i="1"/>
  <c r="AB231" i="1"/>
  <c r="B242" i="1"/>
  <c r="N242" i="1"/>
  <c r="I270" i="1"/>
  <c r="D446" i="1"/>
  <c r="C292" i="1"/>
  <c r="S19" i="1"/>
  <c r="P21" i="1"/>
  <c r="P210" i="1"/>
  <c r="Z208" i="1"/>
  <c r="J31" i="1"/>
  <c r="V31" i="1"/>
  <c r="X41" i="1"/>
  <c r="C51" i="1"/>
  <c r="O51" i="1"/>
  <c r="M59" i="1"/>
  <c r="M61" i="1" s="1"/>
  <c r="Y59" i="1"/>
  <c r="Y61" i="1" s="1"/>
  <c r="H71" i="1"/>
  <c r="T71" i="1"/>
  <c r="L81" i="1"/>
  <c r="X81" i="1"/>
  <c r="Z99" i="1"/>
  <c r="AB99" i="1" s="1"/>
  <c r="AA95" i="1"/>
  <c r="AA100" i="1"/>
  <c r="Z109" i="1"/>
  <c r="AB109" i="1" s="1"/>
  <c r="AB108" i="1"/>
  <c r="AA108" i="1"/>
  <c r="K121" i="1"/>
  <c r="W121" i="1"/>
  <c r="K161" i="1"/>
  <c r="W161" i="1"/>
  <c r="K191" i="1"/>
  <c r="W191" i="1"/>
  <c r="E222" i="1"/>
  <c r="Q222" i="1"/>
  <c r="AB236" i="1"/>
  <c r="AA236" i="1"/>
  <c r="AB237" i="1"/>
  <c r="AA237" i="1"/>
  <c r="AB251" i="1"/>
  <c r="H262" i="1"/>
  <c r="T262" i="1"/>
  <c r="AB297" i="1"/>
  <c r="AA297" i="1"/>
  <c r="AB317" i="1"/>
  <c r="AA317" i="1"/>
  <c r="AA26" i="1"/>
  <c r="D18" i="1"/>
  <c r="AA38" i="1"/>
  <c r="D39" i="1"/>
  <c r="M41" i="1"/>
  <c r="Z40" i="1"/>
  <c r="Z41" i="1" s="1"/>
  <c r="M20" i="1"/>
  <c r="Y41" i="1"/>
  <c r="Y20" i="1"/>
  <c r="J49" i="1"/>
  <c r="J51" i="1" s="1"/>
  <c r="AA50" i="1"/>
  <c r="T61" i="1"/>
  <c r="I71" i="1"/>
  <c r="U71" i="1"/>
  <c r="B101" i="1"/>
  <c r="N101" i="1"/>
  <c r="AB106" i="1"/>
  <c r="AA106" i="1"/>
  <c r="AA109" i="1" s="1"/>
  <c r="L141" i="1"/>
  <c r="X141" i="1"/>
  <c r="L171" i="1"/>
  <c r="X171" i="1"/>
  <c r="L181" i="1"/>
  <c r="X181" i="1"/>
  <c r="L191" i="1"/>
  <c r="X191" i="1"/>
  <c r="L206" i="1"/>
  <c r="X206" i="1"/>
  <c r="F222" i="1"/>
  <c r="R222" i="1"/>
  <c r="P242" i="1"/>
  <c r="AB256" i="1"/>
  <c r="AA256" i="1"/>
  <c r="AA260" i="1" s="1"/>
  <c r="Z260" i="1"/>
  <c r="AB260" i="1" s="1"/>
  <c r="AB257" i="1"/>
  <c r="AA257" i="1"/>
  <c r="I262" i="1"/>
  <c r="U262" i="1"/>
  <c r="Z18" i="1"/>
  <c r="AB18" i="1" s="1"/>
  <c r="T20" i="1"/>
  <c r="G29" i="1"/>
  <c r="G31" i="1" s="1"/>
  <c r="S29" i="1"/>
  <c r="S31" i="1" s="1"/>
  <c r="B29" i="1"/>
  <c r="B31" i="1" s="1"/>
  <c r="L31" i="1"/>
  <c r="L20" i="1"/>
  <c r="X31" i="1"/>
  <c r="X20" i="1"/>
  <c r="I39" i="1"/>
  <c r="I41" i="1" s="1"/>
  <c r="U39" i="1"/>
  <c r="U41" i="1" s="1"/>
  <c r="F17" i="1"/>
  <c r="F207" i="1" s="1"/>
  <c r="R17" i="1"/>
  <c r="R207" i="1" s="1"/>
  <c r="G39" i="1"/>
  <c r="G41" i="1" s="1"/>
  <c r="K49" i="1"/>
  <c r="W49" i="1"/>
  <c r="W51" i="1" s="1"/>
  <c r="C59" i="1"/>
  <c r="C61" i="1" s="1"/>
  <c r="O59" i="1"/>
  <c r="O61" i="1" s="1"/>
  <c r="B79" i="1"/>
  <c r="B81" i="1" s="1"/>
  <c r="Z119" i="1"/>
  <c r="AB119" i="1" s="1"/>
  <c r="Z121" i="1"/>
  <c r="AB121" i="1" s="1"/>
  <c r="Y121" i="1"/>
  <c r="M131" i="1"/>
  <c r="Y131" i="1"/>
  <c r="AA135" i="1"/>
  <c r="Z139" i="1"/>
  <c r="AB139" i="1" s="1"/>
  <c r="Y141" i="1"/>
  <c r="AB156" i="1"/>
  <c r="AA156" i="1"/>
  <c r="AA165" i="1"/>
  <c r="AA170" i="1"/>
  <c r="Z179" i="1"/>
  <c r="Y181" i="1"/>
  <c r="AB186" i="1"/>
  <c r="AA186" i="1"/>
  <c r="P232" i="1"/>
  <c r="E242" i="1"/>
  <c r="Q242" i="1"/>
  <c r="C252" i="1"/>
  <c r="O252" i="1"/>
  <c r="G446" i="1"/>
  <c r="G270" i="1"/>
  <c r="S446" i="1"/>
  <c r="S450" i="1" s="1"/>
  <c r="S270" i="1"/>
  <c r="S272" i="1" s="1"/>
  <c r="U210" i="1"/>
  <c r="AA28" i="1"/>
  <c r="C29" i="1"/>
  <c r="C31" i="1" s="1"/>
  <c r="M31" i="1"/>
  <c r="Y31" i="1"/>
  <c r="H39" i="1"/>
  <c r="H41" i="1" s="1"/>
  <c r="F51" i="1"/>
  <c r="F20" i="1"/>
  <c r="R51" i="1"/>
  <c r="R20" i="1"/>
  <c r="Z76" i="1"/>
  <c r="C81" i="1"/>
  <c r="O81" i="1"/>
  <c r="AA97" i="1"/>
  <c r="AA125" i="1"/>
  <c r="Z129" i="1"/>
  <c r="B131" i="1"/>
  <c r="N131" i="1"/>
  <c r="AA155" i="1"/>
  <c r="AA159" i="1" s="1"/>
  <c r="Z159" i="1"/>
  <c r="AB159" i="1" s="1"/>
  <c r="B161" i="1"/>
  <c r="AB176" i="1"/>
  <c r="AA176" i="1"/>
  <c r="AA185" i="1"/>
  <c r="B191" i="1"/>
  <c r="AA190" i="1"/>
  <c r="B205" i="1"/>
  <c r="B209" i="1" s="1"/>
  <c r="N205" i="1"/>
  <c r="N209" i="1" s="1"/>
  <c r="AA247" i="1"/>
  <c r="P252" i="1"/>
  <c r="AA258" i="1"/>
  <c r="O451" i="1"/>
  <c r="M447" i="1"/>
  <c r="Z267" i="1"/>
  <c r="M15" i="1"/>
  <c r="W20" i="1"/>
  <c r="I15" i="1"/>
  <c r="I29" i="1"/>
  <c r="I31" i="1" s="1"/>
  <c r="U15" i="1"/>
  <c r="U29" i="1"/>
  <c r="U31" i="1" s="1"/>
  <c r="K39" i="1"/>
  <c r="K41" i="1" s="1"/>
  <c r="W39" i="1"/>
  <c r="W41" i="1" s="1"/>
  <c r="D41" i="1"/>
  <c r="P41" i="1"/>
  <c r="Z45" i="1"/>
  <c r="K17" i="1"/>
  <c r="K207" i="1" s="1"/>
  <c r="K209" i="1" s="1"/>
  <c r="W17" i="1"/>
  <c r="W207" i="1" s="1"/>
  <c r="W209" i="1" s="1"/>
  <c r="G51" i="1"/>
  <c r="S51" i="1"/>
  <c r="Z58" i="1"/>
  <c r="Z59" i="1" s="1"/>
  <c r="AB59" i="1" s="1"/>
  <c r="L71" i="1"/>
  <c r="X71" i="1"/>
  <c r="D81" i="1"/>
  <c r="AA80" i="1"/>
  <c r="P81" i="1"/>
  <c r="E101" i="1"/>
  <c r="Q101" i="1"/>
  <c r="C141" i="1"/>
  <c r="O141" i="1"/>
  <c r="C151" i="1"/>
  <c r="O151" i="1"/>
  <c r="C161" i="1"/>
  <c r="O161" i="1"/>
  <c r="C205" i="1"/>
  <c r="O205" i="1"/>
  <c r="O209" i="1" s="1"/>
  <c r="C206" i="1"/>
  <c r="O206" i="1"/>
  <c r="AB219" i="1"/>
  <c r="AA219" i="1"/>
  <c r="L262" i="1"/>
  <c r="X262" i="1"/>
  <c r="M449" i="1"/>
  <c r="N451" i="1"/>
  <c r="AB327" i="1"/>
  <c r="AA327" i="1"/>
  <c r="C71" i="1"/>
  <c r="O71" i="1"/>
  <c r="AA115" i="1"/>
  <c r="M121" i="1"/>
  <c r="N191" i="1"/>
  <c r="B199" i="1"/>
  <c r="B201" i="1" s="1"/>
  <c r="N199" i="1"/>
  <c r="N201" i="1" s="1"/>
  <c r="N269" i="1"/>
  <c r="N449" i="1" s="1"/>
  <c r="I271" i="1"/>
  <c r="D290" i="1"/>
  <c r="D292" i="1" s="1"/>
  <c r="P290" i="1"/>
  <c r="P292" i="1" s="1"/>
  <c r="F292" i="1"/>
  <c r="R292" i="1"/>
  <c r="L300" i="1"/>
  <c r="L302" i="1" s="1"/>
  <c r="X300" i="1"/>
  <c r="X302" i="1" s="1"/>
  <c r="I310" i="1"/>
  <c r="I312" i="1" s="1"/>
  <c r="U310" i="1"/>
  <c r="U312" i="1" s="1"/>
  <c r="Y310" i="1"/>
  <c r="Y312" i="1" s="1"/>
  <c r="D330" i="1"/>
  <c r="D332" i="1" s="1"/>
  <c r="P330" i="1"/>
  <c r="P332" i="1" s="1"/>
  <c r="Z328" i="1"/>
  <c r="AA328" i="1" s="1"/>
  <c r="L340" i="1"/>
  <c r="L342" i="1" s="1"/>
  <c r="X340" i="1"/>
  <c r="X342" i="1" s="1"/>
  <c r="K342" i="1"/>
  <c r="W342" i="1"/>
  <c r="C360" i="1"/>
  <c r="C362" i="1" s="1"/>
  <c r="J362" i="1"/>
  <c r="V362" i="1"/>
  <c r="AA411" i="1"/>
  <c r="I422" i="1"/>
  <c r="U422" i="1"/>
  <c r="AA513" i="1"/>
  <c r="AB518" i="1"/>
  <c r="AB519" i="1"/>
  <c r="AA519" i="1"/>
  <c r="N129" i="1"/>
  <c r="D149" i="1"/>
  <c r="D151" i="1" s="1"/>
  <c r="M179" i="1"/>
  <c r="M181" i="1" s="1"/>
  <c r="C199" i="1"/>
  <c r="C201" i="1" s="1"/>
  <c r="O199" i="1"/>
  <c r="O201" i="1" s="1"/>
  <c r="G205" i="1"/>
  <c r="G209" i="1" s="1"/>
  <c r="S205" i="1"/>
  <c r="S209" i="1" s="1"/>
  <c r="D206" i="1"/>
  <c r="Z226" i="1"/>
  <c r="D230" i="1"/>
  <c r="D232" i="1" s="1"/>
  <c r="Z238" i="1"/>
  <c r="Z240" i="1" s="1"/>
  <c r="D242" i="1"/>
  <c r="D250" i="1"/>
  <c r="D252" i="1" s="1"/>
  <c r="K446" i="1"/>
  <c r="W446" i="1"/>
  <c r="H447" i="1"/>
  <c r="T447" i="1"/>
  <c r="E448" i="1"/>
  <c r="Q448" i="1"/>
  <c r="C449" i="1"/>
  <c r="O449" i="1"/>
  <c r="J271" i="1"/>
  <c r="V271" i="1"/>
  <c r="AA279" i="1"/>
  <c r="X280" i="1"/>
  <c r="Z296" i="1"/>
  <c r="D302" i="1"/>
  <c r="P302" i="1"/>
  <c r="K322" i="1"/>
  <c r="W322" i="1"/>
  <c r="N322" i="1"/>
  <c r="Z329" i="1"/>
  <c r="AA329" i="1" s="1"/>
  <c r="M332" i="1"/>
  <c r="Y332" i="1"/>
  <c r="Z336" i="1"/>
  <c r="K362" i="1"/>
  <c r="W362" i="1"/>
  <c r="AB416" i="1"/>
  <c r="AA416" i="1"/>
  <c r="AA420" i="1" s="1"/>
  <c r="Z420" i="1"/>
  <c r="AB420" i="1" s="1"/>
  <c r="AA417" i="1"/>
  <c r="AB417" i="1"/>
  <c r="B462" i="1"/>
  <c r="H472" i="1"/>
  <c r="H458" i="1"/>
  <c r="H462" i="1" s="1"/>
  <c r="T472" i="1"/>
  <c r="T458" i="1"/>
  <c r="T462" i="1" s="1"/>
  <c r="E458" i="1"/>
  <c r="E462" i="1" s="1"/>
  <c r="G494" i="1"/>
  <c r="D469" i="1"/>
  <c r="Z75" i="1"/>
  <c r="AA75" i="1" s="1"/>
  <c r="M109" i="1"/>
  <c r="M111" i="1" s="1"/>
  <c r="Z145" i="1"/>
  <c r="AA145" i="1" s="1"/>
  <c r="H205" i="1"/>
  <c r="H209" i="1" s="1"/>
  <c r="H211" i="1" s="1"/>
  <c r="T205" i="1"/>
  <c r="L266" i="1"/>
  <c r="D269" i="1"/>
  <c r="K271" i="1"/>
  <c r="W271" i="1"/>
  <c r="J280" i="1"/>
  <c r="J282" i="1" s="1"/>
  <c r="V280" i="1"/>
  <c r="V282" i="1" s="1"/>
  <c r="L282" i="1"/>
  <c r="X282" i="1"/>
  <c r="AA296" i="1"/>
  <c r="E302" i="1"/>
  <c r="Q302" i="1"/>
  <c r="T312" i="1"/>
  <c r="I320" i="1"/>
  <c r="I322" i="1" s="1"/>
  <c r="U320" i="1"/>
  <c r="U322" i="1" s="1"/>
  <c r="F330" i="1"/>
  <c r="F332" i="1" s="1"/>
  <c r="R330" i="1"/>
  <c r="R332" i="1" s="1"/>
  <c r="C412" i="1"/>
  <c r="O412" i="1"/>
  <c r="I469" i="1"/>
  <c r="I459" i="1" s="1"/>
  <c r="U469" i="1"/>
  <c r="U459" i="1" s="1"/>
  <c r="J463" i="1"/>
  <c r="AA96" i="1"/>
  <c r="N109" i="1"/>
  <c r="N111" i="1" s="1"/>
  <c r="D129" i="1"/>
  <c r="D131" i="1" s="1"/>
  <c r="AA137" i="1"/>
  <c r="AA150" i="1"/>
  <c r="M159" i="1"/>
  <c r="M161" i="1" s="1"/>
  <c r="AA166" i="1"/>
  <c r="Z187" i="1"/>
  <c r="AA187" i="1" s="1"/>
  <c r="Z195" i="1"/>
  <c r="N220" i="1"/>
  <c r="N222" i="1" s="1"/>
  <c r="AA231" i="1"/>
  <c r="Z246" i="1"/>
  <c r="AA251" i="1"/>
  <c r="M446" i="1"/>
  <c r="Y446" i="1"/>
  <c r="J447" i="1"/>
  <c r="V447" i="1"/>
  <c r="G448" i="1"/>
  <c r="S448" i="1"/>
  <c r="E449" i="1"/>
  <c r="Q449" i="1"/>
  <c r="L451" i="1"/>
  <c r="X451" i="1"/>
  <c r="X272" i="1"/>
  <c r="K280" i="1"/>
  <c r="K282" i="1" s="1"/>
  <c r="W280" i="1"/>
  <c r="W282" i="1" s="1"/>
  <c r="Z281" i="1"/>
  <c r="G290" i="1"/>
  <c r="G292" i="1" s="1"/>
  <c r="S290" i="1"/>
  <c r="S292" i="1" s="1"/>
  <c r="C300" i="1"/>
  <c r="C302" i="1" s="1"/>
  <c r="O300" i="1"/>
  <c r="O302" i="1" s="1"/>
  <c r="N300" i="1"/>
  <c r="N302" i="1" s="1"/>
  <c r="J320" i="1"/>
  <c r="J322" i="1" s="1"/>
  <c r="V320" i="1"/>
  <c r="V322" i="1" s="1"/>
  <c r="Z337" i="1"/>
  <c r="B342" i="1"/>
  <c r="N342" i="1"/>
  <c r="Z341" i="1"/>
  <c r="K352" i="1"/>
  <c r="W352" i="1"/>
  <c r="AA441" i="1"/>
  <c r="N462" i="1"/>
  <c r="L494" i="1"/>
  <c r="F468" i="1"/>
  <c r="R468" i="1"/>
  <c r="Z117" i="1"/>
  <c r="AA117" i="1" s="1"/>
  <c r="Z130" i="1"/>
  <c r="Z146" i="1"/>
  <c r="N159" i="1"/>
  <c r="N161" i="1" s="1"/>
  <c r="D179" i="1"/>
  <c r="D181" i="1" s="1"/>
  <c r="M240" i="1"/>
  <c r="B446" i="1"/>
  <c r="N446" i="1"/>
  <c r="Z266" i="1"/>
  <c r="K447" i="1"/>
  <c r="W447" i="1"/>
  <c r="H448" i="1"/>
  <c r="T448" i="1"/>
  <c r="F449" i="1"/>
  <c r="R449" i="1"/>
  <c r="M451" i="1"/>
  <c r="Y451" i="1"/>
  <c r="M272" i="1"/>
  <c r="S302" i="1"/>
  <c r="L310" i="1"/>
  <c r="L312" i="1" s="1"/>
  <c r="D312" i="1"/>
  <c r="AA311" i="1"/>
  <c r="Z321" i="1"/>
  <c r="AA331" i="1"/>
  <c r="Z338" i="1"/>
  <c r="AA338" i="1" s="1"/>
  <c r="AA391" i="1"/>
  <c r="G463" i="1"/>
  <c r="S463" i="1"/>
  <c r="G468" i="1"/>
  <c r="G492" i="1"/>
  <c r="S468" i="1"/>
  <c r="S492" i="1"/>
  <c r="S494" i="1" s="1"/>
  <c r="B494" i="1"/>
  <c r="B473" i="1"/>
  <c r="Z97" i="1"/>
  <c r="D109" i="1"/>
  <c r="M139" i="1"/>
  <c r="M141" i="1" s="1"/>
  <c r="Z167" i="1"/>
  <c r="Z169" i="1" s="1"/>
  <c r="Z180" i="1"/>
  <c r="Z181" i="1" s="1"/>
  <c r="M260" i="1"/>
  <c r="C266" i="1"/>
  <c r="O266" i="1"/>
  <c r="B271" i="1"/>
  <c r="Z271" i="1"/>
  <c r="Z276" i="1"/>
  <c r="M280" i="1"/>
  <c r="M282" i="1" s="1"/>
  <c r="Y290" i="1"/>
  <c r="Y292" i="1" s="1"/>
  <c r="K292" i="1"/>
  <c r="W292" i="1"/>
  <c r="Z298" i="1"/>
  <c r="AA298" i="1" s="1"/>
  <c r="R300" i="1"/>
  <c r="R302" i="1" s="1"/>
  <c r="AA306" i="1"/>
  <c r="M310" i="1"/>
  <c r="M312" i="1" s="1"/>
  <c r="E312" i="1"/>
  <c r="Q312" i="1"/>
  <c r="L320" i="1"/>
  <c r="L322" i="1" s="1"/>
  <c r="X320" i="1"/>
  <c r="X322" i="1" s="1"/>
  <c r="I330" i="1"/>
  <c r="I332" i="1" s="1"/>
  <c r="U330" i="1"/>
  <c r="U332" i="1" s="1"/>
  <c r="E332" i="1"/>
  <c r="Q332" i="1"/>
  <c r="Z339" i="1"/>
  <c r="AA339" i="1" s="1"/>
  <c r="I350" i="1"/>
  <c r="I352" i="1" s="1"/>
  <c r="U350" i="1"/>
  <c r="U352" i="1" s="1"/>
  <c r="K372" i="1"/>
  <c r="W372" i="1"/>
  <c r="G382" i="1"/>
  <c r="S382" i="1"/>
  <c r="AB396" i="1"/>
  <c r="AA396" i="1"/>
  <c r="Z400" i="1"/>
  <c r="AB400" i="1" s="1"/>
  <c r="AA397" i="1"/>
  <c r="AB397" i="1"/>
  <c r="J402" i="1"/>
  <c r="V402" i="1"/>
  <c r="J432" i="1"/>
  <c r="V432" i="1"/>
  <c r="AA503" i="1"/>
  <c r="AB508" i="1"/>
  <c r="Z512" i="1"/>
  <c r="Z514" i="1" s="1"/>
  <c r="AB514" i="1" s="1"/>
  <c r="Z196" i="1"/>
  <c r="AA196" i="1" s="1"/>
  <c r="L205" i="1"/>
  <c r="L209" i="1" s="1"/>
  <c r="X205" i="1"/>
  <c r="X209" i="1" s="1"/>
  <c r="P266" i="1"/>
  <c r="T269" i="1"/>
  <c r="T449" i="1" s="1"/>
  <c r="C271" i="1"/>
  <c r="J290" i="1"/>
  <c r="J292" i="1" s="1"/>
  <c r="V290" i="1"/>
  <c r="V292" i="1" s="1"/>
  <c r="L292" i="1"/>
  <c r="X292" i="1"/>
  <c r="Z299" i="1"/>
  <c r="AA299" i="1" s="1"/>
  <c r="C310" i="1"/>
  <c r="C312" i="1" s="1"/>
  <c r="O310" i="1"/>
  <c r="O312" i="1" s="1"/>
  <c r="Z307" i="1"/>
  <c r="Z310" i="1" s="1"/>
  <c r="Z316" i="1"/>
  <c r="D322" i="1"/>
  <c r="P322" i="1"/>
  <c r="J330" i="1"/>
  <c r="F340" i="1"/>
  <c r="F342" i="1" s="1"/>
  <c r="R340" i="1"/>
  <c r="R342" i="1" s="1"/>
  <c r="E342" i="1"/>
  <c r="Q342" i="1"/>
  <c r="Z351" i="1"/>
  <c r="I360" i="1"/>
  <c r="I362" i="1" s="1"/>
  <c r="U360" i="1"/>
  <c r="U362" i="1" s="1"/>
  <c r="AA369" i="1"/>
  <c r="C392" i="1"/>
  <c r="O392" i="1"/>
  <c r="AB478" i="1"/>
  <c r="AA478" i="1"/>
  <c r="AA482" i="1" s="1"/>
  <c r="Z482" i="1"/>
  <c r="AB482" i="1" s="1"/>
  <c r="AB479" i="1"/>
  <c r="AA479" i="1"/>
  <c r="M471" i="1"/>
  <c r="Z491" i="1"/>
  <c r="Z90" i="1"/>
  <c r="AA110" i="1"/>
  <c r="Z160" i="1"/>
  <c r="AA221" i="1"/>
  <c r="E446" i="1"/>
  <c r="E450" i="1" s="1"/>
  <c r="E452" i="1" s="1"/>
  <c r="Q446" i="1"/>
  <c r="Q450" i="1" s="1"/>
  <c r="B447" i="1"/>
  <c r="N447" i="1"/>
  <c r="K448" i="1"/>
  <c r="W448" i="1"/>
  <c r="I449" i="1"/>
  <c r="U449" i="1"/>
  <c r="D451" i="1"/>
  <c r="P451" i="1"/>
  <c r="Z277" i="1"/>
  <c r="E282" i="1"/>
  <c r="Z291" i="1"/>
  <c r="H312" i="1"/>
  <c r="M320" i="1"/>
  <c r="M322" i="1" s="1"/>
  <c r="E322" i="1"/>
  <c r="Q322" i="1"/>
  <c r="E362" i="1"/>
  <c r="Q362" i="1"/>
  <c r="M372" i="1"/>
  <c r="Y372" i="1"/>
  <c r="AB376" i="1"/>
  <c r="AA376" i="1"/>
  <c r="AA380" i="1" s="1"/>
  <c r="Z380" i="1"/>
  <c r="AB380" i="1" s="1"/>
  <c r="AB377" i="1"/>
  <c r="AA377" i="1"/>
  <c r="D392" i="1"/>
  <c r="P392" i="1"/>
  <c r="P422" i="1"/>
  <c r="L432" i="1"/>
  <c r="X432" i="1"/>
  <c r="Q472" i="1"/>
  <c r="Q458" i="1"/>
  <c r="Q462" i="1" s="1"/>
  <c r="V463" i="1"/>
  <c r="C473" i="1"/>
  <c r="O473" i="1"/>
  <c r="F446" i="1"/>
  <c r="R446" i="1"/>
  <c r="C447" i="1"/>
  <c r="O447" i="1"/>
  <c r="L448" i="1"/>
  <c r="X448" i="1"/>
  <c r="J449" i="1"/>
  <c r="V449" i="1"/>
  <c r="Q452" i="1"/>
  <c r="Q272" i="1"/>
  <c r="AA276" i="1"/>
  <c r="D280" i="1"/>
  <c r="D282" i="1" s="1"/>
  <c r="F282" i="1"/>
  <c r="R282" i="1"/>
  <c r="B292" i="1"/>
  <c r="K302" i="1"/>
  <c r="W302" i="1"/>
  <c r="D352" i="1"/>
  <c r="AA351" i="1"/>
  <c r="J382" i="1"/>
  <c r="V382" i="1"/>
  <c r="AA431" i="1"/>
  <c r="I442" i="1"/>
  <c r="U442" i="1"/>
  <c r="AA512" i="1"/>
  <c r="AA531" i="1"/>
  <c r="Z140" i="1"/>
  <c r="Z249" i="1"/>
  <c r="AA249" i="1" s="1"/>
  <c r="Z261" i="1"/>
  <c r="D267" i="1"/>
  <c r="D270" i="1" s="1"/>
  <c r="D272" i="1" s="1"/>
  <c r="M448" i="1"/>
  <c r="Z448" i="1" s="1"/>
  <c r="Y448" i="1"/>
  <c r="F271" i="1"/>
  <c r="R271" i="1"/>
  <c r="E280" i="1"/>
  <c r="Z286" i="1"/>
  <c r="I300" i="1"/>
  <c r="I302" i="1" s="1"/>
  <c r="U300" i="1"/>
  <c r="U302" i="1" s="1"/>
  <c r="F310" i="1"/>
  <c r="F312" i="1" s="1"/>
  <c r="R310" i="1"/>
  <c r="R312" i="1" s="1"/>
  <c r="Z309" i="1"/>
  <c r="AA309" i="1" s="1"/>
  <c r="Z326" i="1"/>
  <c r="I340" i="1"/>
  <c r="I342" i="1" s="1"/>
  <c r="M350" i="1"/>
  <c r="M352" i="1" s="1"/>
  <c r="Y350" i="1"/>
  <c r="Y352" i="1" s="1"/>
  <c r="E352" i="1"/>
  <c r="Q352" i="1"/>
  <c r="L360" i="1"/>
  <c r="L362" i="1" s="1"/>
  <c r="X360" i="1"/>
  <c r="X362" i="1" s="1"/>
  <c r="G362" i="1"/>
  <c r="S362" i="1"/>
  <c r="K382" i="1"/>
  <c r="W382" i="1"/>
  <c r="J412" i="1"/>
  <c r="V412" i="1"/>
  <c r="F422" i="1"/>
  <c r="R422" i="1"/>
  <c r="AB436" i="1"/>
  <c r="AA436" i="1"/>
  <c r="Z440" i="1"/>
  <c r="AB440" i="1" s="1"/>
  <c r="AA437" i="1"/>
  <c r="AB437" i="1"/>
  <c r="J442" i="1"/>
  <c r="V442" i="1"/>
  <c r="L463" i="1"/>
  <c r="X463" i="1"/>
  <c r="E473" i="1"/>
  <c r="Q473" i="1"/>
  <c r="AA511" i="1"/>
  <c r="AB241" i="1"/>
  <c r="H446" i="1"/>
  <c r="H450" i="1" s="1"/>
  <c r="T446" i="1"/>
  <c r="T450" i="1" s="1"/>
  <c r="E447" i="1"/>
  <c r="Q447" i="1"/>
  <c r="B448" i="1"/>
  <c r="N448" i="1"/>
  <c r="Z268" i="1"/>
  <c r="AA268" i="1" s="1"/>
  <c r="L449" i="1"/>
  <c r="X449" i="1"/>
  <c r="G451" i="1"/>
  <c r="S451" i="1"/>
  <c r="E272" i="1"/>
  <c r="H282" i="1"/>
  <c r="T282" i="1"/>
  <c r="Z287" i="1"/>
  <c r="AB287" i="1" s="1"/>
  <c r="M290" i="1"/>
  <c r="M292" i="1" s="1"/>
  <c r="J300" i="1"/>
  <c r="J302" i="1" s="1"/>
  <c r="V300" i="1"/>
  <c r="V302" i="1" s="1"/>
  <c r="F300" i="1"/>
  <c r="F302" i="1" s="1"/>
  <c r="J312" i="1"/>
  <c r="V312" i="1"/>
  <c r="Z318" i="1"/>
  <c r="AA318" i="1" s="1"/>
  <c r="J332" i="1"/>
  <c r="Z347" i="1"/>
  <c r="Z348" i="1"/>
  <c r="AA348" i="1" s="1"/>
  <c r="Z356" i="1"/>
  <c r="AB498" i="1"/>
  <c r="Z489" i="1"/>
  <c r="AB489" i="1" s="1"/>
  <c r="M469" i="1"/>
  <c r="F473" i="1"/>
  <c r="R473" i="1"/>
  <c r="K514" i="1"/>
  <c r="W514" i="1"/>
  <c r="AA580" i="1"/>
  <c r="I446" i="1"/>
  <c r="U446" i="1"/>
  <c r="K270" i="1"/>
  <c r="W270" i="1"/>
  <c r="G272" i="1"/>
  <c r="E292" i="1"/>
  <c r="Q292" i="1"/>
  <c r="K312" i="1"/>
  <c r="W312" i="1"/>
  <c r="Z319" i="1"/>
  <c r="AA319" i="1" s="1"/>
  <c r="C330" i="1"/>
  <c r="C332" i="1" s="1"/>
  <c r="O330" i="1"/>
  <c r="O332" i="1" s="1"/>
  <c r="K332" i="1"/>
  <c r="W332" i="1"/>
  <c r="J342" i="1"/>
  <c r="V342" i="1"/>
  <c r="Z349" i="1"/>
  <c r="AA349" i="1" s="1"/>
  <c r="Z357" i="1"/>
  <c r="Z358" i="1"/>
  <c r="AA358" i="1" s="1"/>
  <c r="Z359" i="1"/>
  <c r="AA359" i="1" s="1"/>
  <c r="E372" i="1"/>
  <c r="Q372" i="1"/>
  <c r="P402" i="1"/>
  <c r="L412" i="1"/>
  <c r="X412" i="1"/>
  <c r="P432" i="1"/>
  <c r="AA483" i="1"/>
  <c r="Y492" i="1"/>
  <c r="Y494" i="1" s="1"/>
  <c r="L514" i="1"/>
  <c r="Z346" i="1"/>
  <c r="Z366" i="1"/>
  <c r="D402" i="1"/>
  <c r="D422" i="1"/>
  <c r="D442" i="1"/>
  <c r="K468" i="1"/>
  <c r="W468" i="1"/>
  <c r="J488" i="1"/>
  <c r="V488" i="1"/>
  <c r="D490" i="1"/>
  <c r="N491" i="1"/>
  <c r="N471" i="1" s="1"/>
  <c r="N461" i="1" s="1"/>
  <c r="I493" i="1"/>
  <c r="U493" i="1"/>
  <c r="AA498" i="1"/>
  <c r="AA518" i="1"/>
  <c r="J524" i="1"/>
  <c r="V524" i="1"/>
  <c r="L532" i="1"/>
  <c r="L534" i="1" s="1"/>
  <c r="X532" i="1"/>
  <c r="X534" i="1" s="1"/>
  <c r="J534" i="1"/>
  <c r="V534" i="1"/>
  <c r="K544" i="1"/>
  <c r="W544" i="1"/>
  <c r="Z548" i="1"/>
  <c r="C562" i="1"/>
  <c r="C564" i="1" s="1"/>
  <c r="O562" i="1"/>
  <c r="O564" i="1" s="1"/>
  <c r="Z560" i="1"/>
  <c r="AA560" i="1" s="1"/>
  <c r="E574" i="1"/>
  <c r="Q574" i="1"/>
  <c r="AA581" i="1"/>
  <c r="I592" i="1"/>
  <c r="I594" i="1" s="1"/>
  <c r="U592" i="1"/>
  <c r="U594" i="1" s="1"/>
  <c r="J614" i="1"/>
  <c r="V614" i="1"/>
  <c r="H624" i="1"/>
  <c r="T624" i="1"/>
  <c r="P644" i="1"/>
  <c r="AA649" i="1"/>
  <c r="B654" i="1"/>
  <c r="J677" i="1"/>
  <c r="V677" i="1"/>
  <c r="J690" i="1"/>
  <c r="V690" i="1"/>
  <c r="F723" i="1"/>
  <c r="Z386" i="1"/>
  <c r="D390" i="1"/>
  <c r="Z406" i="1"/>
  <c r="AA406" i="1" s="1"/>
  <c r="D410" i="1"/>
  <c r="D412" i="1" s="1"/>
  <c r="Z426" i="1"/>
  <c r="AA426" i="1" s="1"/>
  <c r="D430" i="1"/>
  <c r="D432" i="1" s="1"/>
  <c r="L468" i="1"/>
  <c r="X468" i="1"/>
  <c r="B472" i="1"/>
  <c r="N472" i="1"/>
  <c r="K473" i="1"/>
  <c r="H482" i="1"/>
  <c r="H484" i="1" s="1"/>
  <c r="T482" i="1"/>
  <c r="T484" i="1" s="1"/>
  <c r="M492" i="1"/>
  <c r="M494" i="1" s="1"/>
  <c r="F502" i="1"/>
  <c r="F504" i="1" s="1"/>
  <c r="R502" i="1"/>
  <c r="R504" i="1" s="1"/>
  <c r="L512" i="1"/>
  <c r="X512" i="1"/>
  <c r="X514" i="1" s="1"/>
  <c r="K524" i="1"/>
  <c r="W524" i="1"/>
  <c r="Z528" i="1"/>
  <c r="AA548" i="1"/>
  <c r="B554" i="1"/>
  <c r="N554" i="1"/>
  <c r="Z553" i="1"/>
  <c r="D562" i="1"/>
  <c r="D564" i="1" s="1"/>
  <c r="P562" i="1"/>
  <c r="P564" i="1" s="1"/>
  <c r="T584" i="1"/>
  <c r="J592" i="1"/>
  <c r="J594" i="1" s="1"/>
  <c r="V592" i="1"/>
  <c r="V594" i="1" s="1"/>
  <c r="G721" i="1"/>
  <c r="S721" i="1"/>
  <c r="S723" i="1" s="1"/>
  <c r="AA371" i="1"/>
  <c r="AA398" i="1"/>
  <c r="AA418" i="1"/>
  <c r="AA438" i="1"/>
  <c r="M460" i="1"/>
  <c r="M468" i="1"/>
  <c r="Y468" i="1"/>
  <c r="I489" i="1"/>
  <c r="I492" i="1" s="1"/>
  <c r="U489" i="1"/>
  <c r="U492" i="1" s="1"/>
  <c r="F490" i="1"/>
  <c r="F492" i="1" s="1"/>
  <c r="F494" i="1" s="1"/>
  <c r="R490" i="1"/>
  <c r="Z490" i="1" s="1"/>
  <c r="D491" i="1"/>
  <c r="AA491" i="1" s="1"/>
  <c r="K493" i="1"/>
  <c r="K494" i="1" s="1"/>
  <c r="W493" i="1"/>
  <c r="W494" i="1" s="1"/>
  <c r="Z499" i="1"/>
  <c r="Z502" i="1" s="1"/>
  <c r="G502" i="1"/>
  <c r="G504" i="1" s="1"/>
  <c r="S502" i="1"/>
  <c r="S504" i="1" s="1"/>
  <c r="M512" i="1"/>
  <c r="M514" i="1" s="1"/>
  <c r="L524" i="1"/>
  <c r="X524" i="1"/>
  <c r="Z539" i="1"/>
  <c r="M544" i="1"/>
  <c r="Y544" i="1"/>
  <c r="C552" i="1"/>
  <c r="O552" i="1"/>
  <c r="Z549" i="1"/>
  <c r="Z550" i="1"/>
  <c r="AA550" i="1" s="1"/>
  <c r="Z551" i="1"/>
  <c r="AA551" i="1" s="1"/>
  <c r="C554" i="1"/>
  <c r="O554" i="1"/>
  <c r="Z561" i="1"/>
  <c r="E564" i="1"/>
  <c r="Q564" i="1"/>
  <c r="G572" i="1"/>
  <c r="G574" i="1" s="1"/>
  <c r="S572" i="1"/>
  <c r="S574" i="1" s="1"/>
  <c r="I582" i="1"/>
  <c r="U582" i="1"/>
  <c r="U584" i="1" s="1"/>
  <c r="I584" i="1"/>
  <c r="K594" i="1"/>
  <c r="W594" i="1"/>
  <c r="AB608" i="1"/>
  <c r="AA608" i="1"/>
  <c r="Z612" i="1"/>
  <c r="AB612" i="1" s="1"/>
  <c r="AB671" i="1"/>
  <c r="AA671" i="1"/>
  <c r="Z675" i="1"/>
  <c r="AB675" i="1" s="1"/>
  <c r="H721" i="1"/>
  <c r="T721" i="1"/>
  <c r="T723" i="1" s="1"/>
  <c r="AB748" i="1"/>
  <c r="AA748" i="1"/>
  <c r="Z367" i="1"/>
  <c r="Z480" i="1"/>
  <c r="AA480" i="1" s="1"/>
  <c r="M524" i="1"/>
  <c r="AB529" i="1"/>
  <c r="AA529" i="1"/>
  <c r="D554" i="1"/>
  <c r="P554" i="1"/>
  <c r="J584" i="1"/>
  <c r="V584" i="1"/>
  <c r="Z599" i="1"/>
  <c r="Z387" i="1"/>
  <c r="Z407" i="1"/>
  <c r="Z427" i="1"/>
  <c r="I458" i="1"/>
  <c r="I462" i="1" s="1"/>
  <c r="U458" i="1"/>
  <c r="U462" i="1" s="1"/>
  <c r="Z523" i="1"/>
  <c r="B524" i="1"/>
  <c r="B534" i="1"/>
  <c r="Z533" i="1"/>
  <c r="Q554" i="1"/>
  <c r="AA561" i="1"/>
  <c r="Z588" i="1"/>
  <c r="Z600" i="1"/>
  <c r="AA600" i="1" s="1"/>
  <c r="D664" i="1"/>
  <c r="N677" i="1"/>
  <c r="Z718" i="1"/>
  <c r="AB718" i="1" s="1"/>
  <c r="N400" i="1"/>
  <c r="N402" i="1" s="1"/>
  <c r="N420" i="1"/>
  <c r="N422" i="1" s="1"/>
  <c r="N440" i="1"/>
  <c r="N442" i="1" s="1"/>
  <c r="G484" i="1"/>
  <c r="S484" i="1"/>
  <c r="C488" i="1"/>
  <c r="O488" i="1"/>
  <c r="Z488" i="1" s="1"/>
  <c r="E492" i="1"/>
  <c r="E494" i="1" s="1"/>
  <c r="Q492" i="1"/>
  <c r="Q494" i="1" s="1"/>
  <c r="N493" i="1"/>
  <c r="Z493" i="1" s="1"/>
  <c r="E504" i="1"/>
  <c r="Q504" i="1"/>
  <c r="D512" i="1"/>
  <c r="D514" i="1" s="1"/>
  <c r="Z531" i="1"/>
  <c r="C534" i="1"/>
  <c r="O534" i="1"/>
  <c r="D544" i="1"/>
  <c r="AA543" i="1"/>
  <c r="P544" i="1"/>
  <c r="H564" i="1"/>
  <c r="T564" i="1"/>
  <c r="J572" i="1"/>
  <c r="V572" i="1"/>
  <c r="J574" i="1"/>
  <c r="V574" i="1"/>
  <c r="AA588" i="1"/>
  <c r="B594" i="1"/>
  <c r="Z593" i="1"/>
  <c r="D602" i="1"/>
  <c r="D604" i="1" s="1"/>
  <c r="P602" i="1"/>
  <c r="P604" i="1" s="1"/>
  <c r="H604" i="1"/>
  <c r="C614" i="1"/>
  <c r="O614" i="1"/>
  <c r="I644" i="1"/>
  <c r="U644" i="1"/>
  <c r="C677" i="1"/>
  <c r="O677" i="1"/>
  <c r="C690" i="1"/>
  <c r="O690" i="1"/>
  <c r="K721" i="1"/>
  <c r="K723" i="1" s="1"/>
  <c r="W721" i="1"/>
  <c r="W723" i="1"/>
  <c r="D473" i="1"/>
  <c r="P473" i="1"/>
  <c r="M482" i="1"/>
  <c r="M484" i="1" s="1"/>
  <c r="D488" i="1"/>
  <c r="P488" i="1"/>
  <c r="U522" i="1"/>
  <c r="D524" i="1"/>
  <c r="AA523" i="1"/>
  <c r="P524" i="1"/>
  <c r="D534" i="1"/>
  <c r="P534" i="1"/>
  <c r="E544" i="1"/>
  <c r="Q544" i="1"/>
  <c r="G552" i="1"/>
  <c r="G554" i="1" s="1"/>
  <c r="S552" i="1"/>
  <c r="S554" i="1" s="1"/>
  <c r="I564" i="1"/>
  <c r="U564" i="1"/>
  <c r="K574" i="1"/>
  <c r="W574" i="1"/>
  <c r="M584" i="1"/>
  <c r="Y584" i="1"/>
  <c r="C592" i="1"/>
  <c r="O592" i="1"/>
  <c r="O594" i="1" s="1"/>
  <c r="Z589" i="1"/>
  <c r="Z590" i="1"/>
  <c r="AA590" i="1" s="1"/>
  <c r="Z591" i="1"/>
  <c r="AA591" i="1" s="1"/>
  <c r="C594" i="1"/>
  <c r="I604" i="1"/>
  <c r="U604" i="1"/>
  <c r="AA613" i="1"/>
  <c r="P614" i="1"/>
  <c r="AA619" i="1"/>
  <c r="AB628" i="1"/>
  <c r="AA628" i="1"/>
  <c r="AA632" i="1" s="1"/>
  <c r="Z632" i="1"/>
  <c r="AB632" i="1" s="1"/>
  <c r="J644" i="1"/>
  <c r="V644" i="1"/>
  <c r="AA685" i="1"/>
  <c r="D690" i="1"/>
  <c r="P690" i="1"/>
  <c r="L721" i="1"/>
  <c r="X721" i="1"/>
  <c r="X723" i="1" s="1"/>
  <c r="Z361" i="1"/>
  <c r="Z381" i="1"/>
  <c r="B482" i="1"/>
  <c r="B484" i="1" s="1"/>
  <c r="N482" i="1"/>
  <c r="N484" i="1" s="1"/>
  <c r="Z521" i="1"/>
  <c r="AA521" i="1" s="1"/>
  <c r="E524" i="1"/>
  <c r="Q524" i="1"/>
  <c r="J564" i="1"/>
  <c r="V564" i="1"/>
  <c r="Z579" i="1"/>
  <c r="D594" i="1"/>
  <c r="P594" i="1"/>
  <c r="M721" i="1"/>
  <c r="M723" i="1" s="1"/>
  <c r="Z717" i="1"/>
  <c r="Y721" i="1"/>
  <c r="Y723" i="1" s="1"/>
  <c r="Y706" i="1"/>
  <c r="Y696" i="1" s="1"/>
  <c r="Y733" i="1"/>
  <c r="L723" i="1"/>
  <c r="Z401" i="1"/>
  <c r="Z402" i="1" s="1"/>
  <c r="AB402" i="1" s="1"/>
  <c r="Z421" i="1"/>
  <c r="Z422" i="1" s="1"/>
  <c r="Z441" i="1"/>
  <c r="C489" i="1"/>
  <c r="C469" i="1" s="1"/>
  <c r="C459" i="1" s="1"/>
  <c r="O489" i="1"/>
  <c r="O469" i="1" s="1"/>
  <c r="O459" i="1" s="1"/>
  <c r="M502" i="1"/>
  <c r="M504" i="1" s="1"/>
  <c r="H532" i="1"/>
  <c r="H534" i="1" s="1"/>
  <c r="T532" i="1"/>
  <c r="T534" i="1" s="1"/>
  <c r="AA541" i="1"/>
  <c r="I552" i="1"/>
  <c r="I554" i="1" s="1"/>
  <c r="U552" i="1"/>
  <c r="U554" i="1" s="1"/>
  <c r="K564" i="1"/>
  <c r="W564" i="1"/>
  <c r="Z568" i="1"/>
  <c r="AA568" i="1" s="1"/>
  <c r="Z580" i="1"/>
  <c r="E594" i="1"/>
  <c r="Q594" i="1"/>
  <c r="AA601" i="1"/>
  <c r="D624" i="1"/>
  <c r="Z731" i="1"/>
  <c r="AB731" i="1" s="1"/>
  <c r="AB728" i="1"/>
  <c r="AA728" i="1"/>
  <c r="E469" i="1"/>
  <c r="E459" i="1" s="1"/>
  <c r="Q469" i="1"/>
  <c r="Q459" i="1" s="1"/>
  <c r="I532" i="1"/>
  <c r="I534" i="1" s="1"/>
  <c r="U532" i="1"/>
  <c r="U534" i="1" s="1"/>
  <c r="G534" i="1"/>
  <c r="S534" i="1"/>
  <c r="I542" i="1"/>
  <c r="U542" i="1"/>
  <c r="H544" i="1"/>
  <c r="J552" i="1"/>
  <c r="J554" i="1" s="1"/>
  <c r="V552" i="1"/>
  <c r="V554" i="1" s="1"/>
  <c r="N574" i="1"/>
  <c r="Z573" i="1"/>
  <c r="D582" i="1"/>
  <c r="D584" i="1" s="1"/>
  <c r="P582" i="1"/>
  <c r="P584" i="1" s="1"/>
  <c r="AA583" i="1"/>
  <c r="C634" i="1"/>
  <c r="O634" i="1"/>
  <c r="I664" i="1"/>
  <c r="U664" i="1"/>
  <c r="G690" i="1"/>
  <c r="S690" i="1"/>
  <c r="AB788" i="1"/>
  <c r="AA788" i="1"/>
  <c r="H524" i="1"/>
  <c r="T524" i="1"/>
  <c r="M532" i="1"/>
  <c r="M534" i="1" s="1"/>
  <c r="I544" i="1"/>
  <c r="U544" i="1"/>
  <c r="K554" i="1"/>
  <c r="W554" i="1"/>
  <c r="M564" i="1"/>
  <c r="Y564" i="1"/>
  <c r="AB569" i="1"/>
  <c r="AA569" i="1"/>
  <c r="Z570" i="1"/>
  <c r="AA570" i="1" s="1"/>
  <c r="Z571" i="1"/>
  <c r="AA571" i="1" s="1"/>
  <c r="C574" i="1"/>
  <c r="O574" i="1"/>
  <c r="E584" i="1"/>
  <c r="Q584" i="1"/>
  <c r="P634" i="1"/>
  <c r="AA639" i="1"/>
  <c r="AB648" i="1"/>
  <c r="AA648" i="1"/>
  <c r="Z652" i="1"/>
  <c r="AB652" i="1" s="1"/>
  <c r="J664" i="1"/>
  <c r="V664" i="1"/>
  <c r="H677" i="1"/>
  <c r="T677" i="1"/>
  <c r="H690" i="1"/>
  <c r="T690" i="1"/>
  <c r="AA718" i="1"/>
  <c r="AA732" i="1"/>
  <c r="P733" i="1"/>
  <c r="H493" i="1"/>
  <c r="T493" i="1"/>
  <c r="I524" i="1"/>
  <c r="U524" i="1"/>
  <c r="J544" i="1"/>
  <c r="V544" i="1"/>
  <c r="L552" i="1"/>
  <c r="L554" i="1" s="1"/>
  <c r="X552" i="1"/>
  <c r="X554" i="1" s="1"/>
  <c r="Z559" i="1"/>
  <c r="Z563" i="1"/>
  <c r="AA563" i="1" s="1"/>
  <c r="D572" i="1"/>
  <c r="D574" i="1" s="1"/>
  <c r="P572" i="1"/>
  <c r="P574" i="1"/>
  <c r="I690" i="1"/>
  <c r="U690" i="1"/>
  <c r="H723" i="1"/>
  <c r="E723" i="1"/>
  <c r="Q723" i="1"/>
  <c r="Z538" i="1"/>
  <c r="Z558" i="1"/>
  <c r="Z578" i="1"/>
  <c r="Z598" i="1"/>
  <c r="D614" i="1"/>
  <c r="D634" i="1"/>
  <c r="D654" i="1"/>
  <c r="N717" i="1"/>
  <c r="C721" i="1"/>
  <c r="C723" i="1" s="1"/>
  <c r="O721" i="1"/>
  <c r="O723" i="1" s="1"/>
  <c r="O733" i="1"/>
  <c r="M733" i="1"/>
  <c r="Z738" i="1"/>
  <c r="AB738" i="1" s="1"/>
  <c r="M751" i="1"/>
  <c r="M753" i="1" s="1"/>
  <c r="Y751" i="1"/>
  <c r="Y753" i="1" s="1"/>
  <c r="Z752" i="1"/>
  <c r="C761" i="1"/>
  <c r="C763" i="1" s="1"/>
  <c r="O761" i="1"/>
  <c r="O763" i="1" s="1"/>
  <c r="Z759" i="1"/>
  <c r="Z762" i="1"/>
  <c r="Z770" i="1"/>
  <c r="AA770" i="1" s="1"/>
  <c r="E773" i="1"/>
  <c r="Q773" i="1"/>
  <c r="E781" i="1"/>
  <c r="E783" i="1" s="1"/>
  <c r="Q781" i="1"/>
  <c r="Q783" i="1" s="1"/>
  <c r="L793" i="1"/>
  <c r="X793" i="1"/>
  <c r="D813" i="1"/>
  <c r="P813" i="1"/>
  <c r="AA818" i="1"/>
  <c r="H833" i="1"/>
  <c r="T833" i="1"/>
  <c r="K853" i="1"/>
  <c r="W853" i="1"/>
  <c r="C873" i="1"/>
  <c r="O873" i="1"/>
  <c r="G893" i="1"/>
  <c r="S893" i="1"/>
  <c r="T904" i="1"/>
  <c r="T906" i="1" s="1"/>
  <c r="B904" i="1"/>
  <c r="AB911" i="1"/>
  <c r="AA911" i="1"/>
  <c r="E916" i="1"/>
  <c r="Q916" i="1"/>
  <c r="C926" i="1"/>
  <c r="O926" i="1"/>
  <c r="Y936" i="1"/>
  <c r="AA940" i="1"/>
  <c r="AA944" i="1" s="1"/>
  <c r="Z944" i="1"/>
  <c r="AB944" i="1" s="1"/>
  <c r="AB1001" i="1"/>
  <c r="AA1001" i="1"/>
  <c r="Z618" i="1"/>
  <c r="D622" i="1"/>
  <c r="Z638" i="1"/>
  <c r="D642" i="1"/>
  <c r="D644" i="1" s="1"/>
  <c r="Z658" i="1"/>
  <c r="D662" i="1"/>
  <c r="D688" i="1"/>
  <c r="I719" i="1"/>
  <c r="I706" i="1" s="1"/>
  <c r="I696" i="1" s="1"/>
  <c r="U719" i="1"/>
  <c r="U706" i="1" s="1"/>
  <c r="U696" i="1" s="1"/>
  <c r="G731" i="1"/>
  <c r="G733" i="1" s="1"/>
  <c r="S731" i="1"/>
  <c r="D741" i="1"/>
  <c r="D743" i="1" s="1"/>
  <c r="P741" i="1"/>
  <c r="P743" i="1" s="1"/>
  <c r="B751" i="1"/>
  <c r="B753" i="1" s="1"/>
  <c r="N751" i="1"/>
  <c r="N753" i="1" s="1"/>
  <c r="Z758" i="1"/>
  <c r="AB758" i="1" s="1"/>
  <c r="AA768" i="1"/>
  <c r="F783" i="1"/>
  <c r="R783" i="1"/>
  <c r="Z792" i="1"/>
  <c r="AB798" i="1"/>
  <c r="AA798" i="1"/>
  <c r="AB822" i="1"/>
  <c r="AA822" i="1"/>
  <c r="AB827" i="1"/>
  <c r="Z831" i="1"/>
  <c r="AB831" i="1" s="1"/>
  <c r="AA849" i="1"/>
  <c r="B906" i="1"/>
  <c r="AA603" i="1"/>
  <c r="AA610" i="1"/>
  <c r="AA630" i="1"/>
  <c r="AA650" i="1"/>
  <c r="AA673" i="1"/>
  <c r="Z684" i="1"/>
  <c r="Z688" i="1" s="1"/>
  <c r="AB688" i="1" s="1"/>
  <c r="J719" i="1"/>
  <c r="V719" i="1"/>
  <c r="V721" i="1" s="1"/>
  <c r="V723" i="1" s="1"/>
  <c r="H731" i="1"/>
  <c r="H733" i="1" s="1"/>
  <c r="T731" i="1"/>
  <c r="T733" i="1" s="1"/>
  <c r="Z740" i="1"/>
  <c r="AA740" i="1" s="1"/>
  <c r="E743" i="1"/>
  <c r="C751" i="1"/>
  <c r="C753" i="1" s="1"/>
  <c r="O751" i="1"/>
  <c r="O753" i="1"/>
  <c r="AA762" i="1"/>
  <c r="P763" i="1"/>
  <c r="AA769" i="1"/>
  <c r="G773" i="1"/>
  <c r="S773" i="1"/>
  <c r="G783" i="1"/>
  <c r="S783" i="1"/>
  <c r="AB797" i="1"/>
  <c r="J803" i="1"/>
  <c r="V803" i="1"/>
  <c r="F813" i="1"/>
  <c r="R813" i="1"/>
  <c r="B823" i="1"/>
  <c r="N823" i="1"/>
  <c r="E843" i="1"/>
  <c r="Q843" i="1"/>
  <c r="M853" i="1"/>
  <c r="Y853" i="1"/>
  <c r="AB857" i="1"/>
  <c r="AA857" i="1"/>
  <c r="AA861" i="1" s="1"/>
  <c r="Z861" i="1"/>
  <c r="AB861" i="1" s="1"/>
  <c r="AB858" i="1"/>
  <c r="AA858" i="1"/>
  <c r="I863" i="1"/>
  <c r="U863" i="1"/>
  <c r="M883" i="1"/>
  <c r="Y883" i="1"/>
  <c r="AB888" i="1"/>
  <c r="AA888" i="1"/>
  <c r="I893" i="1"/>
  <c r="U893" i="1"/>
  <c r="C904" i="1"/>
  <c r="O904" i="1"/>
  <c r="O906" i="1" s="1"/>
  <c r="Y946" i="1"/>
  <c r="AA623" i="1"/>
  <c r="AA643" i="1"/>
  <c r="AA663" i="1"/>
  <c r="AA689" i="1"/>
  <c r="Z729" i="1"/>
  <c r="AA729" i="1" s="1"/>
  <c r="AA731" i="1" s="1"/>
  <c r="I731" i="1"/>
  <c r="I733" i="1" s="1"/>
  <c r="U731" i="1"/>
  <c r="U733" i="1" s="1"/>
  <c r="R733" i="1"/>
  <c r="AA738" i="1"/>
  <c r="F743" i="1"/>
  <c r="R743" i="1"/>
  <c r="AA747" i="1"/>
  <c r="AA751" i="1" s="1"/>
  <c r="Z749" i="1"/>
  <c r="AA749" i="1" s="1"/>
  <c r="P753" i="1"/>
  <c r="AA758" i="1"/>
  <c r="AA759" i="1"/>
  <c r="D761" i="1"/>
  <c r="D763" i="1" s="1"/>
  <c r="H773" i="1"/>
  <c r="T773" i="1"/>
  <c r="K791" i="1"/>
  <c r="W791" i="1"/>
  <c r="C793" i="1"/>
  <c r="AB887" i="1"/>
  <c r="AA887" i="1"/>
  <c r="AA891" i="1" s="1"/>
  <c r="Z891" i="1"/>
  <c r="AB891" i="1" s="1"/>
  <c r="AA935" i="1"/>
  <c r="J731" i="1"/>
  <c r="V731" i="1"/>
  <c r="S733" i="1"/>
  <c r="AA739" i="1"/>
  <c r="G743" i="1"/>
  <c r="S743" i="1"/>
  <c r="E761" i="1"/>
  <c r="E763" i="1" s="1"/>
  <c r="I773" i="1"/>
  <c r="U773" i="1"/>
  <c r="D793" i="1"/>
  <c r="AA792" i="1"/>
  <c r="H906" i="1"/>
  <c r="C906" i="1"/>
  <c r="N612" i="1"/>
  <c r="N614" i="1" s="1"/>
  <c r="N632" i="1"/>
  <c r="N634" i="1" s="1"/>
  <c r="N652" i="1"/>
  <c r="N654" i="1" s="1"/>
  <c r="N675" i="1"/>
  <c r="Z730" i="1"/>
  <c r="AB730" i="1" s="1"/>
  <c r="K731" i="1"/>
  <c r="K733" i="1" s="1"/>
  <c r="W731" i="1"/>
  <c r="W733" i="1" s="1"/>
  <c r="F733" i="1"/>
  <c r="H741" i="1"/>
  <c r="T741" i="1"/>
  <c r="H743" i="1"/>
  <c r="T743" i="1"/>
  <c r="H761" i="1"/>
  <c r="H763" i="1" s="1"/>
  <c r="T761" i="1"/>
  <c r="J773" i="1"/>
  <c r="V773" i="1"/>
  <c r="J783" i="1"/>
  <c r="V783" i="1"/>
  <c r="Z787" i="1"/>
  <c r="M791" i="1"/>
  <c r="M793" i="1" s="1"/>
  <c r="M803" i="1"/>
  <c r="Y803" i="1"/>
  <c r="AB807" i="1"/>
  <c r="AA807" i="1"/>
  <c r="AA811" i="1" s="1"/>
  <c r="Z811" i="1"/>
  <c r="AB811" i="1" s="1"/>
  <c r="I813" i="1"/>
  <c r="U813" i="1"/>
  <c r="M833" i="1"/>
  <c r="Y833" i="1"/>
  <c r="H843" i="1"/>
  <c r="T843" i="1"/>
  <c r="D853" i="1"/>
  <c r="P853" i="1"/>
  <c r="H873" i="1"/>
  <c r="T873" i="1"/>
  <c r="D883" i="1"/>
  <c r="P883" i="1"/>
  <c r="AA890" i="1"/>
  <c r="L893" i="1"/>
  <c r="X893" i="1"/>
  <c r="K906" i="1"/>
  <c r="J904" i="1"/>
  <c r="J906" i="1" s="1"/>
  <c r="V904" i="1"/>
  <c r="V906" i="1" s="1"/>
  <c r="F936" i="1"/>
  <c r="R936" i="1"/>
  <c r="AA951" i="1"/>
  <c r="B956" i="1"/>
  <c r="AB961" i="1"/>
  <c r="AA961" i="1"/>
  <c r="B719" i="1"/>
  <c r="N719" i="1"/>
  <c r="Z719" i="1" s="1"/>
  <c r="AA719" i="1" s="1"/>
  <c r="R722" i="1"/>
  <c r="Z722" i="1" s="1"/>
  <c r="AA730" i="1"/>
  <c r="L731" i="1"/>
  <c r="L733" i="1" s="1"/>
  <c r="X731" i="1"/>
  <c r="X733" i="1" s="1"/>
  <c r="V733" i="1"/>
  <c r="I743" i="1"/>
  <c r="U743" i="1"/>
  <c r="AA750" i="1"/>
  <c r="G753" i="1"/>
  <c r="S753" i="1"/>
  <c r="T763" i="1"/>
  <c r="K771" i="1"/>
  <c r="K773" i="1" s="1"/>
  <c r="W771" i="1"/>
  <c r="W773" i="1" s="1"/>
  <c r="K783" i="1"/>
  <c r="W783" i="1"/>
  <c r="Z789" i="1"/>
  <c r="Z790" i="1"/>
  <c r="F793" i="1"/>
  <c r="R793" i="1"/>
  <c r="J813" i="1"/>
  <c r="V813" i="1"/>
  <c r="B833" i="1"/>
  <c r="N833" i="1"/>
  <c r="AB837" i="1"/>
  <c r="Z841" i="1"/>
  <c r="AB841" i="1" s="1"/>
  <c r="E853" i="1"/>
  <c r="Q853" i="1"/>
  <c r="L906" i="1"/>
  <c r="K916" i="1"/>
  <c r="W916" i="1"/>
  <c r="G936" i="1"/>
  <c r="S936" i="1"/>
  <c r="E946" i="1"/>
  <c r="Q946" i="1"/>
  <c r="J743" i="1"/>
  <c r="V743" i="1"/>
  <c r="I763" i="1"/>
  <c r="U763" i="1"/>
  <c r="L783" i="1"/>
  <c r="X783" i="1"/>
  <c r="S793" i="1"/>
  <c r="C833" i="1"/>
  <c r="O833" i="1"/>
  <c r="AB838" i="1"/>
  <c r="AA838" i="1"/>
  <c r="J873" i="1"/>
  <c r="V873" i="1"/>
  <c r="AA903" i="1"/>
  <c r="S906" i="1"/>
  <c r="J926" i="1"/>
  <c r="Z613" i="1"/>
  <c r="Z633" i="1"/>
  <c r="AA633" i="1" s="1"/>
  <c r="AA634" i="1" s="1"/>
  <c r="Z653" i="1"/>
  <c r="Z654" i="1" s="1"/>
  <c r="AB654" i="1" s="1"/>
  <c r="Z676" i="1"/>
  <c r="AA676" i="1" s="1"/>
  <c r="I753" i="1"/>
  <c r="U753" i="1"/>
  <c r="Q761" i="1"/>
  <c r="Q763" i="1" s="1"/>
  <c r="M773" i="1"/>
  <c r="Y773" i="1"/>
  <c r="Z777" i="1"/>
  <c r="AA777" i="1" s="1"/>
  <c r="AA781" i="1" s="1"/>
  <c r="M781" i="1"/>
  <c r="M783" i="1" s="1"/>
  <c r="Z778" i="1"/>
  <c r="AB778" i="1" s="1"/>
  <c r="AB782" i="1"/>
  <c r="Y783" i="1"/>
  <c r="AA787" i="1"/>
  <c r="AA791" i="1" s="1"/>
  <c r="D803" i="1"/>
  <c r="P803" i="1"/>
  <c r="Y906" i="1"/>
  <c r="I904" i="1"/>
  <c r="U904" i="1"/>
  <c r="I722" i="1"/>
  <c r="U722" i="1"/>
  <c r="J733" i="1"/>
  <c r="L741" i="1"/>
  <c r="L743" i="1" s="1"/>
  <c r="X741" i="1"/>
  <c r="X743" i="1" s="1"/>
  <c r="B773" i="1"/>
  <c r="N773" i="1"/>
  <c r="Z772" i="1"/>
  <c r="B783" i="1"/>
  <c r="N783" i="1"/>
  <c r="E791" i="1"/>
  <c r="E793" i="1" s="1"/>
  <c r="Q791" i="1"/>
  <c r="Q793" i="1" s="1"/>
  <c r="AA789" i="1"/>
  <c r="AA790" i="1"/>
  <c r="AA841" i="1"/>
  <c r="AA839" i="1"/>
  <c r="W906" i="1"/>
  <c r="L926" i="1"/>
  <c r="X926" i="1"/>
  <c r="J936" i="1"/>
  <c r="V936" i="1"/>
  <c r="H946" i="1"/>
  <c r="T946" i="1"/>
  <c r="D720" i="1"/>
  <c r="P720" i="1"/>
  <c r="Z720" i="1" s="1"/>
  <c r="AB720" i="1" s="1"/>
  <c r="G723" i="1"/>
  <c r="M743" i="1"/>
  <c r="Y743" i="1"/>
  <c r="K753" i="1"/>
  <c r="W753" i="1"/>
  <c r="L763" i="1"/>
  <c r="C783" i="1"/>
  <c r="O783" i="1"/>
  <c r="Z843" i="1"/>
  <c r="AB843" i="1" s="1"/>
  <c r="AB842" i="1"/>
  <c r="Z851" i="1"/>
  <c r="AB851" i="1" s="1"/>
  <c r="AB847" i="1"/>
  <c r="AB848" i="1"/>
  <c r="AA848" i="1"/>
  <c r="AB872" i="1"/>
  <c r="AA872" i="1"/>
  <c r="AB877" i="1"/>
  <c r="Z881" i="1"/>
  <c r="AB881" i="1" s="1"/>
  <c r="Z903" i="1"/>
  <c r="Y926" i="1"/>
  <c r="S956" i="1"/>
  <c r="B741" i="1"/>
  <c r="N741" i="1"/>
  <c r="N743" i="1" s="1"/>
  <c r="AA737" i="1"/>
  <c r="B743" i="1"/>
  <c r="Z742" i="1"/>
  <c r="L753" i="1"/>
  <c r="X753" i="1"/>
  <c r="B761" i="1"/>
  <c r="B763" i="1" s="1"/>
  <c r="N761" i="1"/>
  <c r="N763" i="1" s="1"/>
  <c r="Z757" i="1"/>
  <c r="M763" i="1"/>
  <c r="Y763" i="1"/>
  <c r="D771" i="1"/>
  <c r="D773" i="1" s="1"/>
  <c r="P771" i="1"/>
  <c r="P773" i="1" s="1"/>
  <c r="P781" i="1"/>
  <c r="P783" i="1" s="1"/>
  <c r="AA778" i="1"/>
  <c r="AA782" i="1"/>
  <c r="K793" i="1"/>
  <c r="W793" i="1"/>
  <c r="C813" i="1"/>
  <c r="O813" i="1"/>
  <c r="K823" i="1"/>
  <c r="W823" i="1"/>
  <c r="G833" i="1"/>
  <c r="S833" i="1"/>
  <c r="J853" i="1"/>
  <c r="V853" i="1"/>
  <c r="F863" i="1"/>
  <c r="R863" i="1"/>
  <c r="B873" i="1"/>
  <c r="N873" i="1"/>
  <c r="F893" i="1"/>
  <c r="R893" i="1"/>
  <c r="S904" i="1"/>
  <c r="Y904" i="1"/>
  <c r="AA921" i="1"/>
  <c r="AB931" i="1"/>
  <c r="AA931" i="1"/>
  <c r="AA934" i="1" s="1"/>
  <c r="H956" i="1"/>
  <c r="T956" i="1"/>
  <c r="Z747" i="1"/>
  <c r="D751" i="1"/>
  <c r="D753" i="1" s="1"/>
  <c r="AA797" i="1"/>
  <c r="Z802" i="1"/>
  <c r="AA847" i="1"/>
  <c r="AA851" i="1" s="1"/>
  <c r="Z852" i="1"/>
  <c r="D900" i="1"/>
  <c r="P900" i="1"/>
  <c r="N901" i="1"/>
  <c r="N904" i="1" s="1"/>
  <c r="N906" i="1" s="1"/>
  <c r="D905" i="1"/>
  <c r="P905" i="1"/>
  <c r="Z905" i="1" s="1"/>
  <c r="AA920" i="1"/>
  <c r="M926" i="1"/>
  <c r="M934" i="1"/>
  <c r="M936" i="1" s="1"/>
  <c r="C946" i="1"/>
  <c r="O946" i="1"/>
  <c r="M956" i="1"/>
  <c r="Y956" i="1"/>
  <c r="L976" i="1"/>
  <c r="X976" i="1"/>
  <c r="B986" i="1"/>
  <c r="N986" i="1"/>
  <c r="Z985" i="1"/>
  <c r="B996" i="1"/>
  <c r="N996" i="1"/>
  <c r="AA1005" i="1"/>
  <c r="P1006" i="1"/>
  <c r="G1026" i="1"/>
  <c r="S1026" i="1"/>
  <c r="E1036" i="1"/>
  <c r="Q1036" i="1"/>
  <c r="C1046" i="1"/>
  <c r="O1046" i="1"/>
  <c r="AA1055" i="1"/>
  <c r="K1066" i="1"/>
  <c r="W1066" i="1"/>
  <c r="I1076" i="1"/>
  <c r="U1076" i="1"/>
  <c r="J1094" i="1"/>
  <c r="J1096" i="1" s="1"/>
  <c r="L1094" i="1"/>
  <c r="L1080" i="1"/>
  <c r="L1084" i="1" s="1"/>
  <c r="X1094" i="1"/>
  <c r="X1096" i="1" s="1"/>
  <c r="X1080" i="1"/>
  <c r="X1084" i="1" s="1"/>
  <c r="H1085" i="1"/>
  <c r="T1085" i="1"/>
  <c r="D1116" i="1"/>
  <c r="P1116" i="1"/>
  <c r="AA1121" i="1"/>
  <c r="Z817" i="1"/>
  <c r="AA817" i="1" s="1"/>
  <c r="AA821" i="1" s="1"/>
  <c r="D821" i="1"/>
  <c r="D823" i="1" s="1"/>
  <c r="M841" i="1"/>
  <c r="M843" i="1" s="1"/>
  <c r="Z867" i="1"/>
  <c r="D871" i="1"/>
  <c r="D873" i="1" s="1"/>
  <c r="N891" i="1"/>
  <c r="N893" i="1" s="1"/>
  <c r="E900" i="1"/>
  <c r="Q900" i="1"/>
  <c r="E905" i="1"/>
  <c r="Q905" i="1"/>
  <c r="M914" i="1"/>
  <c r="M916" i="1" s="1"/>
  <c r="Y914" i="1"/>
  <c r="Y916" i="1" s="1"/>
  <c r="I944" i="1"/>
  <c r="I946" i="1" s="1"/>
  <c r="U944" i="1"/>
  <c r="U946" i="1" s="1"/>
  <c r="N956" i="1"/>
  <c r="Z955" i="1"/>
  <c r="K964" i="1"/>
  <c r="K966" i="1" s="1"/>
  <c r="W964" i="1"/>
  <c r="W966" i="1" s="1"/>
  <c r="Z970" i="1"/>
  <c r="Y974" i="1"/>
  <c r="Y976" i="1" s="1"/>
  <c r="Z971" i="1"/>
  <c r="AB971" i="1" s="1"/>
  <c r="C986" i="1"/>
  <c r="O986" i="1"/>
  <c r="E1006" i="1"/>
  <c r="Q1006" i="1"/>
  <c r="F1016" i="1"/>
  <c r="R1016" i="1"/>
  <c r="AA1045" i="1"/>
  <c r="AA1060" i="1"/>
  <c r="AA1064" i="1" s="1"/>
  <c r="Z1064" i="1"/>
  <c r="AB1064" i="1" s="1"/>
  <c r="Z1093" i="1"/>
  <c r="M1083" i="1"/>
  <c r="Z1083" i="1" s="1"/>
  <c r="Z737" i="1"/>
  <c r="Z767" i="1"/>
  <c r="F900" i="1"/>
  <c r="R900" i="1"/>
  <c r="D901" i="1"/>
  <c r="D705" i="1" s="1"/>
  <c r="M902" i="1"/>
  <c r="Y902" i="1"/>
  <c r="F905" i="1"/>
  <c r="F709" i="1" s="1"/>
  <c r="R905" i="1"/>
  <c r="B914" i="1"/>
  <c r="B916" i="1" s="1"/>
  <c r="N914" i="1"/>
  <c r="N916" i="1" s="1"/>
  <c r="Z950" i="1"/>
  <c r="L964" i="1"/>
  <c r="X964" i="1"/>
  <c r="L966" i="1"/>
  <c r="X966" i="1"/>
  <c r="B976" i="1"/>
  <c r="N976" i="1"/>
  <c r="P996" i="1"/>
  <c r="Z1010" i="1"/>
  <c r="Y1014" i="1"/>
  <c r="Y1016" i="1" s="1"/>
  <c r="G1016" i="1"/>
  <c r="S1016" i="1"/>
  <c r="Z1020" i="1"/>
  <c r="Z1021" i="1"/>
  <c r="AB1021" i="1" s="1"/>
  <c r="Z1023" i="1"/>
  <c r="AA1023" i="1" s="1"/>
  <c r="C1056" i="1"/>
  <c r="O1056" i="1"/>
  <c r="Z1074" i="1"/>
  <c r="AB1074" i="1" s="1"/>
  <c r="AA1070" i="1"/>
  <c r="AB1071" i="1"/>
  <c r="AA1071" i="1"/>
  <c r="R1084" i="1"/>
  <c r="AB1100" i="1"/>
  <c r="AA1100" i="1"/>
  <c r="AA1104" i="1" s="1"/>
  <c r="J1085" i="1"/>
  <c r="V1096" i="1"/>
  <c r="V1085" i="1"/>
  <c r="V1086" i="1" s="1"/>
  <c r="AB1131" i="1"/>
  <c r="AA1131" i="1"/>
  <c r="J1136" i="1"/>
  <c r="E1156" i="1"/>
  <c r="AA955" i="1"/>
  <c r="Z960" i="1"/>
  <c r="AA960" i="1" s="1"/>
  <c r="AA964" i="1" s="1"/>
  <c r="M964" i="1"/>
  <c r="M966" i="1"/>
  <c r="Z965" i="1"/>
  <c r="Y966" i="1"/>
  <c r="Z973" i="1"/>
  <c r="AA973" i="1" s="1"/>
  <c r="C976" i="1"/>
  <c r="O976" i="1"/>
  <c r="AB1011" i="1"/>
  <c r="AA1011" i="1"/>
  <c r="K1085" i="1"/>
  <c r="W1085" i="1"/>
  <c r="Z868" i="1"/>
  <c r="AB868" i="1" s="1"/>
  <c r="Z892" i="1"/>
  <c r="Z910" i="1"/>
  <c r="Z922" i="1"/>
  <c r="AA922" i="1" s="1"/>
  <c r="J924" i="1"/>
  <c r="V924" i="1"/>
  <c r="V926" i="1" s="1"/>
  <c r="Z935" i="1"/>
  <c r="Z936" i="1" s="1"/>
  <c r="AB936" i="1" s="1"/>
  <c r="Q956" i="1"/>
  <c r="D956" i="1"/>
  <c r="AA971" i="1"/>
  <c r="P976" i="1"/>
  <c r="Z1012" i="1"/>
  <c r="AA1021" i="1"/>
  <c r="AA1093" i="1"/>
  <c r="D1083" i="1"/>
  <c r="AA1083" i="1" s="1"/>
  <c r="Z799" i="1"/>
  <c r="Z801" i="1" s="1"/>
  <c r="AB801" i="1" s="1"/>
  <c r="M831" i="1"/>
  <c r="Z849" i="1"/>
  <c r="M881" i="1"/>
  <c r="D902" i="1"/>
  <c r="P902" i="1"/>
  <c r="I905" i="1"/>
  <c r="I906" i="1" s="1"/>
  <c r="U905" i="1"/>
  <c r="U906" i="1" s="1"/>
  <c r="Z915" i="1"/>
  <c r="M944" i="1"/>
  <c r="M946" i="1" s="1"/>
  <c r="R956" i="1"/>
  <c r="Z963" i="1"/>
  <c r="AA963" i="1" s="1"/>
  <c r="E974" i="1"/>
  <c r="E976" i="1" s="1"/>
  <c r="Q974" i="1"/>
  <c r="Q976" i="1" s="1"/>
  <c r="M984" i="1"/>
  <c r="M986" i="1" s="1"/>
  <c r="Y984" i="1"/>
  <c r="Y986" i="1" s="1"/>
  <c r="G986" i="1"/>
  <c r="S986" i="1"/>
  <c r="Z990" i="1"/>
  <c r="Z994" i="1" s="1"/>
  <c r="AB994" i="1" s="1"/>
  <c r="M994" i="1"/>
  <c r="Z991" i="1"/>
  <c r="Z992" i="1"/>
  <c r="C1004" i="1"/>
  <c r="C1006" i="1" s="1"/>
  <c r="O1004" i="1"/>
  <c r="O1006" i="1" s="1"/>
  <c r="Z1003" i="1"/>
  <c r="D1014" i="1"/>
  <c r="P1014" i="1"/>
  <c r="E1024" i="1"/>
  <c r="E1026" i="1" s="1"/>
  <c r="Q1024" i="1"/>
  <c r="Q1026" i="1" s="1"/>
  <c r="AA1022" i="1"/>
  <c r="M1024" i="1"/>
  <c r="H1046" i="1"/>
  <c r="T1046" i="1"/>
  <c r="AA1072" i="1"/>
  <c r="I1116" i="1"/>
  <c r="U1116" i="1"/>
  <c r="T1156" i="1"/>
  <c r="AA842" i="1"/>
  <c r="AA915" i="1"/>
  <c r="B936" i="1"/>
  <c r="N936" i="1"/>
  <c r="Z962" i="1"/>
  <c r="D966" i="1"/>
  <c r="AA965" i="1"/>
  <c r="P966" i="1"/>
  <c r="Z980" i="1"/>
  <c r="D1004" i="1"/>
  <c r="D1006" i="1" s="1"/>
  <c r="AA1012" i="1"/>
  <c r="AA1013" i="1"/>
  <c r="K1016" i="1"/>
  <c r="W1016" i="1"/>
  <c r="M1026" i="1"/>
  <c r="Y1026" i="1"/>
  <c r="Z1034" i="1"/>
  <c r="AB1034" i="1" s="1"/>
  <c r="AB1031" i="1"/>
  <c r="AA1031" i="1"/>
  <c r="AA1034" i="1" s="1"/>
  <c r="I1046" i="1"/>
  <c r="U1046" i="1"/>
  <c r="G1056" i="1"/>
  <c r="S1056" i="1"/>
  <c r="AB1111" i="1"/>
  <c r="AA1111" i="1"/>
  <c r="J1116" i="1"/>
  <c r="V1116" i="1"/>
  <c r="N1136" i="1"/>
  <c r="Z812" i="1"/>
  <c r="Z862" i="1"/>
  <c r="E966" i="1"/>
  <c r="Q966" i="1"/>
  <c r="G976" i="1"/>
  <c r="S976" i="1"/>
  <c r="I986" i="1"/>
  <c r="U986" i="1"/>
  <c r="K1006" i="1"/>
  <c r="W1006" i="1"/>
  <c r="B1026" i="1"/>
  <c r="E1086" i="1"/>
  <c r="C1106" i="1"/>
  <c r="O1106" i="1"/>
  <c r="I934" i="1"/>
  <c r="I936" i="1" s="1"/>
  <c r="U934" i="1"/>
  <c r="U936" i="1" s="1"/>
  <c r="I956" i="1"/>
  <c r="U956" i="1"/>
  <c r="AA962" i="1"/>
  <c r="F966" i="1"/>
  <c r="R966" i="1"/>
  <c r="H976" i="1"/>
  <c r="T976" i="1"/>
  <c r="J986" i="1"/>
  <c r="V986" i="1"/>
  <c r="AA992" i="1"/>
  <c r="AA1003" i="1"/>
  <c r="L1006" i="1"/>
  <c r="X1006" i="1"/>
  <c r="D1106" i="1"/>
  <c r="P1106" i="1"/>
  <c r="L1085" i="1"/>
  <c r="L1086" i="1" s="1"/>
  <c r="L1096" i="1"/>
  <c r="X1085" i="1"/>
  <c r="D1136" i="1"/>
  <c r="P1136" i="1"/>
  <c r="X1146" i="1"/>
  <c r="D781" i="1"/>
  <c r="D783" i="1" s="1"/>
  <c r="N801" i="1"/>
  <c r="N803" i="1" s="1"/>
  <c r="Z832" i="1"/>
  <c r="Z882" i="1"/>
  <c r="Z945" i="1"/>
  <c r="V956" i="1"/>
  <c r="G966" i="1"/>
  <c r="S966" i="1"/>
  <c r="AA981" i="1"/>
  <c r="K986" i="1"/>
  <c r="W986" i="1"/>
  <c r="H1014" i="1"/>
  <c r="H1016" i="1" s="1"/>
  <c r="T1014" i="1"/>
  <c r="T1016" i="1" s="1"/>
  <c r="AA1015" i="1"/>
  <c r="AA1025" i="1"/>
  <c r="AA1033" i="1"/>
  <c r="B1036" i="1"/>
  <c r="N1036" i="1"/>
  <c r="L1046" i="1"/>
  <c r="X1046" i="1"/>
  <c r="J1056" i="1"/>
  <c r="F1076" i="1"/>
  <c r="R1076" i="1"/>
  <c r="E1080" i="1"/>
  <c r="E1084" i="1" s="1"/>
  <c r="E1094" i="1"/>
  <c r="Q1080" i="1"/>
  <c r="Q1084" i="1" s="1"/>
  <c r="Q1094" i="1"/>
  <c r="M1080" i="1"/>
  <c r="Y1094" i="1"/>
  <c r="Y1080" i="1"/>
  <c r="Y1084" i="1" s="1"/>
  <c r="L1156" i="1"/>
  <c r="H966" i="1"/>
  <c r="T966" i="1"/>
  <c r="AA982" i="1"/>
  <c r="Z1005" i="1"/>
  <c r="C1016" i="1"/>
  <c r="O1016" i="1"/>
  <c r="M1046" i="1"/>
  <c r="Y1046" i="1"/>
  <c r="K1056" i="1"/>
  <c r="W1056" i="1"/>
  <c r="Q1086" i="1"/>
  <c r="AB1120" i="1"/>
  <c r="AA1120" i="1"/>
  <c r="AA1124" i="1" s="1"/>
  <c r="Z1124" i="1"/>
  <c r="AB1124" i="1" s="1"/>
  <c r="D1346" i="1"/>
  <c r="M901" i="1"/>
  <c r="Z901" i="1" s="1"/>
  <c r="AB901" i="1" s="1"/>
  <c r="L956" i="1"/>
  <c r="X956" i="1"/>
  <c r="I964" i="1"/>
  <c r="U964" i="1"/>
  <c r="I966" i="1"/>
  <c r="U966" i="1"/>
  <c r="K976" i="1"/>
  <c r="W976" i="1"/>
  <c r="G984" i="1"/>
  <c r="S984" i="1"/>
  <c r="M996" i="1"/>
  <c r="Z995" i="1"/>
  <c r="Z996" i="1" s="1"/>
  <c r="AB996" i="1" s="1"/>
  <c r="Y996" i="1"/>
  <c r="I1004" i="1"/>
  <c r="I1006" i="1" s="1"/>
  <c r="U1004" i="1"/>
  <c r="U1006" i="1" s="1"/>
  <c r="D1016" i="1"/>
  <c r="P1016" i="1"/>
  <c r="K1024" i="1"/>
  <c r="K1026" i="1" s="1"/>
  <c r="W1024" i="1"/>
  <c r="W1026" i="1" s="1"/>
  <c r="F1026" i="1"/>
  <c r="R1026" i="1"/>
  <c r="AA1040" i="1"/>
  <c r="AA1041" i="1"/>
  <c r="AA1043" i="1"/>
  <c r="J1066" i="1"/>
  <c r="V1066" i="1"/>
  <c r="G1084" i="1"/>
  <c r="R1086" i="1"/>
  <c r="K1094" i="1"/>
  <c r="K1096" i="1" s="1"/>
  <c r="K1080" i="1"/>
  <c r="K1084" i="1" s="1"/>
  <c r="W1080" i="1"/>
  <c r="G1085" i="1"/>
  <c r="G1086" i="1" s="1"/>
  <c r="G1096" i="1"/>
  <c r="S1085" i="1"/>
  <c r="S1086" i="1" s="1"/>
  <c r="K1126" i="1"/>
  <c r="W1126" i="1"/>
  <c r="AB1161" i="1"/>
  <c r="AA1161" i="1"/>
  <c r="D996" i="1"/>
  <c r="AA1020" i="1"/>
  <c r="M1034" i="1"/>
  <c r="M1036" i="1" s="1"/>
  <c r="Z1075" i="1"/>
  <c r="C1090" i="1"/>
  <c r="O1090" i="1"/>
  <c r="B1095" i="1"/>
  <c r="N1095" i="1"/>
  <c r="Z1110" i="1"/>
  <c r="Z1130" i="1"/>
  <c r="M1136" i="1"/>
  <c r="Y1136" i="1"/>
  <c r="L1144" i="1"/>
  <c r="L1146" i="1" s="1"/>
  <c r="X1144" i="1"/>
  <c r="H1146" i="1"/>
  <c r="T1146" i="1"/>
  <c r="K1176" i="1"/>
  <c r="W1176" i="1"/>
  <c r="Z1180" i="1"/>
  <c r="M1184" i="1"/>
  <c r="Y1184" i="1"/>
  <c r="M1186" i="1"/>
  <c r="Y1186" i="1"/>
  <c r="Z1192" i="1"/>
  <c r="AA1192" i="1" s="1"/>
  <c r="H1206" i="1"/>
  <c r="T1206" i="1"/>
  <c r="Z1211" i="1"/>
  <c r="G1216" i="1"/>
  <c r="S1216" i="1"/>
  <c r="D1224" i="1"/>
  <c r="AA1223" i="1"/>
  <c r="K1226" i="1"/>
  <c r="W1226" i="1"/>
  <c r="Z1240" i="1"/>
  <c r="Z1243" i="1"/>
  <c r="H1246" i="1"/>
  <c r="T1246" i="1"/>
  <c r="Z1255" i="1"/>
  <c r="Y1256" i="1"/>
  <c r="Z1273" i="1"/>
  <c r="F1276" i="1"/>
  <c r="R1276" i="1"/>
  <c r="C1284" i="1"/>
  <c r="H1296" i="1"/>
  <c r="T1296" i="1"/>
  <c r="B1285" i="1"/>
  <c r="B1326" i="1"/>
  <c r="N1326" i="1"/>
  <c r="L1334" i="1"/>
  <c r="X1334" i="1"/>
  <c r="B1346" i="1"/>
  <c r="Z1345" i="1"/>
  <c r="Z1000" i="1"/>
  <c r="Z1004" i="1" s="1"/>
  <c r="AB1004" i="1" s="1"/>
  <c r="N1026" i="1"/>
  <c r="D1046" i="1"/>
  <c r="J1080" i="1"/>
  <c r="J1084" i="1" s="1"/>
  <c r="V1080" i="1"/>
  <c r="V1084" i="1" s="1"/>
  <c r="D1082" i="1"/>
  <c r="I1085" i="1"/>
  <c r="U1085" i="1"/>
  <c r="D1090" i="1"/>
  <c r="P1090" i="1"/>
  <c r="M1091" i="1"/>
  <c r="F1094" i="1"/>
  <c r="F1096" i="1" s="1"/>
  <c r="R1094" i="1"/>
  <c r="R1096" i="1" s="1"/>
  <c r="C1095" i="1"/>
  <c r="O1095" i="1"/>
  <c r="K1104" i="1"/>
  <c r="W1104" i="1"/>
  <c r="E1114" i="1"/>
  <c r="E1116" i="1" s="1"/>
  <c r="Q1114" i="1"/>
  <c r="Q1116" i="1" s="1"/>
  <c r="Z1135" i="1"/>
  <c r="M1144" i="1"/>
  <c r="Y1144" i="1"/>
  <c r="D1154" i="1"/>
  <c r="D1156" i="1" s="1"/>
  <c r="Y1166" i="1"/>
  <c r="L1174" i="1"/>
  <c r="X1174" i="1"/>
  <c r="X1176" i="1" s="1"/>
  <c r="L1176" i="1"/>
  <c r="B1186" i="1"/>
  <c r="N1186" i="1"/>
  <c r="Z1185" i="1"/>
  <c r="AA1195" i="1"/>
  <c r="Z1210" i="1"/>
  <c r="H1216" i="1"/>
  <c r="E1236" i="1"/>
  <c r="Q1236" i="1"/>
  <c r="Z1241" i="1"/>
  <c r="B1256" i="1"/>
  <c r="N1256" i="1"/>
  <c r="AB1290" i="1"/>
  <c r="AA1290" i="1"/>
  <c r="I1285" i="1"/>
  <c r="N1310" i="1"/>
  <c r="C1286" i="1"/>
  <c r="M1314" i="1"/>
  <c r="M1316" i="1" s="1"/>
  <c r="M1280" i="1"/>
  <c r="Z1331" i="1"/>
  <c r="M1014" i="1"/>
  <c r="M1016" i="1" s="1"/>
  <c r="Z1050" i="1"/>
  <c r="N1091" i="1"/>
  <c r="N1081" i="1" s="1"/>
  <c r="K1092" i="1"/>
  <c r="K1082" i="1" s="1"/>
  <c r="W1092" i="1"/>
  <c r="W1082" i="1" s="1"/>
  <c r="G1094" i="1"/>
  <c r="S1094" i="1"/>
  <c r="S1096" i="1" s="1"/>
  <c r="D1095" i="1"/>
  <c r="P1095" i="1"/>
  <c r="Z1103" i="1"/>
  <c r="AA1103" i="1" s="1"/>
  <c r="L1104" i="1"/>
  <c r="L1106" i="1" s="1"/>
  <c r="X1104" i="1"/>
  <c r="X1106" i="1" s="1"/>
  <c r="AA1115" i="1"/>
  <c r="AA1135" i="1"/>
  <c r="Z1140" i="1"/>
  <c r="L1154" i="1"/>
  <c r="X1154" i="1"/>
  <c r="X1156" i="1" s="1"/>
  <c r="Z1170" i="1"/>
  <c r="M1174" i="1"/>
  <c r="M1176" i="1" s="1"/>
  <c r="Y1174" i="1"/>
  <c r="Y1176" i="1" s="1"/>
  <c r="Z1175" i="1"/>
  <c r="AA1175" i="1" s="1"/>
  <c r="Z1181" i="1"/>
  <c r="AB1181" i="1" s="1"/>
  <c r="Z1182" i="1"/>
  <c r="AA1182" i="1" s="1"/>
  <c r="Z1183" i="1"/>
  <c r="E1196" i="1"/>
  <c r="Q1196" i="1"/>
  <c r="G1204" i="1"/>
  <c r="S1204" i="1"/>
  <c r="C1214" i="1"/>
  <c r="C1216" i="1" s="1"/>
  <c r="O1214" i="1"/>
  <c r="O1216" i="1" s="1"/>
  <c r="M1226" i="1"/>
  <c r="AA1273" i="1"/>
  <c r="B1281" i="1"/>
  <c r="B705" i="1" s="1"/>
  <c r="B695" i="1" s="1"/>
  <c r="N1281" i="1"/>
  <c r="Z1281" i="1" s="1"/>
  <c r="AB1281" i="1" s="1"/>
  <c r="Z1291" i="1"/>
  <c r="Z1282" i="1"/>
  <c r="V1296" i="1"/>
  <c r="W1306" i="1"/>
  <c r="O1314" i="1"/>
  <c r="O1316" i="1" s="1"/>
  <c r="E1316" i="1"/>
  <c r="Z1321" i="1"/>
  <c r="Z1324" i="1" s="1"/>
  <c r="AB1324" i="1" s="1"/>
  <c r="Z1312" i="1"/>
  <c r="AA1345" i="1"/>
  <c r="D1315" i="1"/>
  <c r="P1315" i="1"/>
  <c r="P1316" i="1" s="1"/>
  <c r="W1154" i="1"/>
  <c r="W1156" i="1" s="1"/>
  <c r="AA1171" i="1"/>
  <c r="B1176" i="1"/>
  <c r="N1176" i="1"/>
  <c r="AA1185" i="1"/>
  <c r="D1244" i="1"/>
  <c r="D1246" i="1" s="1"/>
  <c r="AA1243" i="1"/>
  <c r="AB1260" i="1"/>
  <c r="AA1260" i="1"/>
  <c r="B1283" i="1"/>
  <c r="B707" i="1" s="1"/>
  <c r="B697" i="1" s="1"/>
  <c r="B2073" i="1" s="1"/>
  <c r="B2083" i="1" s="1"/>
  <c r="H1316" i="1"/>
  <c r="AA1320" i="1"/>
  <c r="B1313" i="1"/>
  <c r="B1324" i="1"/>
  <c r="N1313" i="1"/>
  <c r="Z1313" i="1" s="1"/>
  <c r="AA1313" i="1" s="1"/>
  <c r="N1324" i="1"/>
  <c r="Z1323" i="1"/>
  <c r="AA1323" i="1" s="1"/>
  <c r="I1350" i="1"/>
  <c r="U1350" i="1"/>
  <c r="Z1035" i="1"/>
  <c r="Z1036" i="1" s="1"/>
  <c r="AB1036" i="1" s="1"/>
  <c r="N1064" i="1"/>
  <c r="N1066" i="1" s="1"/>
  <c r="Z1150" i="1"/>
  <c r="Y1154" i="1"/>
  <c r="Z1160" i="1"/>
  <c r="M1164" i="1"/>
  <c r="M1166" i="1" s="1"/>
  <c r="AA1165" i="1"/>
  <c r="D1166" i="1"/>
  <c r="Z1172" i="1"/>
  <c r="AA1172" i="1" s="1"/>
  <c r="AA1181" i="1"/>
  <c r="D1184" i="1"/>
  <c r="D1186" i="1" s="1"/>
  <c r="E1186" i="1"/>
  <c r="G1196" i="1"/>
  <c r="S1196" i="1"/>
  <c r="T1236" i="1"/>
  <c r="AB1261" i="1"/>
  <c r="AA1261" i="1"/>
  <c r="Z1262" i="1"/>
  <c r="AA1262" i="1" s="1"/>
  <c r="L1296" i="1"/>
  <c r="F1316" i="1"/>
  <c r="R1316" i="1"/>
  <c r="D1334" i="1"/>
  <c r="D1310" i="1"/>
  <c r="P1334" i="1"/>
  <c r="P1310" i="1"/>
  <c r="P1314" i="1" s="1"/>
  <c r="V1352" i="1"/>
  <c r="AA1410" i="1"/>
  <c r="M1044" i="1"/>
  <c r="Z1072" i="1"/>
  <c r="B1080" i="1"/>
  <c r="B1084" i="1" s="1"/>
  <c r="N1080" i="1"/>
  <c r="N1084" i="1" s="1"/>
  <c r="H1090" i="1"/>
  <c r="T1090" i="1"/>
  <c r="Z1092" i="1"/>
  <c r="AA1092" i="1" s="1"/>
  <c r="E1096" i="1"/>
  <c r="Q1096" i="1"/>
  <c r="J1106" i="1"/>
  <c r="V1106" i="1"/>
  <c r="M1146" i="1"/>
  <c r="Y1146" i="1"/>
  <c r="N1164" i="1"/>
  <c r="N1166" i="1" s="1"/>
  <c r="E1166" i="1"/>
  <c r="Q1166" i="1"/>
  <c r="Z1173" i="1"/>
  <c r="AA1173" i="1" s="1"/>
  <c r="F1184" i="1"/>
  <c r="R1184" i="1"/>
  <c r="AA1183" i="1"/>
  <c r="F1186" i="1"/>
  <c r="R1186" i="1"/>
  <c r="H1196" i="1"/>
  <c r="T1196" i="1"/>
  <c r="Y1206" i="1"/>
  <c r="D1226" i="1"/>
  <c r="P1226" i="1"/>
  <c r="Z1230" i="1"/>
  <c r="AA1231" i="1"/>
  <c r="Z1233" i="1"/>
  <c r="M1246" i="1"/>
  <c r="Y1246" i="1"/>
  <c r="K1276" i="1"/>
  <c r="W1276" i="1"/>
  <c r="E1280" i="1"/>
  <c r="E1284" i="1" s="1"/>
  <c r="E1294" i="1"/>
  <c r="Q1280" i="1"/>
  <c r="Q1284" i="1" s="1"/>
  <c r="Q1294" i="1"/>
  <c r="Q1296" i="1" s="1"/>
  <c r="Z1295" i="1"/>
  <c r="B1306" i="1"/>
  <c r="N1306" i="1"/>
  <c r="D1312" i="1"/>
  <c r="K1314" i="1"/>
  <c r="K1316" i="1" s="1"/>
  <c r="W1314" i="1"/>
  <c r="W1316" i="1" s="1"/>
  <c r="M974" i="1"/>
  <c r="M976" i="1" s="1"/>
  <c r="I1090" i="1"/>
  <c r="U1090" i="1"/>
  <c r="K1106" i="1"/>
  <c r="W1106" i="1"/>
  <c r="G1136" i="1"/>
  <c r="S1136" i="1"/>
  <c r="F1144" i="1"/>
  <c r="F1146" i="1" s="1"/>
  <c r="R1144" i="1"/>
  <c r="R1146" i="1" s="1"/>
  <c r="Z1151" i="1"/>
  <c r="AB1151" i="1" s="1"/>
  <c r="F1166" i="1"/>
  <c r="R1166" i="1"/>
  <c r="E1174" i="1"/>
  <c r="E1176" i="1" s="1"/>
  <c r="Q1174" i="1"/>
  <c r="Q1176" i="1"/>
  <c r="G1184" i="1"/>
  <c r="G1186" i="1" s="1"/>
  <c r="S1184" i="1"/>
  <c r="S1186" i="1" s="1"/>
  <c r="N1206" i="1"/>
  <c r="Z1205" i="1"/>
  <c r="Y1216" i="1"/>
  <c r="J1236" i="1"/>
  <c r="V1236" i="1"/>
  <c r="B1246" i="1"/>
  <c r="N1246" i="1"/>
  <c r="L1254" i="1"/>
  <c r="L1256" i="1" s="1"/>
  <c r="X1254" i="1"/>
  <c r="X1256" i="1" s="1"/>
  <c r="G1256" i="1"/>
  <c r="S1256" i="1"/>
  <c r="D1264" i="1"/>
  <c r="AA1263" i="1"/>
  <c r="K1266" i="1"/>
  <c r="W1266" i="1"/>
  <c r="F1280" i="1"/>
  <c r="F1284" i="1" s="1"/>
  <c r="R1280" i="1"/>
  <c r="R1284" i="1" s="1"/>
  <c r="N1285" i="1"/>
  <c r="AB1484" i="1"/>
  <c r="Z1065" i="1"/>
  <c r="E1104" i="1"/>
  <c r="E1106" i="1" s="1"/>
  <c r="Q1104" i="1"/>
  <c r="Q1106" i="1" s="1"/>
  <c r="Z1105" i="1"/>
  <c r="Z1125" i="1"/>
  <c r="M1154" i="1"/>
  <c r="M1156" i="1" s="1"/>
  <c r="Y1156" i="1"/>
  <c r="G1166" i="1"/>
  <c r="S1166" i="1"/>
  <c r="H1186" i="1"/>
  <c r="T1186" i="1"/>
  <c r="I1315" i="1"/>
  <c r="I1326" i="1"/>
  <c r="U1315" i="1"/>
  <c r="C1336" i="1"/>
  <c r="O1336" i="1"/>
  <c r="Z1340" i="1"/>
  <c r="AA1340" i="1" s="1"/>
  <c r="D1355" i="1"/>
  <c r="F1104" i="1"/>
  <c r="F1106" i="1" s="1"/>
  <c r="R1104" i="1"/>
  <c r="R1106" i="1" s="1"/>
  <c r="Z1143" i="1"/>
  <c r="AA1143" i="1" s="1"/>
  <c r="AA1145" i="1"/>
  <c r="B1156" i="1"/>
  <c r="N1156" i="1"/>
  <c r="Z1155" i="1"/>
  <c r="H1166" i="1"/>
  <c r="T1166" i="1"/>
  <c r="G1176" i="1"/>
  <c r="S1176" i="1"/>
  <c r="K1196" i="1"/>
  <c r="W1196" i="1"/>
  <c r="Z1200" i="1"/>
  <c r="M1204" i="1"/>
  <c r="M1206" i="1" s="1"/>
  <c r="D1206" i="1"/>
  <c r="G1226" i="1"/>
  <c r="S1226" i="1"/>
  <c r="AA1233" i="1"/>
  <c r="P1246" i="1"/>
  <c r="AA1250" i="1"/>
  <c r="AB1250" i="1"/>
  <c r="AA1251" i="1"/>
  <c r="Y1266" i="1"/>
  <c r="AA1275" i="1"/>
  <c r="T1284" i="1"/>
  <c r="H1281" i="1"/>
  <c r="H1284" i="1" s="1"/>
  <c r="T1281" i="1"/>
  <c r="T705" i="1" s="1"/>
  <c r="T695" i="1" s="1"/>
  <c r="D1285" i="1"/>
  <c r="D1296" i="1"/>
  <c r="AA1295" i="1"/>
  <c r="P1285" i="1"/>
  <c r="P1296" i="1"/>
  <c r="B1310" i="1"/>
  <c r="J1346" i="1"/>
  <c r="V1346" i="1"/>
  <c r="K1382" i="1"/>
  <c r="K1352" i="1" s="1"/>
  <c r="K1394" i="1"/>
  <c r="K1396" i="1" s="1"/>
  <c r="W1382" i="1"/>
  <c r="W1352" i="1" s="1"/>
  <c r="W1394" i="1"/>
  <c r="W1396" i="1" s="1"/>
  <c r="D974" i="1"/>
  <c r="D976" i="1" s="1"/>
  <c r="Z1045" i="1"/>
  <c r="Z1046" i="1" s="1"/>
  <c r="AB1046" i="1" s="1"/>
  <c r="G1154" i="1"/>
  <c r="G1156" i="1" s="1"/>
  <c r="S1154" i="1"/>
  <c r="S1156" i="1" s="1"/>
  <c r="Z1153" i="1"/>
  <c r="AA1153" i="1" s="1"/>
  <c r="F1164" i="1"/>
  <c r="R1164" i="1"/>
  <c r="Z1163" i="1"/>
  <c r="AA1163" i="1" s="1"/>
  <c r="H1176" i="1"/>
  <c r="T1176" i="1"/>
  <c r="L1194" i="1"/>
  <c r="X1194" i="1"/>
  <c r="L1196" i="1"/>
  <c r="X1196" i="1"/>
  <c r="Z1202" i="1"/>
  <c r="AA1202" i="1" s="1"/>
  <c r="Z1203" i="1"/>
  <c r="AA1203" i="1" s="1"/>
  <c r="E1206" i="1"/>
  <c r="Q1206" i="1"/>
  <c r="Z1220" i="1"/>
  <c r="H1226" i="1"/>
  <c r="T1226" i="1"/>
  <c r="Z1235" i="1"/>
  <c r="AA1235" i="1" s="1"/>
  <c r="B1266" i="1"/>
  <c r="E1286" i="1"/>
  <c r="Q1286" i="1"/>
  <c r="Z1302" i="1"/>
  <c r="AA1302" i="1" s="1"/>
  <c r="C1314" i="1"/>
  <c r="C1316" i="1" s="1"/>
  <c r="L1380" i="1"/>
  <c r="L1394" i="1"/>
  <c r="X1380" i="1"/>
  <c r="X1384" i="1" s="1"/>
  <c r="X1394" i="1"/>
  <c r="X1396" i="1" s="1"/>
  <c r="Z975" i="1"/>
  <c r="AA975" i="1" s="1"/>
  <c r="AA1155" i="1"/>
  <c r="K1186" i="1"/>
  <c r="W1186" i="1"/>
  <c r="Z1190" i="1"/>
  <c r="M1194" i="1"/>
  <c r="M1196" i="1" s="1"/>
  <c r="Y1194" i="1"/>
  <c r="Y1196" i="1" s="1"/>
  <c r="Z1195" i="1"/>
  <c r="Z1201" i="1"/>
  <c r="AB1201" i="1" s="1"/>
  <c r="E1216" i="1"/>
  <c r="Q1216" i="1"/>
  <c r="Z1221" i="1"/>
  <c r="Z1222" i="1"/>
  <c r="AA1222" i="1" s="1"/>
  <c r="B1236" i="1"/>
  <c r="M1274" i="1"/>
  <c r="M1276" i="1" s="1"/>
  <c r="Y1274" i="1"/>
  <c r="Y1276" i="1" s="1"/>
  <c r="Z1271" i="1"/>
  <c r="AB1271" i="1" s="1"/>
  <c r="J1280" i="1"/>
  <c r="J1284" i="1" s="1"/>
  <c r="V1280" i="1"/>
  <c r="V1284" i="1" s="1"/>
  <c r="I1283" i="1"/>
  <c r="I1294" i="1"/>
  <c r="I1296" i="1" s="1"/>
  <c r="U1283" i="1"/>
  <c r="U1294" i="1"/>
  <c r="U1296" i="1" s="1"/>
  <c r="F1285" i="1"/>
  <c r="F1286" i="1" s="1"/>
  <c r="R1285" i="1"/>
  <c r="R1286" i="1" s="1"/>
  <c r="Z1300" i="1"/>
  <c r="AA1300" i="1" s="1"/>
  <c r="Z1301" i="1"/>
  <c r="M1283" i="1"/>
  <c r="Z1303" i="1"/>
  <c r="AA1303" i="1" s="1"/>
  <c r="I1324" i="1"/>
  <c r="I1310" i="1"/>
  <c r="I1314" i="1" s="1"/>
  <c r="U1324" i="1"/>
  <c r="U1326" i="1" s="1"/>
  <c r="U1310" i="1"/>
  <c r="U1314" i="1" s="1"/>
  <c r="L1326" i="1"/>
  <c r="X1326" i="1"/>
  <c r="Y1354" i="1"/>
  <c r="M1095" i="1"/>
  <c r="Y1095" i="1"/>
  <c r="D1144" i="1"/>
  <c r="D1146" i="1" s="1"/>
  <c r="G1146" i="1"/>
  <c r="S1146" i="1"/>
  <c r="K1166" i="1"/>
  <c r="W1166" i="1"/>
  <c r="Z1191" i="1"/>
  <c r="AB1191" i="1" s="1"/>
  <c r="AA1191" i="1"/>
  <c r="B1196" i="1"/>
  <c r="N1196" i="1"/>
  <c r="G1206" i="1"/>
  <c r="S1206" i="1"/>
  <c r="AA1253" i="1"/>
  <c r="D1266" i="1"/>
  <c r="Z1270" i="1"/>
  <c r="H1285" i="1"/>
  <c r="H1306" i="1"/>
  <c r="T1285" i="1"/>
  <c r="T1286" i="1" s="1"/>
  <c r="T1306" i="1"/>
  <c r="G1315" i="1"/>
  <c r="G1336" i="1"/>
  <c r="S1315" i="1"/>
  <c r="S1316" i="1" s="1"/>
  <c r="H1376" i="1"/>
  <c r="H1355" i="1"/>
  <c r="M1216" i="1"/>
  <c r="M1236" i="1"/>
  <c r="M1256" i="1"/>
  <c r="D1282" i="1"/>
  <c r="N1283" i="1"/>
  <c r="I1304" i="1"/>
  <c r="I1306" i="1" s="1"/>
  <c r="U1304" i="1"/>
  <c r="U1306" i="1" s="1"/>
  <c r="L1315" i="1"/>
  <c r="X1315" i="1"/>
  <c r="Z1322" i="1"/>
  <c r="AA1322" i="1" s="1"/>
  <c r="J1324" i="1"/>
  <c r="J1326" i="1" s="1"/>
  <c r="V1324" i="1"/>
  <c r="V1326" i="1" s="1"/>
  <c r="L1344" i="1"/>
  <c r="L1346" i="1" s="1"/>
  <c r="X1344" i="1"/>
  <c r="X1346" i="1" s="1"/>
  <c r="N1350" i="1"/>
  <c r="K1364" i="1"/>
  <c r="K1366" i="1" s="1"/>
  <c r="W1364" i="1"/>
  <c r="W1366" i="1" s="1"/>
  <c r="H1353" i="1"/>
  <c r="H707" i="1" s="1"/>
  <c r="H697" i="1" s="1"/>
  <c r="H2073" i="1" s="1"/>
  <c r="H2083" i="1" s="1"/>
  <c r="T1353" i="1"/>
  <c r="T707" i="1" s="1"/>
  <c r="T697" i="1" s="1"/>
  <c r="T2073" i="1" s="1"/>
  <c r="T2083" i="1" s="1"/>
  <c r="T1364" i="1"/>
  <c r="Z1373" i="1"/>
  <c r="AA1373" i="1" s="1"/>
  <c r="Y1384" i="1"/>
  <c r="Y1386" i="1" s="1"/>
  <c r="C1385" i="1"/>
  <c r="O1385" i="1"/>
  <c r="Z1385" i="1" s="1"/>
  <c r="Z1432" i="1"/>
  <c r="AA1432" i="1" s="1"/>
  <c r="D1494" i="1"/>
  <c r="AA1605" i="1"/>
  <c r="W1626" i="1"/>
  <c r="Z1622" i="1"/>
  <c r="M1572" i="1"/>
  <c r="X2071" i="1"/>
  <c r="X2081" i="1" s="1"/>
  <c r="M1683" i="1"/>
  <c r="Z1693" i="1"/>
  <c r="M1224" i="1"/>
  <c r="M1244" i="1"/>
  <c r="M1264" i="1"/>
  <c r="M1266" i="1" s="1"/>
  <c r="K1280" i="1"/>
  <c r="K1284" i="1" s="1"/>
  <c r="K1286" i="1" s="1"/>
  <c r="W1280" i="1"/>
  <c r="W1284" i="1" s="1"/>
  <c r="W1286" i="1" s="1"/>
  <c r="J1285" i="1"/>
  <c r="J1286" i="1" s="1"/>
  <c r="V1285" i="1"/>
  <c r="V1286" i="1" s="1"/>
  <c r="F1294" i="1"/>
  <c r="R1294" i="1"/>
  <c r="F1326" i="1"/>
  <c r="R1326" i="1"/>
  <c r="F1336" i="1"/>
  <c r="R1336" i="1"/>
  <c r="L1350" i="1"/>
  <c r="L1354" i="1" s="1"/>
  <c r="X1350" i="1"/>
  <c r="X1354" i="1" s="1"/>
  <c r="D1374" i="1"/>
  <c r="AA1371" i="1"/>
  <c r="G1376" i="1"/>
  <c r="S1376" i="1"/>
  <c r="B1355" i="1"/>
  <c r="I1394" i="1"/>
  <c r="I1396" i="1" s="1"/>
  <c r="I1383" i="1"/>
  <c r="I1353" i="1" s="1"/>
  <c r="U1394" i="1"/>
  <c r="U1396" i="1" s="1"/>
  <c r="U1383" i="1"/>
  <c r="U1384" i="1" s="1"/>
  <c r="U1386" i="1" s="1"/>
  <c r="G1380" i="1"/>
  <c r="G1404" i="1"/>
  <c r="S1380" i="1"/>
  <c r="S1404" i="1"/>
  <c r="Z1411" i="1"/>
  <c r="AB1411" i="1" s="1"/>
  <c r="Z1412" i="1"/>
  <c r="AA1412" i="1" s="1"/>
  <c r="Z1413" i="1"/>
  <c r="AA1413" i="1" s="1"/>
  <c r="J1416" i="1"/>
  <c r="V1416" i="1"/>
  <c r="E1426" i="1"/>
  <c r="Q1426" i="1"/>
  <c r="L1436" i="1"/>
  <c r="X1436" i="1"/>
  <c r="X1456" i="1"/>
  <c r="S1466" i="1"/>
  <c r="G1486" i="1"/>
  <c r="S1486" i="1"/>
  <c r="H1294" i="1"/>
  <c r="T1294" i="1"/>
  <c r="Z1332" i="1"/>
  <c r="S1334" i="1"/>
  <c r="S1336" i="1" s="1"/>
  <c r="Z1341" i="1"/>
  <c r="AB1341" i="1" s="1"/>
  <c r="Z1360" i="1"/>
  <c r="K1353" i="1"/>
  <c r="K707" i="1" s="1"/>
  <c r="K697" i="1" s="1"/>
  <c r="K2073" i="1" s="1"/>
  <c r="K2083" i="1" s="1"/>
  <c r="M1366" i="1"/>
  <c r="Z1365" i="1"/>
  <c r="Y1366" i="1"/>
  <c r="J1355" i="1"/>
  <c r="D1385" i="1"/>
  <c r="P1396" i="1"/>
  <c r="P1385" i="1"/>
  <c r="D1204" i="1"/>
  <c r="Z1212" i="1"/>
  <c r="AA1212" i="1" s="1"/>
  <c r="Z1232" i="1"/>
  <c r="AA1232" i="1" s="1"/>
  <c r="Z1252" i="1"/>
  <c r="AA1252" i="1" s="1"/>
  <c r="Z1311" i="1"/>
  <c r="AB1311" i="1" s="1"/>
  <c r="D1344" i="1"/>
  <c r="P1344" i="1"/>
  <c r="P1346" i="1" s="1"/>
  <c r="R1346" i="1"/>
  <c r="Y1355" i="1"/>
  <c r="Y1356" i="1" s="1"/>
  <c r="C1364" i="1"/>
  <c r="C1366" i="1" s="1"/>
  <c r="O1364" i="1"/>
  <c r="O1366" i="1" s="1"/>
  <c r="B1366" i="1"/>
  <c r="N1366" i="1"/>
  <c r="B1384" i="1"/>
  <c r="B1386" i="1" s="1"/>
  <c r="N1355" i="1"/>
  <c r="Z1391" i="1"/>
  <c r="AB1391" i="1" s="1"/>
  <c r="Z1392" i="1"/>
  <c r="AA1392" i="1" s="1"/>
  <c r="G1406" i="1"/>
  <c r="S1406" i="1"/>
  <c r="AA1461" i="1"/>
  <c r="AA1483" i="1"/>
  <c r="Z1225" i="1"/>
  <c r="Z1245" i="1"/>
  <c r="AA1245" i="1" s="1"/>
  <c r="Z1265" i="1"/>
  <c r="AA1265" i="1" s="1"/>
  <c r="Z1292" i="1"/>
  <c r="AA1292" i="1" s="1"/>
  <c r="V1294" i="1"/>
  <c r="AA1332" i="1"/>
  <c r="G1346" i="1"/>
  <c r="S1346" i="1"/>
  <c r="B1354" i="1"/>
  <c r="C1355" i="1"/>
  <c r="O1355" i="1"/>
  <c r="H1374" i="1"/>
  <c r="T1374" i="1"/>
  <c r="T1376" i="1" s="1"/>
  <c r="M1383" i="1"/>
  <c r="Z1393" i="1"/>
  <c r="AA1393" i="1" s="1"/>
  <c r="K1380" i="1"/>
  <c r="K1404" i="1"/>
  <c r="W1380" i="1"/>
  <c r="W1404" i="1"/>
  <c r="J1404" i="1"/>
  <c r="J1406" i="1" s="1"/>
  <c r="J1382" i="1"/>
  <c r="J1352" i="1" s="1"/>
  <c r="V1404" i="1"/>
  <c r="V1406" i="1" s="1"/>
  <c r="V1382" i="1"/>
  <c r="H1406" i="1"/>
  <c r="T1406" i="1"/>
  <c r="B1416" i="1"/>
  <c r="N1416" i="1"/>
  <c r="Z1463" i="1"/>
  <c r="AA1463" i="1" s="1"/>
  <c r="AA1502" i="1"/>
  <c r="AA1205" i="1"/>
  <c r="AA1225" i="1"/>
  <c r="P1280" i="1"/>
  <c r="Y1281" i="1"/>
  <c r="Y1284" i="1" s="1"/>
  <c r="Y1286" i="1" s="1"/>
  <c r="E1296" i="1"/>
  <c r="AA1333" i="1"/>
  <c r="W1336" i="1"/>
  <c r="F1344" i="1"/>
  <c r="F1346" i="1" s="1"/>
  <c r="R1344" i="1"/>
  <c r="B1353" i="1"/>
  <c r="N1353" i="1"/>
  <c r="N707" i="1" s="1"/>
  <c r="N697" i="1" s="1"/>
  <c r="Z1363" i="1"/>
  <c r="L1376" i="1"/>
  <c r="X1376" i="1"/>
  <c r="J1380" i="1"/>
  <c r="E1382" i="1"/>
  <c r="E1352" i="1" s="1"/>
  <c r="E706" i="1" s="1"/>
  <c r="E696" i="1" s="1"/>
  <c r="E2072" i="1" s="1"/>
  <c r="E2082" i="1" s="1"/>
  <c r="E2354" i="1" s="1"/>
  <c r="V1355" i="1"/>
  <c r="AA1390" i="1"/>
  <c r="D1394" i="1"/>
  <c r="D1396" i="1" s="1"/>
  <c r="D1380" i="1"/>
  <c r="P1394" i="1"/>
  <c r="P1380" i="1"/>
  <c r="AA1391" i="1"/>
  <c r="C1382" i="1"/>
  <c r="C1352" i="1" s="1"/>
  <c r="C706" i="1" s="1"/>
  <c r="C696" i="1" s="1"/>
  <c r="C2072" i="1" s="1"/>
  <c r="C2082" i="1" s="1"/>
  <c r="C2354" i="1" s="1"/>
  <c r="O1382" i="1"/>
  <c r="O1352" i="1" s="1"/>
  <c r="O706" i="1" s="1"/>
  <c r="O696" i="1" s="1"/>
  <c r="C1394" i="1"/>
  <c r="C1396" i="1" s="1"/>
  <c r="C1416" i="1"/>
  <c r="O1416" i="1"/>
  <c r="Z1420" i="1"/>
  <c r="Z1421" i="1"/>
  <c r="J1426" i="1"/>
  <c r="V1426" i="1"/>
  <c r="D1464" i="1"/>
  <c r="G1476" i="1"/>
  <c r="S1476" i="1"/>
  <c r="N1274" i="1"/>
  <c r="N1276" i="1" s="1"/>
  <c r="L1294" i="1"/>
  <c r="X1294" i="1"/>
  <c r="X1296" i="1" s="1"/>
  <c r="F1296" i="1"/>
  <c r="R1296" i="1"/>
  <c r="D1304" i="1"/>
  <c r="D1306" i="1" s="1"/>
  <c r="G1310" i="1"/>
  <c r="G1314" i="1" s="1"/>
  <c r="Z1325" i="1"/>
  <c r="I1334" i="1"/>
  <c r="I1336" i="1" s="1"/>
  <c r="U1334" i="1"/>
  <c r="U1336" i="1" s="1"/>
  <c r="L1336" i="1"/>
  <c r="X1336" i="1"/>
  <c r="AA1342" i="1"/>
  <c r="F1350" i="1"/>
  <c r="F1354" i="1" s="1"/>
  <c r="F1364" i="1"/>
  <c r="R1364" i="1"/>
  <c r="E1355" i="1"/>
  <c r="E1366" i="1"/>
  <c r="Q1355" i="1"/>
  <c r="Q1366" i="1"/>
  <c r="Y1376" i="1"/>
  <c r="G1394" i="1"/>
  <c r="G1396" i="1" s="1"/>
  <c r="H1385" i="1"/>
  <c r="T1385" i="1"/>
  <c r="T1396" i="1"/>
  <c r="Z1400" i="1"/>
  <c r="Y1404" i="1"/>
  <c r="Y1406" i="1" s="1"/>
  <c r="L1383" i="1"/>
  <c r="L1353" i="1" s="1"/>
  <c r="L707" i="1" s="1"/>
  <c r="L697" i="1" s="1"/>
  <c r="L2073" i="1" s="1"/>
  <c r="L2083" i="1" s="1"/>
  <c r="X1383" i="1"/>
  <c r="X1353" i="1" s="1"/>
  <c r="X707" i="1" s="1"/>
  <c r="X697" i="1" s="1"/>
  <c r="X2073" i="1" s="1"/>
  <c r="X2083" i="1" s="1"/>
  <c r="M1446" i="1"/>
  <c r="Y1446" i="1"/>
  <c r="N1214" i="1"/>
  <c r="N1216" i="1" s="1"/>
  <c r="N1234" i="1"/>
  <c r="N1236" i="1" s="1"/>
  <c r="N1254" i="1"/>
  <c r="C1281" i="1"/>
  <c r="C705" i="1" s="1"/>
  <c r="C695" i="1" s="1"/>
  <c r="O1281" i="1"/>
  <c r="O705" i="1" s="1"/>
  <c r="O695" i="1" s="1"/>
  <c r="M1294" i="1"/>
  <c r="M1296" i="1" s="1"/>
  <c r="G1296" i="1"/>
  <c r="S1296" i="1"/>
  <c r="Z1305" i="1"/>
  <c r="Z1335" i="1"/>
  <c r="AA1335" i="1" s="1"/>
  <c r="AA1362" i="1"/>
  <c r="AA1363" i="1"/>
  <c r="F1355" i="1"/>
  <c r="F1356" i="1" s="1"/>
  <c r="Z1401" i="1"/>
  <c r="M1381" i="1"/>
  <c r="Z1381" i="1" s="1"/>
  <c r="AB1381" i="1" s="1"/>
  <c r="Z1403" i="1"/>
  <c r="K1406" i="1"/>
  <c r="W1406" i="1"/>
  <c r="D1281" i="1"/>
  <c r="P1281" i="1"/>
  <c r="P705" i="1" s="1"/>
  <c r="P695" i="1" s="1"/>
  <c r="K1334" i="1"/>
  <c r="K1336" i="1" s="1"/>
  <c r="W1334" i="1"/>
  <c r="U1353" i="1"/>
  <c r="C1376" i="1"/>
  <c r="O1376" i="1"/>
  <c r="V1380" i="1"/>
  <c r="V1384" i="1" s="1"/>
  <c r="V1386" i="1" s="1"/>
  <c r="Q1382" i="1"/>
  <c r="Q1352" i="1" s="1"/>
  <c r="Q706" i="1" s="1"/>
  <c r="Q696" i="1" s="1"/>
  <c r="Q2072" i="1" s="1"/>
  <c r="Q2082" i="1" s="1"/>
  <c r="Q2354" i="1" s="1"/>
  <c r="C1404" i="1"/>
  <c r="C1406" i="1" s="1"/>
  <c r="C1380" i="1"/>
  <c r="O1404" i="1"/>
  <c r="O1406" i="1" s="1"/>
  <c r="O1380" i="1"/>
  <c r="B1404" i="1"/>
  <c r="B1406" i="1" s="1"/>
  <c r="B1382" i="1"/>
  <c r="B1352" i="1" s="1"/>
  <c r="N1404" i="1"/>
  <c r="N1382" i="1"/>
  <c r="N1352" i="1" s="1"/>
  <c r="Z1402" i="1"/>
  <c r="AA1402" i="1" s="1"/>
  <c r="F1404" i="1"/>
  <c r="F1406" i="1" s="1"/>
  <c r="Y1426" i="1"/>
  <c r="C1446" i="1"/>
  <c r="C1466" i="1"/>
  <c r="O1466" i="1"/>
  <c r="J1476" i="1"/>
  <c r="H1311" i="1"/>
  <c r="H1314" i="1" s="1"/>
  <c r="T1311" i="1"/>
  <c r="T1314" i="1" s="1"/>
  <c r="T1316" i="1" s="1"/>
  <c r="T1366" i="1"/>
  <c r="Z1370" i="1"/>
  <c r="Z1374" i="1" s="1"/>
  <c r="AB1374" i="1" s="1"/>
  <c r="D1376" i="1"/>
  <c r="H1394" i="1"/>
  <c r="H1396" i="1" s="1"/>
  <c r="H1380" i="1"/>
  <c r="H1384" i="1" s="1"/>
  <c r="T1394" i="1"/>
  <c r="T1380" i="1"/>
  <c r="T1384" i="1" s="1"/>
  <c r="S1394" i="1"/>
  <c r="S1396" i="1" s="1"/>
  <c r="AB1471" i="1"/>
  <c r="AA1471" i="1"/>
  <c r="Z1330" i="1"/>
  <c r="Z1334" i="1" s="1"/>
  <c r="M1334" i="1"/>
  <c r="M1336" i="1" s="1"/>
  <c r="D1336" i="1"/>
  <c r="P1336" i="1"/>
  <c r="K1344" i="1"/>
  <c r="K1346" i="1" s="1"/>
  <c r="W1344" i="1"/>
  <c r="W1346" i="1" s="1"/>
  <c r="M1346" i="1"/>
  <c r="Y1346" i="1"/>
  <c r="J1364" i="1"/>
  <c r="J1366" i="1" s="1"/>
  <c r="J1350" i="1"/>
  <c r="V1364" i="1"/>
  <c r="V1366" i="1" s="1"/>
  <c r="V1350" i="1"/>
  <c r="P1364" i="1"/>
  <c r="P1366" i="1" s="1"/>
  <c r="I1366" i="1"/>
  <c r="I1355" i="1"/>
  <c r="U1366" i="1"/>
  <c r="U1355" i="1"/>
  <c r="Z1372" i="1"/>
  <c r="AA1372" i="1" s="1"/>
  <c r="E1376" i="1"/>
  <c r="Q1376" i="1"/>
  <c r="AA1381" i="1"/>
  <c r="L1385" i="1"/>
  <c r="L1396" i="1"/>
  <c r="X1385" i="1"/>
  <c r="N1406" i="1"/>
  <c r="AA1405" i="1"/>
  <c r="N1414" i="1"/>
  <c r="I1424" i="1"/>
  <c r="I1426" i="1" s="1"/>
  <c r="U1424" i="1"/>
  <c r="Z1435" i="1"/>
  <c r="I1444" i="1"/>
  <c r="U1444" i="1"/>
  <c r="E1464" i="1"/>
  <c r="E1466" i="1" s="1"/>
  <c r="Q1464" i="1"/>
  <c r="Q1466" i="1" s="1"/>
  <c r="N1476" i="1"/>
  <c r="AA1491" i="1"/>
  <c r="N1496" i="1"/>
  <c r="Z1495" i="1"/>
  <c r="AA1541" i="1"/>
  <c r="T1574" i="1"/>
  <c r="T1576" i="1" s="1"/>
  <c r="T1561" i="1"/>
  <c r="T1564" i="1" s="1"/>
  <c r="T1566" i="1" s="1"/>
  <c r="M1374" i="1"/>
  <c r="M1376" i="1" s="1"/>
  <c r="M1394" i="1"/>
  <c r="Y1394" i="1"/>
  <c r="B1434" i="1"/>
  <c r="B1436" i="1" s="1"/>
  <c r="N1434" i="1"/>
  <c r="N1436" i="1" s="1"/>
  <c r="Z1430" i="1"/>
  <c r="AA1470" i="1"/>
  <c r="D1474" i="1"/>
  <c r="D1476" i="1" s="1"/>
  <c r="I1484" i="1"/>
  <c r="I1486" i="1" s="1"/>
  <c r="U1484" i="1"/>
  <c r="U1486" i="1" s="1"/>
  <c r="G1504" i="1"/>
  <c r="S1504" i="1"/>
  <c r="Z1525" i="1"/>
  <c r="Q1574" i="1"/>
  <c r="Z1361" i="1"/>
  <c r="E1380" i="1"/>
  <c r="Q1380" i="1"/>
  <c r="Z1380" i="1" s="1"/>
  <c r="D1414" i="1"/>
  <c r="D1416" i="1" s="1"/>
  <c r="AA1422" i="1"/>
  <c r="Z1431" i="1"/>
  <c r="AB1431" i="1" s="1"/>
  <c r="M1434" i="1"/>
  <c r="M1436" i="1" s="1"/>
  <c r="C1436" i="1"/>
  <c r="O1436" i="1"/>
  <c r="B1446" i="1"/>
  <c r="Z1445" i="1"/>
  <c r="G1454" i="1"/>
  <c r="G1456" i="1" s="1"/>
  <c r="S1454" i="1"/>
  <c r="S1456" i="1" s="1"/>
  <c r="AA1462" i="1"/>
  <c r="AA1492" i="1"/>
  <c r="AA1493" i="1"/>
  <c r="AA1495" i="1"/>
  <c r="P1496" i="1"/>
  <c r="D1496" i="1"/>
  <c r="Z1532" i="1"/>
  <c r="AA1532" i="1" s="1"/>
  <c r="Z1415" i="1"/>
  <c r="Z1423" i="1"/>
  <c r="AA1423" i="1" s="1"/>
  <c r="W1466" i="1"/>
  <c r="Z1473" i="1"/>
  <c r="AA1473" i="1" s="1"/>
  <c r="Q1496" i="1"/>
  <c r="Z1515" i="1"/>
  <c r="AA1515" i="1" s="1"/>
  <c r="Y1516" i="1"/>
  <c r="G1385" i="1"/>
  <c r="S1385" i="1"/>
  <c r="M1424" i="1"/>
  <c r="M1426" i="1" s="1"/>
  <c r="D1446" i="1"/>
  <c r="Z1455" i="1"/>
  <c r="L1466" i="1"/>
  <c r="X1466" i="1"/>
  <c r="AA1472" i="1"/>
  <c r="F1496" i="1"/>
  <c r="R1496" i="1"/>
  <c r="Z1375" i="1"/>
  <c r="Z1376" i="1" s="1"/>
  <c r="AB1376" i="1" s="1"/>
  <c r="Z1390" i="1"/>
  <c r="Z1395" i="1"/>
  <c r="AA1395" i="1" s="1"/>
  <c r="U1426" i="1"/>
  <c r="AA1431" i="1"/>
  <c r="Z1433" i="1"/>
  <c r="AA1433" i="1" s="1"/>
  <c r="B1444" i="1"/>
  <c r="N1444" i="1"/>
  <c r="N1446" i="1" s="1"/>
  <c r="Z1440" i="1"/>
  <c r="L1444" i="1"/>
  <c r="L1446" i="1" s="1"/>
  <c r="X1444" i="1"/>
  <c r="X1446" i="1" s="1"/>
  <c r="G1496" i="1"/>
  <c r="Z1520" i="1"/>
  <c r="F1366" i="1"/>
  <c r="R1366" i="1"/>
  <c r="D1382" i="1"/>
  <c r="D1352" i="1" s="1"/>
  <c r="P1382" i="1"/>
  <c r="P1352" i="1" s="1"/>
  <c r="M1396" i="1"/>
  <c r="Y1396" i="1"/>
  <c r="AA1403" i="1"/>
  <c r="M1404" i="1"/>
  <c r="M1406" i="1" s="1"/>
  <c r="G1434" i="1"/>
  <c r="G1436" i="1" s="1"/>
  <c r="S1434" i="1"/>
  <c r="S1436" i="1" s="1"/>
  <c r="C1444" i="1"/>
  <c r="O1444" i="1"/>
  <c r="O1446" i="1" s="1"/>
  <c r="Z1441" i="1"/>
  <c r="D1456" i="1"/>
  <c r="P1456" i="1"/>
  <c r="K1464" i="1"/>
  <c r="K1466" i="1" s="1"/>
  <c r="W1464" i="1"/>
  <c r="Z1465" i="1"/>
  <c r="Z1466" i="1" s="1"/>
  <c r="K1486" i="1"/>
  <c r="W1486" i="1"/>
  <c r="Z1522" i="1"/>
  <c r="AA1522" i="1" s="1"/>
  <c r="G1446" i="1"/>
  <c r="B1454" i="1"/>
  <c r="B1456" i="1" s="1"/>
  <c r="N1454" i="1"/>
  <c r="N1456" i="1" s="1"/>
  <c r="Z1450" i="1"/>
  <c r="E1456" i="1"/>
  <c r="Q1456" i="1"/>
  <c r="AA1481" i="1"/>
  <c r="I1496" i="1"/>
  <c r="U1496" i="1"/>
  <c r="Q1506" i="1"/>
  <c r="AA1520" i="1"/>
  <c r="D1383" i="1"/>
  <c r="D1353" i="1" s="1"/>
  <c r="P1383" i="1"/>
  <c r="P1353" i="1" s="1"/>
  <c r="K1385" i="1"/>
  <c r="K1355" i="1" s="1"/>
  <c r="W1385" i="1"/>
  <c r="W1355" i="1" s="1"/>
  <c r="Z1425" i="1"/>
  <c r="I1436" i="1"/>
  <c r="U1436" i="1"/>
  <c r="Z1451" i="1"/>
  <c r="D1466" i="1"/>
  <c r="P1466" i="1"/>
  <c r="K1474" i="1"/>
  <c r="K1476" i="1" s="1"/>
  <c r="W1474" i="1"/>
  <c r="W1476" i="1" s="1"/>
  <c r="AA1475" i="1"/>
  <c r="P1476" i="1"/>
  <c r="AA1480" i="1"/>
  <c r="AA1484" i="1" s="1"/>
  <c r="M1494" i="1"/>
  <c r="M1496" i="1" s="1"/>
  <c r="Y1494" i="1"/>
  <c r="B1504" i="1"/>
  <c r="N1504" i="1"/>
  <c r="Z1500" i="1"/>
  <c r="Z1501" i="1"/>
  <c r="AB1501" i="1" s="1"/>
  <c r="AA1545" i="1"/>
  <c r="AB1551" i="1"/>
  <c r="AA1551" i="1"/>
  <c r="Z1443" i="1"/>
  <c r="AA1443" i="1" s="1"/>
  <c r="I1446" i="1"/>
  <c r="U1446" i="1"/>
  <c r="Z1460" i="1"/>
  <c r="Z1464" i="1" s="1"/>
  <c r="AB1464" i="1" s="1"/>
  <c r="M1464" i="1"/>
  <c r="M1466" i="1" s="1"/>
  <c r="D1484" i="1"/>
  <c r="D1486" i="1" s="1"/>
  <c r="P1484" i="1"/>
  <c r="P1486" i="1" s="1"/>
  <c r="B1486" i="1"/>
  <c r="N1486" i="1"/>
  <c r="Z1485" i="1"/>
  <c r="Z1486" i="1" s="1"/>
  <c r="AB1486" i="1" s="1"/>
  <c r="Z1490" i="1"/>
  <c r="Z1494" i="1" s="1"/>
  <c r="AB1494" i="1" s="1"/>
  <c r="Z1503" i="1"/>
  <c r="Z1510" i="1"/>
  <c r="Z1511" i="1"/>
  <c r="AB1511" i="1" s="1"/>
  <c r="E1546" i="1"/>
  <c r="Q1546" i="1"/>
  <c r="G1444" i="1"/>
  <c r="S1444" i="1"/>
  <c r="S1446" i="1" s="1"/>
  <c r="J1446" i="1"/>
  <c r="V1446" i="1"/>
  <c r="Z1452" i="1"/>
  <c r="AA1452" i="1" s="1"/>
  <c r="B1464" i="1"/>
  <c r="B1466" i="1" s="1"/>
  <c r="N1464" i="1"/>
  <c r="N1466" i="1" s="1"/>
  <c r="F1476" i="1"/>
  <c r="R1476" i="1"/>
  <c r="F1484" i="1"/>
  <c r="F1486" i="1" s="1"/>
  <c r="R1484" i="1"/>
  <c r="R1486" i="1" s="1"/>
  <c r="AA1482" i="1"/>
  <c r="L1496" i="1"/>
  <c r="X1496" i="1"/>
  <c r="C1536" i="1"/>
  <c r="O1536" i="1"/>
  <c r="Z1543" i="1"/>
  <c r="AA1543" i="1" s="1"/>
  <c r="AA1503" i="1"/>
  <c r="B1506" i="1"/>
  <c r="N1506" i="1"/>
  <c r="Z1505" i="1"/>
  <c r="AA1505" i="1" s="1"/>
  <c r="K1514" i="1"/>
  <c r="K1516" i="1" s="1"/>
  <c r="W1514" i="1"/>
  <c r="W1516" i="1" s="1"/>
  <c r="M1524" i="1"/>
  <c r="Y1524" i="1"/>
  <c r="L1524" i="1"/>
  <c r="L1526" i="1" s="1"/>
  <c r="X1524" i="1"/>
  <c r="X1526" i="1" s="1"/>
  <c r="M1526" i="1"/>
  <c r="Y1526" i="1"/>
  <c r="D1534" i="1"/>
  <c r="P1534" i="1"/>
  <c r="D1536" i="1"/>
  <c r="P1536" i="1"/>
  <c r="AA1542" i="1"/>
  <c r="F1546" i="1"/>
  <c r="R1546" i="1"/>
  <c r="R1570" i="1"/>
  <c r="AA1585" i="1"/>
  <c r="C1606" i="1"/>
  <c r="O1606" i="1"/>
  <c r="AB1613" i="1"/>
  <c r="AA1613" i="1"/>
  <c r="B1570" i="1"/>
  <c r="B1624" i="1"/>
  <c r="F1646" i="1"/>
  <c r="R1646" i="1"/>
  <c r="G1654" i="1"/>
  <c r="G1656" i="1" s="1"/>
  <c r="Z1662" i="1"/>
  <c r="AA1662" i="1" s="1"/>
  <c r="W1566" i="1"/>
  <c r="U1596" i="1"/>
  <c r="C1616" i="1"/>
  <c r="O1616" i="1"/>
  <c r="G1646" i="1"/>
  <c r="M1514" i="1"/>
  <c r="M1516" i="1" s="1"/>
  <c r="Y1514" i="1"/>
  <c r="L1516" i="1"/>
  <c r="X1516" i="1"/>
  <c r="C1524" i="1"/>
  <c r="C1526" i="1" s="1"/>
  <c r="O1524" i="1"/>
  <c r="Z1521" i="1"/>
  <c r="AB1521" i="1" s="1"/>
  <c r="O1526" i="1"/>
  <c r="AA1531" i="1"/>
  <c r="H1544" i="1"/>
  <c r="H1546" i="1" s="1"/>
  <c r="T1544" i="1"/>
  <c r="T1546" i="1" s="1"/>
  <c r="J1554" i="1"/>
  <c r="V1554" i="1"/>
  <c r="J1556" i="1"/>
  <c r="V1556" i="1"/>
  <c r="W1574" i="1"/>
  <c r="W1576" i="1" s="1"/>
  <c r="C1586" i="1"/>
  <c r="O1586" i="1"/>
  <c r="AB1591" i="1"/>
  <c r="AA1591" i="1"/>
  <c r="J1596" i="1"/>
  <c r="V1596" i="1"/>
  <c r="AA1612" i="1"/>
  <c r="P1616" i="1"/>
  <c r="E1624" i="1"/>
  <c r="E1626" i="1" s="1"/>
  <c r="D1571" i="1"/>
  <c r="L1636" i="1"/>
  <c r="X1636" i="1"/>
  <c r="T1656" i="1"/>
  <c r="AA1653" i="1"/>
  <c r="O2073" i="1"/>
  <c r="O2083" i="1" s="1"/>
  <c r="AA1525" i="1"/>
  <c r="AA1533" i="1"/>
  <c r="I1546" i="1"/>
  <c r="U1546" i="1"/>
  <c r="K1556" i="1"/>
  <c r="W1556" i="1"/>
  <c r="P1586" i="1"/>
  <c r="K1596" i="1"/>
  <c r="W1596" i="1"/>
  <c r="E1616" i="1"/>
  <c r="Q1616" i="1"/>
  <c r="M1570" i="1"/>
  <c r="M1624" i="1"/>
  <c r="Y1570" i="1"/>
  <c r="Y1624" i="1"/>
  <c r="AA1652" i="1"/>
  <c r="Y2073" i="1"/>
  <c r="Y2083" i="1" s="1"/>
  <c r="S1496" i="1"/>
  <c r="B1516" i="1"/>
  <c r="N1516" i="1"/>
  <c r="AA1521" i="1"/>
  <c r="H1536" i="1"/>
  <c r="T1536" i="1"/>
  <c r="J1544" i="1"/>
  <c r="J1546" i="1" s="1"/>
  <c r="V1544" i="1"/>
  <c r="V1546" i="1" s="1"/>
  <c r="L1554" i="1"/>
  <c r="X1554" i="1"/>
  <c r="L1556" i="1"/>
  <c r="X1556" i="1"/>
  <c r="E1564" i="1"/>
  <c r="E1566" i="1" s="1"/>
  <c r="Q1576" i="1"/>
  <c r="AA1590" i="1"/>
  <c r="AA1592" i="1"/>
  <c r="J1624" i="1"/>
  <c r="J1626" i="1"/>
  <c r="B1626" i="1"/>
  <c r="B1575" i="1"/>
  <c r="L1654" i="1"/>
  <c r="AB1661" i="1"/>
  <c r="AA1661" i="1"/>
  <c r="K1664" i="1"/>
  <c r="K1666" i="1" s="1"/>
  <c r="K1651" i="1"/>
  <c r="K1654" i="1" s="1"/>
  <c r="G1506" i="1"/>
  <c r="S1506" i="1"/>
  <c r="AA1510" i="1"/>
  <c r="C1516" i="1"/>
  <c r="O1516" i="1"/>
  <c r="F1524" i="1"/>
  <c r="F1526" i="1" s="1"/>
  <c r="R1524" i="1"/>
  <c r="R1526" i="1" s="1"/>
  <c r="G1534" i="1"/>
  <c r="G1536" i="1" s="1"/>
  <c r="S1534" i="1"/>
  <c r="S1536" i="1" s="1"/>
  <c r="I1536" i="1"/>
  <c r="U1536" i="1"/>
  <c r="K1546" i="1"/>
  <c r="W1546" i="1"/>
  <c r="Z1550" i="1"/>
  <c r="Y1556" i="1"/>
  <c r="H1561" i="1"/>
  <c r="H1564" i="1" s="1"/>
  <c r="H1566" i="1" s="1"/>
  <c r="J1560" i="1"/>
  <c r="V1574" i="1"/>
  <c r="V1576" i="1" s="1"/>
  <c r="V1560" i="1"/>
  <c r="E1573" i="1"/>
  <c r="E1563" i="1" s="1"/>
  <c r="Q1573" i="1"/>
  <c r="Q1563" i="1" s="1"/>
  <c r="K1624" i="1"/>
  <c r="K1626" i="1"/>
  <c r="W1656" i="1"/>
  <c r="AB1660" i="1"/>
  <c r="U1694" i="1"/>
  <c r="U1680" i="1"/>
  <c r="H1506" i="1"/>
  <c r="AA1511" i="1"/>
  <c r="Z1513" i="1"/>
  <c r="AA1523" i="1"/>
  <c r="G1526" i="1"/>
  <c r="S1526" i="1"/>
  <c r="J1536" i="1"/>
  <c r="V1536" i="1"/>
  <c r="X1546" i="1"/>
  <c r="Z1621" i="1"/>
  <c r="AB1621" i="1" s="1"/>
  <c r="AA1640" i="1"/>
  <c r="AA1644" i="1" s="1"/>
  <c r="AA1642" i="1"/>
  <c r="F2071" i="1"/>
  <c r="F2081" i="1" s="1"/>
  <c r="H1685" i="1"/>
  <c r="F1514" i="1"/>
  <c r="R1514" i="1"/>
  <c r="E1514" i="1"/>
  <c r="E1516" i="1" s="1"/>
  <c r="Q1514" i="1"/>
  <c r="Q1516" i="1" s="1"/>
  <c r="AA1512" i="1"/>
  <c r="D1514" i="1"/>
  <c r="D1516" i="1" s="1"/>
  <c r="H1524" i="1"/>
  <c r="H1526" i="1" s="1"/>
  <c r="T1524" i="1"/>
  <c r="T1526" i="1"/>
  <c r="K1536" i="1"/>
  <c r="W1536" i="1"/>
  <c r="Z1540" i="1"/>
  <c r="Z1545" i="1"/>
  <c r="C1554" i="1"/>
  <c r="C1556" i="1" s="1"/>
  <c r="O1554" i="1"/>
  <c r="O1556" i="1" s="1"/>
  <c r="Z1552" i="1"/>
  <c r="AA1552" i="1" s="1"/>
  <c r="Z1553" i="1"/>
  <c r="AA1553" i="1" s="1"/>
  <c r="E1574" i="1"/>
  <c r="E1576" i="1" s="1"/>
  <c r="C1596" i="1"/>
  <c r="O1596" i="1"/>
  <c r="AA1600" i="1"/>
  <c r="Z1604" i="1"/>
  <c r="AB1604" i="1" s="1"/>
  <c r="J1606" i="1"/>
  <c r="V1606" i="1"/>
  <c r="I1616" i="1"/>
  <c r="U1616" i="1"/>
  <c r="P1624" i="1"/>
  <c r="P1626" i="1" s="1"/>
  <c r="E1636" i="1"/>
  <c r="Q1636" i="1"/>
  <c r="B1652" i="1"/>
  <c r="B1654" i="1" s="1"/>
  <c r="B1656" i="1" s="1"/>
  <c r="B1664" i="1"/>
  <c r="Z1652" i="1"/>
  <c r="E2071" i="1"/>
  <c r="E2081" i="1" s="1"/>
  <c r="W1496" i="1"/>
  <c r="D1504" i="1"/>
  <c r="D1506" i="1" s="1"/>
  <c r="P1504" i="1"/>
  <c r="P1506" i="1" s="1"/>
  <c r="G1514" i="1"/>
  <c r="G1516" i="1" s="1"/>
  <c r="S1514" i="1"/>
  <c r="S1516" i="1" s="1"/>
  <c r="AA1513" i="1"/>
  <c r="F1516" i="1"/>
  <c r="R1516" i="1"/>
  <c r="I1524" i="1"/>
  <c r="U1524" i="1"/>
  <c r="I1526" i="1"/>
  <c r="U1526" i="1"/>
  <c r="AA1540" i="1"/>
  <c r="D1554" i="1"/>
  <c r="P1554" i="1"/>
  <c r="D1556" i="1"/>
  <c r="P1556" i="1"/>
  <c r="K1566" i="1"/>
  <c r="F1570" i="1"/>
  <c r="AB1580" i="1"/>
  <c r="I1575" i="1"/>
  <c r="U1575" i="1"/>
  <c r="P1596" i="1"/>
  <c r="K1606" i="1"/>
  <c r="W1606" i="1"/>
  <c r="J1616" i="1"/>
  <c r="V1616" i="1"/>
  <c r="Q1624" i="1"/>
  <c r="Q1626" i="1"/>
  <c r="F1575" i="1"/>
  <c r="F1626" i="1"/>
  <c r="R1575" i="1"/>
  <c r="R1626" i="1"/>
  <c r="B1646" i="1"/>
  <c r="N1646" i="1"/>
  <c r="Q1654" i="1"/>
  <c r="Q1656" i="1" s="1"/>
  <c r="Z1651" i="1"/>
  <c r="AB1651" i="1" s="1"/>
  <c r="AA1660" i="1"/>
  <c r="K1506" i="1"/>
  <c r="W1506" i="1"/>
  <c r="H1514" i="1"/>
  <c r="H1516" i="1" s="1"/>
  <c r="T1514" i="1"/>
  <c r="T1516" i="1" s="1"/>
  <c r="J1526" i="1"/>
  <c r="M1534" i="1"/>
  <c r="M1536" i="1" s="1"/>
  <c r="Y1534" i="1"/>
  <c r="Y1536" i="1" s="1"/>
  <c r="C1544" i="1"/>
  <c r="O1544" i="1"/>
  <c r="Z1541" i="1"/>
  <c r="AB1541" i="1" s="1"/>
  <c r="Z1542" i="1"/>
  <c r="C1546" i="1"/>
  <c r="O1546" i="1"/>
  <c r="E1554" i="1"/>
  <c r="E1556" i="1" s="1"/>
  <c r="Q1554" i="1"/>
  <c r="Q1556" i="1"/>
  <c r="Q1564" i="1"/>
  <c r="Q1566" i="1" s="1"/>
  <c r="N1573" i="1"/>
  <c r="N1563" i="1" s="1"/>
  <c r="N2073" i="1" s="1"/>
  <c r="N2083" i="1" s="1"/>
  <c r="I1570" i="1"/>
  <c r="U1570" i="1"/>
  <c r="AA1601" i="1"/>
  <c r="AA1602" i="1"/>
  <c r="G1624" i="1"/>
  <c r="G1570" i="1"/>
  <c r="S1624" i="1"/>
  <c r="S1570" i="1"/>
  <c r="K1656" i="1"/>
  <c r="G2073" i="1"/>
  <c r="G2083" i="1" s="1"/>
  <c r="Y1496" i="1"/>
  <c r="F1504" i="1"/>
  <c r="F1506" i="1" s="1"/>
  <c r="R1504" i="1"/>
  <c r="R1506" i="1" s="1"/>
  <c r="B1534" i="1"/>
  <c r="N1534" i="1"/>
  <c r="Z1530" i="1"/>
  <c r="B1536" i="1"/>
  <c r="N1536" i="1"/>
  <c r="Z1535" i="1"/>
  <c r="D1546" i="1"/>
  <c r="P1546" i="1"/>
  <c r="F1556" i="1"/>
  <c r="R1556" i="1"/>
  <c r="K1574" i="1"/>
  <c r="K1576" i="1" s="1"/>
  <c r="K1586" i="1"/>
  <c r="W1586" i="1"/>
  <c r="J1571" i="1"/>
  <c r="J1561" i="1" s="1"/>
  <c r="V1571" i="1"/>
  <c r="V1561" i="1" s="1"/>
  <c r="L1616" i="1"/>
  <c r="X1616" i="1"/>
  <c r="AA1645" i="1"/>
  <c r="AA1646" i="1" s="1"/>
  <c r="Q1664" i="1"/>
  <c r="Q1666" i="1" s="1"/>
  <c r="Q1651" i="1"/>
  <c r="AA1500" i="1"/>
  <c r="Z1555" i="1"/>
  <c r="C1570" i="1"/>
  <c r="O1570" i="1"/>
  <c r="J1584" i="1"/>
  <c r="J1586" i="1" s="1"/>
  <c r="V1584" i="1"/>
  <c r="V1586" i="1" s="1"/>
  <c r="D1594" i="1"/>
  <c r="D1596" i="1" s="1"/>
  <c r="D1614" i="1"/>
  <c r="D1616" i="1" s="1"/>
  <c r="AA1630" i="1"/>
  <c r="F1634" i="1"/>
  <c r="R1634" i="1"/>
  <c r="M1644" i="1"/>
  <c r="M1646" i="1" s="1"/>
  <c r="Y1644" i="1"/>
  <c r="Y1646" i="1" s="1"/>
  <c r="L1664" i="1"/>
  <c r="S1666" i="1"/>
  <c r="I1704" i="1"/>
  <c r="R1701" i="1"/>
  <c r="R1691" i="1" s="1"/>
  <c r="R1681" i="1" s="1"/>
  <c r="R2071" i="1" s="1"/>
  <c r="R2081" i="1" s="1"/>
  <c r="T1706" i="1"/>
  <c r="Z1710" i="1"/>
  <c r="AA1710" i="1" s="1"/>
  <c r="L2072" i="1"/>
  <c r="L2082" i="1" s="1"/>
  <c r="X2072" i="1"/>
  <c r="X2082" i="1" s="1"/>
  <c r="Q1716" i="1"/>
  <c r="C1705" i="1"/>
  <c r="C1726" i="1"/>
  <c r="O1705" i="1"/>
  <c r="O1726" i="1"/>
  <c r="AB1741" i="1"/>
  <c r="AA1741" i="1"/>
  <c r="AA1744" i="1" s="1"/>
  <c r="J1746" i="1"/>
  <c r="V1746" i="1"/>
  <c r="C1756" i="1"/>
  <c r="O1756" i="1"/>
  <c r="H1766" i="1"/>
  <c r="T1766" i="1"/>
  <c r="Z1776" i="1"/>
  <c r="AB1776" i="1" s="1"/>
  <c r="AB1775" i="1"/>
  <c r="F1786" i="1"/>
  <c r="R1786" i="1"/>
  <c r="K1796" i="1"/>
  <c r="W1796" i="1"/>
  <c r="B1806" i="1"/>
  <c r="N1806" i="1"/>
  <c r="AB1865" i="1"/>
  <c r="AA1865" i="1"/>
  <c r="D1526" i="1"/>
  <c r="D1570" i="1"/>
  <c r="P1570" i="1"/>
  <c r="M1571" i="1"/>
  <c r="Y1571" i="1"/>
  <c r="Y1561" i="1" s="1"/>
  <c r="C1575" i="1"/>
  <c r="O1575" i="1"/>
  <c r="AA1582" i="1"/>
  <c r="Z1590" i="1"/>
  <c r="Z1594" i="1" s="1"/>
  <c r="Z1596" i="1" s="1"/>
  <c r="AB1596" i="1" s="1"/>
  <c r="L1596" i="1"/>
  <c r="X1596" i="1"/>
  <c r="Z1610" i="1"/>
  <c r="Z1614" i="1" s="1"/>
  <c r="AB1614" i="1" s="1"/>
  <c r="D1622" i="1"/>
  <c r="AA1622" i="1" s="1"/>
  <c r="N1623" i="1"/>
  <c r="Z1623" i="1" s="1"/>
  <c r="AA1623" i="1" s="1"/>
  <c r="I1625" i="1"/>
  <c r="I1626" i="1" s="1"/>
  <c r="U1625" i="1"/>
  <c r="U1626" i="1" s="1"/>
  <c r="B1636" i="1"/>
  <c r="N1636" i="1"/>
  <c r="F1650" i="1"/>
  <c r="F1654" i="1" s="1"/>
  <c r="R1650" i="1"/>
  <c r="R1654" i="1" s="1"/>
  <c r="C1651" i="1"/>
  <c r="C1654" i="1" s="1"/>
  <c r="C1656" i="1" s="1"/>
  <c r="AA1663" i="1"/>
  <c r="M1664" i="1"/>
  <c r="K1674" i="1"/>
  <c r="K1676" i="1" s="1"/>
  <c r="W1674" i="1"/>
  <c r="N1704" i="1"/>
  <c r="N1690" i="1"/>
  <c r="W2071" i="1"/>
  <c r="W2081" i="1" s="1"/>
  <c r="F2073" i="1"/>
  <c r="F2083" i="1" s="1"/>
  <c r="Y1695" i="1"/>
  <c r="Z1711" i="1"/>
  <c r="Z1713" i="1"/>
  <c r="AA1713" i="1" s="1"/>
  <c r="R1716" i="1"/>
  <c r="J1701" i="1"/>
  <c r="J1691" i="1" s="1"/>
  <c r="J1681" i="1" s="1"/>
  <c r="J1734" i="1"/>
  <c r="J1736" i="1" s="1"/>
  <c r="V2071" i="1"/>
  <c r="V2081" i="1" s="1"/>
  <c r="F1736" i="1"/>
  <c r="R1736" i="1"/>
  <c r="K1746" i="1"/>
  <c r="W1746" i="1"/>
  <c r="D1756" i="1"/>
  <c r="P1756" i="1"/>
  <c r="AB1760" i="1"/>
  <c r="Z1764" i="1"/>
  <c r="AB1764" i="1" s="1"/>
  <c r="G1786" i="1"/>
  <c r="S1786" i="1"/>
  <c r="L1796" i="1"/>
  <c r="X1796" i="1"/>
  <c r="C1806" i="1"/>
  <c r="O1806" i="1"/>
  <c r="AA1820" i="1"/>
  <c r="Z1824" i="1"/>
  <c r="AB1824" i="1" s="1"/>
  <c r="AB1820" i="1"/>
  <c r="AA1830" i="1"/>
  <c r="AA1834" i="1" s="1"/>
  <c r="Z1583" i="1"/>
  <c r="AA1583" i="1" s="1"/>
  <c r="AA1584" i="1" s="1"/>
  <c r="AA1595" i="1"/>
  <c r="AA1615" i="1"/>
  <c r="AA1631" i="1"/>
  <c r="X1664" i="1"/>
  <c r="G1666" i="1"/>
  <c r="U1666" i="1"/>
  <c r="W1676" i="1"/>
  <c r="B2071" i="1"/>
  <c r="B2081" i="1" s="1"/>
  <c r="O1704" i="1"/>
  <c r="C1714" i="1"/>
  <c r="C1701" i="1"/>
  <c r="C1691" i="1" s="1"/>
  <c r="C1681" i="1" s="1"/>
  <c r="C2071" i="1" s="1"/>
  <c r="C2081" i="1" s="1"/>
  <c r="W2073" i="1"/>
  <c r="W2083" i="1" s="1"/>
  <c r="G1736" i="1"/>
  <c r="S1736" i="1"/>
  <c r="P1806" i="1"/>
  <c r="AA1815" i="1"/>
  <c r="M1584" i="1"/>
  <c r="M1586" i="1" s="1"/>
  <c r="M1604" i="1"/>
  <c r="M1606" i="1" s="1"/>
  <c r="D1644" i="1"/>
  <c r="D1646" i="1" s="1"/>
  <c r="H1666" i="1"/>
  <c r="L1676" i="1"/>
  <c r="L1665" i="1"/>
  <c r="X1676" i="1"/>
  <c r="X1665" i="1"/>
  <c r="I2072" i="1"/>
  <c r="I2082" i="1" s="1"/>
  <c r="S2073" i="1"/>
  <c r="S2083" i="1" s="1"/>
  <c r="B1685" i="1"/>
  <c r="T1690" i="1"/>
  <c r="T1704" i="1"/>
  <c r="M1701" i="1"/>
  <c r="Z1721" i="1"/>
  <c r="AB1721" i="1" s="1"/>
  <c r="Z1746" i="1"/>
  <c r="AB1745" i="1"/>
  <c r="D1776" i="1"/>
  <c r="AB1795" i="1"/>
  <c r="E1806" i="1"/>
  <c r="Q1806" i="1"/>
  <c r="E1816" i="1"/>
  <c r="Q1816" i="1"/>
  <c r="B1846" i="1"/>
  <c r="I1586" i="1"/>
  <c r="U1586" i="1"/>
  <c r="L1620" i="1"/>
  <c r="X1620" i="1"/>
  <c r="J1621" i="1"/>
  <c r="V1621" i="1"/>
  <c r="V1624" i="1" s="1"/>
  <c r="V1626" i="1" s="1"/>
  <c r="L1625" i="1"/>
  <c r="X1625" i="1"/>
  <c r="Z1632" i="1"/>
  <c r="Z1634" i="1" s="1"/>
  <c r="Z1640" i="1"/>
  <c r="Z1644" i="1" s="1"/>
  <c r="E1644" i="1"/>
  <c r="E1646" i="1" s="1"/>
  <c r="Q1644" i="1"/>
  <c r="Q1646" i="1" s="1"/>
  <c r="Z1645" i="1"/>
  <c r="Z1646" i="1" s="1"/>
  <c r="AB1646" i="1" s="1"/>
  <c r="H1655" i="1"/>
  <c r="H1656" i="1" s="1"/>
  <c r="N1664" i="1"/>
  <c r="I1666" i="1"/>
  <c r="Z1670" i="1"/>
  <c r="Z1671" i="1"/>
  <c r="AB1671" i="1" s="1"/>
  <c r="Z1675" i="1"/>
  <c r="M1676" i="1"/>
  <c r="Y1676" i="1"/>
  <c r="U1704" i="1"/>
  <c r="Z1703" i="1"/>
  <c r="E1700" i="1"/>
  <c r="E1714" i="1"/>
  <c r="E1716" i="1" s="1"/>
  <c r="Q1700" i="1"/>
  <c r="Q1714" i="1"/>
  <c r="D1703" i="1"/>
  <c r="G1726" i="1"/>
  <c r="S1726" i="1"/>
  <c r="Z1730" i="1"/>
  <c r="M1700" i="1"/>
  <c r="M1734" i="1"/>
  <c r="Y1700" i="1"/>
  <c r="Y1734" i="1"/>
  <c r="Y1736" i="1" s="1"/>
  <c r="M1682" i="1"/>
  <c r="Y2072" i="1"/>
  <c r="Y2082" i="1" s="1"/>
  <c r="AB1780" i="1"/>
  <c r="AA1780" i="1"/>
  <c r="Z1784" i="1"/>
  <c r="AB1784" i="1" s="1"/>
  <c r="F1816" i="1"/>
  <c r="R1816" i="1"/>
  <c r="AA1821" i="1"/>
  <c r="AA1823" i="1"/>
  <c r="I1826" i="1"/>
  <c r="U1826" i="1"/>
  <c r="I1594" i="1"/>
  <c r="I1596" i="1" s="1"/>
  <c r="U1594" i="1"/>
  <c r="M1625" i="1"/>
  <c r="Y1625" i="1"/>
  <c r="F1636" i="1"/>
  <c r="R1636" i="1"/>
  <c r="J1650" i="1"/>
  <c r="J1654" i="1" s="1"/>
  <c r="J1656" i="1" s="1"/>
  <c r="V1650" i="1"/>
  <c r="V1654" i="1" s="1"/>
  <c r="V1656" i="1" s="1"/>
  <c r="O1664" i="1"/>
  <c r="Y1665" i="1"/>
  <c r="B1676" i="1"/>
  <c r="N1676" i="1"/>
  <c r="O1692" i="1"/>
  <c r="O1682" i="1" s="1"/>
  <c r="H2072" i="1"/>
  <c r="H2082" i="1" s="1"/>
  <c r="R2073" i="1"/>
  <c r="R2083" i="1" s="1"/>
  <c r="F1714" i="1"/>
  <c r="F1716" i="1" s="1"/>
  <c r="F1700" i="1"/>
  <c r="R1714" i="1"/>
  <c r="R1700" i="1"/>
  <c r="N1714" i="1"/>
  <c r="N1716" i="1" s="1"/>
  <c r="J1716" i="1"/>
  <c r="V1716" i="1"/>
  <c r="D1700" i="1"/>
  <c r="D1724" i="1"/>
  <c r="D1726" i="1" s="1"/>
  <c r="P1700" i="1"/>
  <c r="P1724" i="1"/>
  <c r="P1726" i="1" s="1"/>
  <c r="H1726" i="1"/>
  <c r="T1726" i="1"/>
  <c r="C1746" i="1"/>
  <c r="O1746" i="1"/>
  <c r="H1756" i="1"/>
  <c r="T1756" i="1"/>
  <c r="AA1765" i="1"/>
  <c r="Z1766" i="1"/>
  <c r="AB1766" i="1" s="1"/>
  <c r="AB1765" i="1"/>
  <c r="Y1766" i="1"/>
  <c r="F1776" i="1"/>
  <c r="R1776" i="1"/>
  <c r="AA1795" i="1"/>
  <c r="AA1796" i="1" s="1"/>
  <c r="AB1800" i="1"/>
  <c r="Z1804" i="1"/>
  <c r="AB1810" i="1"/>
  <c r="AA1810" i="1"/>
  <c r="G1816" i="1"/>
  <c r="S1816" i="1"/>
  <c r="J1826" i="1"/>
  <c r="V1826" i="1"/>
  <c r="Y1836" i="1"/>
  <c r="D1584" i="1"/>
  <c r="D1586" i="1" s="1"/>
  <c r="N1620" i="1"/>
  <c r="N1625" i="1"/>
  <c r="G1644" i="1"/>
  <c r="S1644" i="1"/>
  <c r="S1646" i="1" s="1"/>
  <c r="M1654" i="1"/>
  <c r="AA1670" i="1"/>
  <c r="Z1672" i="1"/>
  <c r="AA1672" i="1" s="1"/>
  <c r="Z1673" i="1"/>
  <c r="B1706" i="1"/>
  <c r="K1705" i="1"/>
  <c r="W1705" i="1"/>
  <c r="AA1721" i="1"/>
  <c r="I1706" i="1"/>
  <c r="U1706" i="1"/>
  <c r="K1736" i="1"/>
  <c r="W1736" i="1"/>
  <c r="D1746" i="1"/>
  <c r="P1746" i="1"/>
  <c r="I1756" i="1"/>
  <c r="U1756" i="1"/>
  <c r="B1766" i="1"/>
  <c r="N1766" i="1"/>
  <c r="AA1781" i="1"/>
  <c r="E1796" i="1"/>
  <c r="Q1796" i="1"/>
  <c r="H1816" i="1"/>
  <c r="T1816" i="1"/>
  <c r="K1826" i="1"/>
  <c r="W1826" i="1"/>
  <c r="B1836" i="1"/>
  <c r="N1836" i="1"/>
  <c r="E1846" i="1"/>
  <c r="Q1846" i="1"/>
  <c r="G1571" i="1"/>
  <c r="G1561" i="1" s="1"/>
  <c r="S1571" i="1"/>
  <c r="S1561" i="1" s="1"/>
  <c r="X1650" i="1"/>
  <c r="X1654" i="1" s="1"/>
  <c r="I1651" i="1"/>
  <c r="I1654" i="1" s="1"/>
  <c r="I1656" i="1" s="1"/>
  <c r="M1665" i="1"/>
  <c r="E1674" i="1"/>
  <c r="E1676" i="1" s="1"/>
  <c r="Q1674" i="1"/>
  <c r="Q1676" i="1" s="1"/>
  <c r="AA1671" i="1"/>
  <c r="C1680" i="1"/>
  <c r="C1694" i="1"/>
  <c r="L2071" i="1"/>
  <c r="L2081" i="1" s="1"/>
  <c r="U2072" i="1"/>
  <c r="U2082" i="1" s="1"/>
  <c r="N1685" i="1"/>
  <c r="G1695" i="1"/>
  <c r="AA1723" i="1"/>
  <c r="J1726" i="1"/>
  <c r="V1726" i="1"/>
  <c r="AA1730" i="1"/>
  <c r="AA1733" i="1"/>
  <c r="L1736" i="1"/>
  <c r="X1736" i="1"/>
  <c r="E1746" i="1"/>
  <c r="Q1746" i="1"/>
  <c r="J1756" i="1"/>
  <c r="V1756" i="1"/>
  <c r="M1786" i="1"/>
  <c r="Y1786" i="1"/>
  <c r="F1796" i="1"/>
  <c r="R1796" i="1"/>
  <c r="I1806" i="1"/>
  <c r="U1806" i="1"/>
  <c r="AA1852" i="1"/>
  <c r="N1666" i="1"/>
  <c r="C2073" i="1"/>
  <c r="C2083" i="1" s="1"/>
  <c r="I2071" i="1"/>
  <c r="I2081" i="1" s="1"/>
  <c r="U2071" i="1"/>
  <c r="U2081" i="1" s="1"/>
  <c r="E2073" i="1"/>
  <c r="E2083" i="1" s="1"/>
  <c r="Q2073" i="1"/>
  <c r="Q2083" i="1" s="1"/>
  <c r="AA1735" i="1"/>
  <c r="AB1735" i="1"/>
  <c r="AB1770" i="1"/>
  <c r="Z1774" i="1"/>
  <c r="AB1774" i="1" s="1"/>
  <c r="J1806" i="1"/>
  <c r="V1806" i="1"/>
  <c r="Z1826" i="1"/>
  <c r="AB1825" i="1"/>
  <c r="AB1840" i="1"/>
  <c r="AA1840" i="1"/>
  <c r="O1666" i="1"/>
  <c r="AA1673" i="1"/>
  <c r="F1665" i="1"/>
  <c r="F1676" i="1"/>
  <c r="R1665" i="1"/>
  <c r="R1676" i="1"/>
  <c r="I1694" i="1"/>
  <c r="I1696" i="1" s="1"/>
  <c r="I1680" i="1"/>
  <c r="T1685" i="1"/>
  <c r="B1704" i="1"/>
  <c r="B1690" i="1"/>
  <c r="K2071" i="1"/>
  <c r="K2081" i="1" s="1"/>
  <c r="T2072" i="1"/>
  <c r="T2082" i="1" s="1"/>
  <c r="M1695" i="1"/>
  <c r="AB1715" i="1"/>
  <c r="AA1750" i="1"/>
  <c r="AA1754" i="1" s="1"/>
  <c r="AB1771" i="1"/>
  <c r="AA1771" i="1"/>
  <c r="K1806" i="1"/>
  <c r="W1806" i="1"/>
  <c r="N1655" i="1"/>
  <c r="N1656" i="1" s="1"/>
  <c r="T1664" i="1"/>
  <c r="T1666" i="1" s="1"/>
  <c r="B1666" i="1"/>
  <c r="H1674" i="1"/>
  <c r="T1674" i="1"/>
  <c r="G1676" i="1"/>
  <c r="S1676" i="1"/>
  <c r="U1696" i="1"/>
  <c r="C1704" i="1"/>
  <c r="N1706" i="1"/>
  <c r="K1700" i="1"/>
  <c r="K1714" i="1"/>
  <c r="K1716" i="1" s="1"/>
  <c r="W1700" i="1"/>
  <c r="W1714" i="1"/>
  <c r="W1716" i="1" s="1"/>
  <c r="J2073" i="1"/>
  <c r="J2083" i="1" s="1"/>
  <c r="V2073" i="1"/>
  <c r="V2083" i="1" s="1"/>
  <c r="C1716" i="1"/>
  <c r="O1716" i="1"/>
  <c r="G1690" i="1"/>
  <c r="S1704" i="1"/>
  <c r="S1706" i="1" s="1"/>
  <c r="S1690" i="1"/>
  <c r="G2072" i="1"/>
  <c r="G2082" i="1" s="1"/>
  <c r="S2072" i="1"/>
  <c r="S2082" i="1" s="1"/>
  <c r="F1766" i="1"/>
  <c r="R1766" i="1"/>
  <c r="K1776" i="1"/>
  <c r="W1776" i="1"/>
  <c r="AA1790" i="1"/>
  <c r="AA1794" i="1" s="1"/>
  <c r="Z1794" i="1"/>
  <c r="AB1794" i="1" s="1"/>
  <c r="AB1790" i="1"/>
  <c r="L1816" i="1"/>
  <c r="X1816" i="1"/>
  <c r="G1625" i="1"/>
  <c r="S1625" i="1"/>
  <c r="U1664" i="1"/>
  <c r="C1666" i="1"/>
  <c r="H1676" i="1"/>
  <c r="T1676" i="1"/>
  <c r="O1690" i="1"/>
  <c r="H1690" i="1"/>
  <c r="Q2071" i="1"/>
  <c r="Q2081" i="1" s="1"/>
  <c r="S1695" i="1"/>
  <c r="L1700" i="1"/>
  <c r="L1714" i="1"/>
  <c r="L1716" i="1" s="1"/>
  <c r="X1700" i="1"/>
  <c r="X1714" i="1"/>
  <c r="X1716" i="1" s="1"/>
  <c r="D1716" i="1"/>
  <c r="D1705" i="1"/>
  <c r="AA1715" i="1"/>
  <c r="P1716" i="1"/>
  <c r="P1705" i="1"/>
  <c r="B1726" i="1"/>
  <c r="N1726" i="1"/>
  <c r="AB1740" i="1"/>
  <c r="Z1744" i="1"/>
  <c r="AA1770" i="1"/>
  <c r="AA1772" i="1"/>
  <c r="AA1773" i="1"/>
  <c r="Z1806" i="1"/>
  <c r="AB1805" i="1"/>
  <c r="AA1805" i="1"/>
  <c r="AA1806" i="1" s="1"/>
  <c r="M1816" i="1"/>
  <c r="Y1816" i="1"/>
  <c r="D1826" i="1"/>
  <c r="P1826" i="1"/>
  <c r="AB1830" i="1"/>
  <c r="Z1834" i="1"/>
  <c r="O1701" i="1"/>
  <c r="O1691" i="1" s="1"/>
  <c r="O1681" i="1" s="1"/>
  <c r="O2071" i="1" s="1"/>
  <c r="O2081" i="1" s="1"/>
  <c r="E1705" i="1"/>
  <c r="Q1705" i="1"/>
  <c r="I1726" i="1"/>
  <c r="U1726" i="1"/>
  <c r="G1734" i="1"/>
  <c r="S1734" i="1"/>
  <c r="M1736" i="1"/>
  <c r="N1784" i="1"/>
  <c r="N1786" i="1" s="1"/>
  <c r="N1814" i="1"/>
  <c r="N1816" i="1" s="1"/>
  <c r="N1844" i="1"/>
  <c r="N1846" i="1" s="1"/>
  <c r="D1854" i="1"/>
  <c r="P1854" i="1"/>
  <c r="N1854" i="1"/>
  <c r="N1856" i="1" s="1"/>
  <c r="E1856" i="1"/>
  <c r="Q1856" i="1"/>
  <c r="M1874" i="1"/>
  <c r="Y1874" i="1"/>
  <c r="M1876" i="1"/>
  <c r="Z1875" i="1"/>
  <c r="Y1876" i="1"/>
  <c r="Z1882" i="1"/>
  <c r="Z1883" i="1"/>
  <c r="AA1891" i="1"/>
  <c r="AA1894" i="1" s="1"/>
  <c r="G1906" i="1"/>
  <c r="S1906" i="1"/>
  <c r="AA1971" i="1"/>
  <c r="D1701" i="1"/>
  <c r="P1701" i="1"/>
  <c r="P1691" i="1" s="1"/>
  <c r="P1681" i="1" s="1"/>
  <c r="F1705" i="1"/>
  <c r="R1705" i="1"/>
  <c r="Z1720" i="1"/>
  <c r="AA1720" i="1" s="1"/>
  <c r="AA1724" i="1" s="1"/>
  <c r="AA1731" i="1"/>
  <c r="Z1750" i="1"/>
  <c r="D1754" i="1"/>
  <c r="AA1761" i="1"/>
  <c r="AA1764" i="1" s="1"/>
  <c r="AA1825" i="1"/>
  <c r="F1856" i="1"/>
  <c r="C1864" i="1"/>
  <c r="O1864" i="1"/>
  <c r="Z1861" i="1"/>
  <c r="AB1861" i="1" s="1"/>
  <c r="H1866" i="1"/>
  <c r="T1866" i="1"/>
  <c r="D1884" i="1"/>
  <c r="D1886" i="1" s="1"/>
  <c r="P1884" i="1"/>
  <c r="P1886" i="1" s="1"/>
  <c r="AA1885" i="1"/>
  <c r="H1906" i="1"/>
  <c r="T1906" i="1"/>
  <c r="Z1725" i="1"/>
  <c r="Z1755" i="1"/>
  <c r="F1854" i="1"/>
  <c r="R1854" i="1"/>
  <c r="R1856" i="1" s="1"/>
  <c r="AA1860" i="1"/>
  <c r="D1864" i="1"/>
  <c r="P1864" i="1"/>
  <c r="I1866" i="1"/>
  <c r="U1866" i="1"/>
  <c r="Z1873" i="1"/>
  <c r="AA1873" i="1" s="1"/>
  <c r="E1886" i="1"/>
  <c r="Q1886" i="1"/>
  <c r="U1906" i="1"/>
  <c r="AB2026" i="1"/>
  <c r="V1734" i="1"/>
  <c r="V1736" i="1" s="1"/>
  <c r="N1744" i="1"/>
  <c r="N1746" i="1" s="1"/>
  <c r="N1774" i="1"/>
  <c r="N1776" i="1" s="1"/>
  <c r="Z1785" i="1"/>
  <c r="M1804" i="1"/>
  <c r="M1806" i="1" s="1"/>
  <c r="M1834" i="1"/>
  <c r="M1836" i="1" s="1"/>
  <c r="Z1863" i="1"/>
  <c r="AA1863" i="1" s="1"/>
  <c r="AA1875" i="1"/>
  <c r="AA1882" i="1"/>
  <c r="AA1883" i="1"/>
  <c r="F1886" i="1"/>
  <c r="R1886" i="1"/>
  <c r="J1700" i="1"/>
  <c r="V1700" i="1"/>
  <c r="G1701" i="1"/>
  <c r="G1691" i="1" s="1"/>
  <c r="G1681" i="1" s="1"/>
  <c r="S1701" i="1"/>
  <c r="S1691" i="1" s="1"/>
  <c r="S1681" i="1" s="1"/>
  <c r="Z1815" i="1"/>
  <c r="Z1845" i="1"/>
  <c r="AA1845" i="1" s="1"/>
  <c r="I1856" i="1"/>
  <c r="U1856" i="1"/>
  <c r="E1876" i="1"/>
  <c r="Q1876" i="1"/>
  <c r="G1886" i="1"/>
  <c r="S1886" i="1"/>
  <c r="Z1904" i="1"/>
  <c r="AB1904" i="1" s="1"/>
  <c r="AB1910" i="1"/>
  <c r="AA1910" i="1"/>
  <c r="Z1914" i="1"/>
  <c r="AB1914" i="1" s="1"/>
  <c r="AB1920" i="1"/>
  <c r="AA1920" i="1"/>
  <c r="Z1924" i="1"/>
  <c r="AB1924" i="1" s="1"/>
  <c r="Z1976" i="1"/>
  <c r="H1701" i="1"/>
  <c r="H1691" i="1" s="1"/>
  <c r="H1681" i="1" s="1"/>
  <c r="T1701" i="1"/>
  <c r="T1691" i="1" s="1"/>
  <c r="T1681" i="1" s="1"/>
  <c r="J1705" i="1"/>
  <c r="V1705" i="1"/>
  <c r="D1714" i="1"/>
  <c r="D1744" i="1"/>
  <c r="D1774" i="1"/>
  <c r="Z1781" i="1"/>
  <c r="AB1781" i="1" s="1"/>
  <c r="Z1811" i="1"/>
  <c r="AB1811" i="1" s="1"/>
  <c r="Z1841" i="1"/>
  <c r="AB1841" i="1" s="1"/>
  <c r="Z1853" i="1"/>
  <c r="AA1862" i="1"/>
  <c r="I1874" i="1"/>
  <c r="I1876" i="1" s="1"/>
  <c r="U1874" i="1"/>
  <c r="U1876" i="1" s="1"/>
  <c r="F1874" i="1"/>
  <c r="F1876" i="1" s="1"/>
  <c r="R1874" i="1"/>
  <c r="R1876" i="1" s="1"/>
  <c r="Z1896" i="1"/>
  <c r="AB1896" i="1" s="1"/>
  <c r="L1906" i="1"/>
  <c r="X1906" i="1"/>
  <c r="AB1930" i="1"/>
  <c r="AA1930" i="1"/>
  <c r="AA1934" i="1" s="1"/>
  <c r="Z1934" i="1"/>
  <c r="AB1940" i="1"/>
  <c r="AA1940" i="1"/>
  <c r="AA1984" i="1"/>
  <c r="AA2004" i="1"/>
  <c r="AA2006" i="1" s="1"/>
  <c r="AB2001" i="1"/>
  <c r="Z2004" i="1"/>
  <c r="M1764" i="1"/>
  <c r="M1766" i="1" s="1"/>
  <c r="D1804" i="1"/>
  <c r="D1806" i="1" s="1"/>
  <c r="D1834" i="1"/>
  <c r="D1836" i="1" s="1"/>
  <c r="H1864" i="1"/>
  <c r="T1864" i="1"/>
  <c r="M1866" i="1"/>
  <c r="Y1866" i="1"/>
  <c r="G1876" i="1"/>
  <c r="S1876" i="1"/>
  <c r="M1906" i="1"/>
  <c r="Z1905" i="1"/>
  <c r="Z1916" i="1"/>
  <c r="AB1916" i="1" s="1"/>
  <c r="AB1931" i="1"/>
  <c r="AB1950" i="1"/>
  <c r="AA1950" i="1"/>
  <c r="AA1954" i="1" s="1"/>
  <c r="Z1954" i="1"/>
  <c r="AB1954" i="1" s="1"/>
  <c r="Z1956" i="1"/>
  <c r="AB1956" i="1" s="1"/>
  <c r="AA2054" i="1"/>
  <c r="L1705" i="1"/>
  <c r="X1705" i="1"/>
  <c r="AA1745" i="1"/>
  <c r="AA1775" i="1"/>
  <c r="M1794" i="1"/>
  <c r="M1796" i="1" s="1"/>
  <c r="M1824" i="1"/>
  <c r="M1826" i="1" s="1"/>
  <c r="K1854" i="1"/>
  <c r="K1856" i="1" s="1"/>
  <c r="W1854" i="1"/>
  <c r="W1856" i="1" s="1"/>
  <c r="L1856" i="1"/>
  <c r="X1856" i="1"/>
  <c r="H1876" i="1"/>
  <c r="T1876" i="1"/>
  <c r="J1884" i="1"/>
  <c r="V1884" i="1"/>
  <c r="J1886" i="1"/>
  <c r="V1886" i="1"/>
  <c r="B1906" i="1"/>
  <c r="N1906" i="1"/>
  <c r="AA1911" i="1"/>
  <c r="Z1936" i="1"/>
  <c r="AB1951" i="1"/>
  <c r="Z1835" i="1"/>
  <c r="AA1853" i="1"/>
  <c r="C1866" i="1"/>
  <c r="O1866" i="1"/>
  <c r="K1886" i="1"/>
  <c r="W1886" i="1"/>
  <c r="AA1901" i="1"/>
  <c r="AA1904" i="1" s="1"/>
  <c r="C1906" i="1"/>
  <c r="AA1941" i="1"/>
  <c r="AA2113" i="1"/>
  <c r="M1854" i="1"/>
  <c r="M1856" i="1" s="1"/>
  <c r="Y1854" i="1"/>
  <c r="Y1856" i="1" s="1"/>
  <c r="AB1855" i="1"/>
  <c r="D1866" i="1"/>
  <c r="P1866" i="1"/>
  <c r="L1886" i="1"/>
  <c r="X1886" i="1"/>
  <c r="Z1850" i="1"/>
  <c r="B1874" i="1"/>
  <c r="B1876" i="1" s="1"/>
  <c r="N1874" i="1"/>
  <c r="N1876" i="1" s="1"/>
  <c r="Z1870" i="1"/>
  <c r="Z1880" i="1"/>
  <c r="M1884" i="1"/>
  <c r="M1886" i="1" s="1"/>
  <c r="Y1884" i="1"/>
  <c r="Y1886" i="1" s="1"/>
  <c r="Z1881" i="1"/>
  <c r="D1904" i="1"/>
  <c r="D1906" i="1" s="1"/>
  <c r="D1934" i="1"/>
  <c r="D1936" i="1" s="1"/>
  <c r="D1944" i="1"/>
  <c r="D1946" i="1" s="1"/>
  <c r="D1856" i="1"/>
  <c r="AA1855" i="1"/>
  <c r="P1856" i="1"/>
  <c r="Z1860" i="1"/>
  <c r="C1874" i="1"/>
  <c r="C1876" i="1" s="1"/>
  <c r="O1874" i="1"/>
  <c r="O1876" i="1" s="1"/>
  <c r="L1876" i="1"/>
  <c r="X1876" i="1"/>
  <c r="Z1885" i="1"/>
  <c r="D1954" i="1"/>
  <c r="D1956" i="1" s="1"/>
  <c r="AB2014" i="1"/>
  <c r="Z2016" i="1"/>
  <c r="AB2016" i="1" s="1"/>
  <c r="Z2056" i="1"/>
  <c r="AB2056" i="1" s="1"/>
  <c r="Z1901" i="1"/>
  <c r="AB1901" i="1" s="1"/>
  <c r="M1914" i="1"/>
  <c r="M1916" i="1" s="1"/>
  <c r="Z1921" i="1"/>
  <c r="AB1921" i="1" s="1"/>
  <c r="M1934" i="1"/>
  <c r="M1936" i="1" s="1"/>
  <c r="Z1941" i="1"/>
  <c r="AB1941" i="1" s="1"/>
  <c r="M1954" i="1"/>
  <c r="M1956" i="1" s="1"/>
  <c r="Z1961" i="1"/>
  <c r="AB1961" i="1" s="1"/>
  <c r="M1974" i="1"/>
  <c r="M1976" i="1" s="1"/>
  <c r="AA2035" i="1"/>
  <c r="AA2036" i="1" s="1"/>
  <c r="S2096" i="1"/>
  <c r="S2098" i="1" s="1"/>
  <c r="Z2094" i="1"/>
  <c r="AA2094" i="1" s="1"/>
  <c r="U2098" i="1"/>
  <c r="Z2102" i="1"/>
  <c r="M2106" i="1"/>
  <c r="Z2103" i="1"/>
  <c r="AB2103" i="1" s="1"/>
  <c r="U2106" i="1"/>
  <c r="U2108" i="1" s="1"/>
  <c r="K2097" i="1"/>
  <c r="W2097" i="1"/>
  <c r="W2108" i="1"/>
  <c r="Z2112" i="1"/>
  <c r="M2116" i="1"/>
  <c r="Z2113" i="1"/>
  <c r="AB2113" i="1" s="1"/>
  <c r="L2118" i="1"/>
  <c r="X2118" i="1"/>
  <c r="Z2122" i="1"/>
  <c r="AA2122" i="1" s="1"/>
  <c r="L2128" i="1"/>
  <c r="X2128" i="1"/>
  <c r="AB2143" i="1"/>
  <c r="AA2143" i="1"/>
  <c r="D2158" i="1"/>
  <c r="P2158" i="1"/>
  <c r="AA2162" i="1"/>
  <c r="AA2166" i="1" s="1"/>
  <c r="K2168" i="1"/>
  <c r="W2168" i="1"/>
  <c r="E2178" i="1"/>
  <c r="Q2178" i="1"/>
  <c r="L2188" i="1"/>
  <c r="X2188" i="1"/>
  <c r="F2198" i="1"/>
  <c r="R2198" i="1"/>
  <c r="AA1961" i="1"/>
  <c r="Z1974" i="1"/>
  <c r="Z2044" i="1"/>
  <c r="AB2044" i="1" s="1"/>
  <c r="C2098" i="1"/>
  <c r="X2108" i="1"/>
  <c r="M2118" i="1"/>
  <c r="Z2123" i="1"/>
  <c r="M2128" i="1"/>
  <c r="J2148" i="1"/>
  <c r="V2148" i="1"/>
  <c r="E2158" i="1"/>
  <c r="Q2158" i="1"/>
  <c r="L2168" i="1"/>
  <c r="X2168" i="1"/>
  <c r="F2178" i="1"/>
  <c r="R2178" i="1"/>
  <c r="AB2212" i="1"/>
  <c r="AA2031" i="1"/>
  <c r="AA2034" i="1" s="1"/>
  <c r="Z2093" i="1"/>
  <c r="F2098" i="1"/>
  <c r="M2108" i="1"/>
  <c r="D2138" i="1"/>
  <c r="P2138" i="1"/>
  <c r="AA2146" i="1"/>
  <c r="K2148" i="1"/>
  <c r="W2148" i="1"/>
  <c r="F2158" i="1"/>
  <c r="R2158" i="1"/>
  <c r="AB2192" i="1"/>
  <c r="D1974" i="1"/>
  <c r="D1976" i="1" s="1"/>
  <c r="M2004" i="1"/>
  <c r="M2006" i="1" s="1"/>
  <c r="AB2031" i="1"/>
  <c r="D2044" i="1"/>
  <c r="D2046" i="1" s="1"/>
  <c r="Z2061" i="1"/>
  <c r="D2342" i="1"/>
  <c r="G2098" i="1"/>
  <c r="AA2102" i="1"/>
  <c r="N2108" i="1"/>
  <c r="Z2176" i="1"/>
  <c r="AB2176" i="1" s="1"/>
  <c r="AB2172" i="1"/>
  <c r="I2218" i="1"/>
  <c r="U2218" i="1"/>
  <c r="AA1970" i="1"/>
  <c r="AA1974" i="1" s="1"/>
  <c r="Z1991" i="1"/>
  <c r="AB1991" i="1" s="1"/>
  <c r="AB2011" i="1"/>
  <c r="D2024" i="1"/>
  <c r="D2026" i="1" s="1"/>
  <c r="G2096" i="1"/>
  <c r="Y2096" i="1"/>
  <c r="Y2098" i="1" s="1"/>
  <c r="D2096" i="1"/>
  <c r="E2106" i="1"/>
  <c r="E2108" i="1" s="1"/>
  <c r="Q2106" i="1"/>
  <c r="Z2105" i="1"/>
  <c r="AA2117" i="1"/>
  <c r="E2126" i="1"/>
  <c r="E2128" i="1" s="1"/>
  <c r="E2092" i="1"/>
  <c r="E2096" i="1" s="1"/>
  <c r="Q2126" i="1"/>
  <c r="Q2092" i="1"/>
  <c r="Q2096" i="1" s="1"/>
  <c r="D2097" i="1"/>
  <c r="P2128" i="1"/>
  <c r="P2097" i="1"/>
  <c r="P2098" i="1" s="1"/>
  <c r="F2138" i="1"/>
  <c r="R2138" i="1"/>
  <c r="P2188" i="1"/>
  <c r="AA2192" i="1"/>
  <c r="E2208" i="1"/>
  <c r="Q2208" i="1"/>
  <c r="Z1871" i="1"/>
  <c r="AB1871" i="1" s="1"/>
  <c r="AA1915" i="1"/>
  <c r="AA1935" i="1"/>
  <c r="AA1936" i="1" s="1"/>
  <c r="AA1955" i="1"/>
  <c r="AA1956" i="1" s="1"/>
  <c r="AA1975" i="1"/>
  <c r="AA2045" i="1"/>
  <c r="G2354" i="1"/>
  <c r="S2354" i="1"/>
  <c r="I2098" i="1"/>
  <c r="F2106" i="1"/>
  <c r="F2092" i="1"/>
  <c r="F2096" i="1" s="1"/>
  <c r="R2106" i="1"/>
  <c r="R2092" i="1"/>
  <c r="R2096" i="1" s="1"/>
  <c r="R2098" i="1" s="1"/>
  <c r="AA2107" i="1"/>
  <c r="E2118" i="1"/>
  <c r="Q2118" i="1"/>
  <c r="B2126" i="1"/>
  <c r="B2128" i="1" s="1"/>
  <c r="Q2128" i="1"/>
  <c r="Z2156" i="1"/>
  <c r="AB2156" i="1" s="1"/>
  <c r="AB2152" i="1"/>
  <c r="P2168" i="1"/>
  <c r="AA2172" i="1"/>
  <c r="J2178" i="1"/>
  <c r="V2178" i="1"/>
  <c r="E2188" i="1"/>
  <c r="Q2188" i="1"/>
  <c r="K2198" i="1"/>
  <c r="W2198" i="1"/>
  <c r="AA1895" i="1"/>
  <c r="AA1896" i="1" s="1"/>
  <c r="Z1984" i="1"/>
  <c r="AB1984" i="1" s="1"/>
  <c r="D2004" i="1"/>
  <c r="D2006" i="1" s="1"/>
  <c r="Z2054" i="1"/>
  <c r="AB2054" i="1" s="1"/>
  <c r="H2354" i="1"/>
  <c r="T2354" i="1"/>
  <c r="L2097" i="1"/>
  <c r="C2106" i="1"/>
  <c r="C2108" i="1" s="1"/>
  <c r="E2097" i="1"/>
  <c r="Q2108" i="1"/>
  <c r="Q2097" i="1"/>
  <c r="Q2098" i="1" s="1"/>
  <c r="AA2115" i="1"/>
  <c r="F2118" i="1"/>
  <c r="R2118" i="1"/>
  <c r="F2128" i="1"/>
  <c r="R2128" i="1"/>
  <c r="J2158" i="1"/>
  <c r="V2158" i="1"/>
  <c r="E2168" i="1"/>
  <c r="Q2168" i="1"/>
  <c r="K2178" i="1"/>
  <c r="W2178" i="1"/>
  <c r="AA2195" i="1"/>
  <c r="Z1964" i="1"/>
  <c r="AB1964" i="1" s="1"/>
  <c r="AA2041" i="1"/>
  <c r="AA2044" i="1" s="1"/>
  <c r="D2093" i="1"/>
  <c r="AA2093" i="1" s="1"/>
  <c r="Z2095" i="1"/>
  <c r="M2098" i="1"/>
  <c r="D2095" i="1"/>
  <c r="AA2105" i="1"/>
  <c r="F2108" i="1"/>
  <c r="R2108" i="1"/>
  <c r="H2126" i="1"/>
  <c r="H2128" i="1" s="1"/>
  <c r="Z2136" i="1"/>
  <c r="AB2136" i="1" s="1"/>
  <c r="AB2132" i="1"/>
  <c r="N2136" i="1"/>
  <c r="N2138" i="1" s="1"/>
  <c r="Z2133" i="1"/>
  <c r="P2148" i="1"/>
  <c r="K2158" i="1"/>
  <c r="W2158" i="1"/>
  <c r="F2168" i="1"/>
  <c r="R2168" i="1"/>
  <c r="AB2202" i="1"/>
  <c r="Z2206" i="1"/>
  <c r="AB2206" i="1" s="1"/>
  <c r="AB2252" i="1"/>
  <c r="O2098" i="1"/>
  <c r="I2106" i="1"/>
  <c r="I2108" i="1" s="1"/>
  <c r="J2138" i="1"/>
  <c r="V2138" i="1"/>
  <c r="E2148" i="1"/>
  <c r="Q2148" i="1"/>
  <c r="L2158" i="1"/>
  <c r="X2158" i="1"/>
  <c r="AB2182" i="1"/>
  <c r="Z2186" i="1"/>
  <c r="Z2188" i="1" s="1"/>
  <c r="AB2203" i="1"/>
  <c r="AA2203" i="1"/>
  <c r="AA2217" i="1"/>
  <c r="AB2222" i="1"/>
  <c r="AB2162" i="1"/>
  <c r="Z2166" i="1"/>
  <c r="Z2168" i="1" s="1"/>
  <c r="AB2183" i="1"/>
  <c r="AA2183" i="1"/>
  <c r="C2218" i="1"/>
  <c r="O2218" i="1"/>
  <c r="AA1960" i="1"/>
  <c r="AA1964" i="1" s="1"/>
  <c r="AA1966" i="1" s="1"/>
  <c r="AA1985" i="1"/>
  <c r="AA1986" i="1" s="1"/>
  <c r="AA2055" i="1"/>
  <c r="AA2056" i="1" s="1"/>
  <c r="K2106" i="1"/>
  <c r="K2108" i="1" s="1"/>
  <c r="W2106" i="1"/>
  <c r="O2106" i="1"/>
  <c r="O2108" i="1" s="1"/>
  <c r="K2116" i="1"/>
  <c r="K2118" i="1" s="1"/>
  <c r="W2116" i="1"/>
  <c r="K2092" i="1"/>
  <c r="K2096" i="1" s="1"/>
  <c r="K2126" i="1"/>
  <c r="W2092" i="1"/>
  <c r="W2096" i="1" s="1"/>
  <c r="W2126" i="1"/>
  <c r="W2128" i="1" s="1"/>
  <c r="J2097" i="1"/>
  <c r="J2098" i="1" s="1"/>
  <c r="J2128" i="1"/>
  <c r="V2097" i="1"/>
  <c r="V2098" i="1" s="1"/>
  <c r="V2128" i="1"/>
  <c r="AA2135" i="1"/>
  <c r="L2138" i="1"/>
  <c r="X2138" i="1"/>
  <c r="AB2163" i="1"/>
  <c r="AA2163" i="1"/>
  <c r="J2188" i="1"/>
  <c r="V2188" i="1"/>
  <c r="D2198" i="1"/>
  <c r="P2198" i="1"/>
  <c r="AA2202" i="1"/>
  <c r="AA2206" i="1" s="1"/>
  <c r="P2218" i="1"/>
  <c r="AA2223" i="1"/>
  <c r="E2248" i="1"/>
  <c r="Q2248" i="1"/>
  <c r="Z2344" i="1"/>
  <c r="Y2354" i="1"/>
  <c r="L2092" i="1"/>
  <c r="L2096" i="1" s="1"/>
  <c r="L2106" i="1"/>
  <c r="L2108" i="1" s="1"/>
  <c r="X2092" i="1"/>
  <c r="X2096" i="1" s="1"/>
  <c r="X2098" i="1" s="1"/>
  <c r="X2106" i="1"/>
  <c r="W2118" i="1"/>
  <c r="K2128" i="1"/>
  <c r="AB2142" i="1"/>
  <c r="Z2146" i="1"/>
  <c r="AA2182" i="1"/>
  <c r="AA2186" i="1" s="1"/>
  <c r="AB2232" i="1"/>
  <c r="Z2236" i="1"/>
  <c r="AB2236" i="1" s="1"/>
  <c r="Z2137" i="1"/>
  <c r="AA2137" i="1" s="1"/>
  <c r="Z2157" i="1"/>
  <c r="Z2177" i="1"/>
  <c r="Z2197" i="1"/>
  <c r="D2216" i="1"/>
  <c r="D2218" i="1" s="1"/>
  <c r="L2256" i="1"/>
  <c r="X2256" i="1"/>
  <c r="N2256" i="1"/>
  <c r="N2258" i="1" s="1"/>
  <c r="Q2258" i="1"/>
  <c r="G2343" i="1"/>
  <c r="S2343" i="1"/>
  <c r="G2278" i="1"/>
  <c r="S2278" i="1"/>
  <c r="K2296" i="1"/>
  <c r="K2298" i="1" s="1"/>
  <c r="W2296" i="1"/>
  <c r="W2298" i="1" s="1"/>
  <c r="Z2302" i="1"/>
  <c r="M2306" i="1"/>
  <c r="Z2303" i="1"/>
  <c r="AB2303" i="1" s="1"/>
  <c r="L2308" i="1"/>
  <c r="X2308" i="1"/>
  <c r="Z2313" i="1"/>
  <c r="AB2313" i="1" s="1"/>
  <c r="B2318" i="1"/>
  <c r="N2318" i="1"/>
  <c r="J2343" i="1"/>
  <c r="J2346" i="1" s="1"/>
  <c r="V2343" i="1"/>
  <c r="V2353" i="1" s="1"/>
  <c r="F2345" i="1"/>
  <c r="F2355" i="1" s="1"/>
  <c r="F2347" i="1"/>
  <c r="R2347" i="1"/>
  <c r="L2354" i="1"/>
  <c r="X2354" i="1"/>
  <c r="B2118" i="1"/>
  <c r="N2118" i="1"/>
  <c r="AA2157" i="1"/>
  <c r="Z2225" i="1"/>
  <c r="AA2225" i="1" s="1"/>
  <c r="K2228" i="1"/>
  <c r="W2228" i="1"/>
  <c r="M2256" i="1"/>
  <c r="Y2256" i="1"/>
  <c r="AA2265" i="1"/>
  <c r="L2296" i="1"/>
  <c r="X2296" i="1"/>
  <c r="L2298" i="1"/>
  <c r="X2298" i="1"/>
  <c r="M2308" i="1"/>
  <c r="Z2307" i="1"/>
  <c r="L2328" i="1"/>
  <c r="X2328" i="1"/>
  <c r="K2342" i="1"/>
  <c r="W2342" i="1"/>
  <c r="K2343" i="1"/>
  <c r="K2353" i="1" s="1"/>
  <c r="W2343" i="1"/>
  <c r="W2353" i="1" s="1"/>
  <c r="S2345" i="1"/>
  <c r="S2355" i="1" s="1"/>
  <c r="S2347" i="1"/>
  <c r="Z2153" i="1"/>
  <c r="Z2173" i="1"/>
  <c r="Z2193" i="1"/>
  <c r="Z2196" i="1" s="1"/>
  <c r="AB2196" i="1" s="1"/>
  <c r="D2236" i="1"/>
  <c r="D2238" i="1" s="1"/>
  <c r="Z2237" i="1"/>
  <c r="I2342" i="1"/>
  <c r="U2342" i="1"/>
  <c r="G2345" i="1"/>
  <c r="G2355" i="1" s="1"/>
  <c r="U2278" i="1"/>
  <c r="Z2292" i="1"/>
  <c r="M2296" i="1"/>
  <c r="M2298" i="1"/>
  <c r="Z2297" i="1"/>
  <c r="Y2298" i="1"/>
  <c r="AA2313" i="1"/>
  <c r="E2345" i="1"/>
  <c r="E2355" i="1" s="1"/>
  <c r="Y2328" i="1"/>
  <c r="X2342" i="1"/>
  <c r="H2345" i="1"/>
  <c r="H2347" i="1"/>
  <c r="T2347" i="1"/>
  <c r="N2146" i="1"/>
  <c r="N2148" i="1" s="1"/>
  <c r="N2166" i="1"/>
  <c r="N2168" i="1" s="1"/>
  <c r="N2186" i="1"/>
  <c r="N2188" i="1" s="1"/>
  <c r="N2206" i="1"/>
  <c r="N2208" i="1" s="1"/>
  <c r="Z2213" i="1"/>
  <c r="M2228" i="1"/>
  <c r="B2238" i="1"/>
  <c r="F2248" i="1"/>
  <c r="R2248" i="1"/>
  <c r="AA2253" i="1"/>
  <c r="H2258" i="1"/>
  <c r="T2258" i="1"/>
  <c r="L2288" i="1"/>
  <c r="X2288" i="1"/>
  <c r="B2343" i="1"/>
  <c r="B2353" i="1" s="1"/>
  <c r="B2298" i="1"/>
  <c r="N2298" i="1"/>
  <c r="O2308" i="1"/>
  <c r="D2316" i="1"/>
  <c r="D2318" i="1" s="1"/>
  <c r="R2345" i="1"/>
  <c r="R2355" i="1" s="1"/>
  <c r="Z2336" i="1"/>
  <c r="AB2336" i="1" s="1"/>
  <c r="I2345" i="1"/>
  <c r="U2345" i="1"/>
  <c r="B2228" i="1"/>
  <c r="N2228" i="1"/>
  <c r="Z2227" i="1"/>
  <c r="Z2242" i="1"/>
  <c r="M2246" i="1"/>
  <c r="M2248" i="1" s="1"/>
  <c r="G2248" i="1"/>
  <c r="S2248" i="1"/>
  <c r="AA2252" i="1"/>
  <c r="AA2256" i="1" s="1"/>
  <c r="Z2254" i="1"/>
  <c r="AA2254" i="1" s="1"/>
  <c r="Z2282" i="1"/>
  <c r="M2286" i="1"/>
  <c r="M2343" i="1"/>
  <c r="Y2343" i="1"/>
  <c r="M2288" i="1"/>
  <c r="Z2287" i="1"/>
  <c r="Y2288" i="1"/>
  <c r="F2318" i="1"/>
  <c r="R2318" i="1"/>
  <c r="H2342" i="1"/>
  <c r="T2342" i="1"/>
  <c r="B2344" i="1"/>
  <c r="J2345" i="1"/>
  <c r="AA2344" i="1"/>
  <c r="Z2107" i="1"/>
  <c r="D2126" i="1"/>
  <c r="D2128" i="1" s="1"/>
  <c r="D2146" i="1"/>
  <c r="D2148" i="1" s="1"/>
  <c r="D2166" i="1"/>
  <c r="D2168" i="1" s="1"/>
  <c r="D2186" i="1"/>
  <c r="D2188" i="1" s="1"/>
  <c r="D2206" i="1"/>
  <c r="D2208" i="1" s="1"/>
  <c r="M2226" i="1"/>
  <c r="Y2226" i="1"/>
  <c r="Y2228" i="1" s="1"/>
  <c r="AA2237" i="1"/>
  <c r="Z2243" i="1"/>
  <c r="AB2243" i="1" s="1"/>
  <c r="E2256" i="1"/>
  <c r="E2258" i="1" s="1"/>
  <c r="Q2256" i="1"/>
  <c r="Z2255" i="1"/>
  <c r="K2266" i="1"/>
  <c r="W2266" i="1"/>
  <c r="W2268" i="1" s="1"/>
  <c r="L2276" i="1"/>
  <c r="L2278" i="1" s="1"/>
  <c r="X2276" i="1"/>
  <c r="L2343" i="1"/>
  <c r="L2353" i="1" s="1"/>
  <c r="X2343" i="1"/>
  <c r="X2353" i="1" s="1"/>
  <c r="X2278" i="1"/>
  <c r="AA2292" i="1"/>
  <c r="AA2296" i="1" s="1"/>
  <c r="AA2293" i="1"/>
  <c r="Z2295" i="1"/>
  <c r="AA2295" i="1" s="1"/>
  <c r="F2306" i="1"/>
  <c r="R2306" i="1"/>
  <c r="R2308" i="1" s="1"/>
  <c r="D2306" i="1"/>
  <c r="D2308" i="1" s="1"/>
  <c r="G2318" i="1"/>
  <c r="S2318" i="1"/>
  <c r="C2343" i="1"/>
  <c r="C2353" i="1" s="1"/>
  <c r="O2343" i="1"/>
  <c r="O2353" i="1" s="1"/>
  <c r="K2345" i="1"/>
  <c r="Z2127" i="1"/>
  <c r="AA2127" i="1" s="1"/>
  <c r="Z2147" i="1"/>
  <c r="Z2148" i="1" s="1"/>
  <c r="AA2227" i="1"/>
  <c r="M2236" i="1"/>
  <c r="M2238" i="1" s="1"/>
  <c r="Y2236" i="1"/>
  <c r="Y2238" i="1" s="1"/>
  <c r="N2236" i="1"/>
  <c r="N2238" i="1" s="1"/>
  <c r="F2256" i="1"/>
  <c r="F2258" i="1" s="1"/>
  <c r="R2256" i="1"/>
  <c r="R2258" i="1" s="1"/>
  <c r="K2258" i="1"/>
  <c r="W2258" i="1"/>
  <c r="K2268" i="1"/>
  <c r="Z2272" i="1"/>
  <c r="AA2272" i="1" s="1"/>
  <c r="M2276" i="1"/>
  <c r="M2278" i="1" s="1"/>
  <c r="Z2277" i="1"/>
  <c r="Y2278" i="1"/>
  <c r="C2342" i="1"/>
  <c r="O2342" i="1"/>
  <c r="M2345" i="1"/>
  <c r="O2288" i="1"/>
  <c r="Q2342" i="1"/>
  <c r="E2296" i="1"/>
  <c r="E2298" i="1" s="1"/>
  <c r="Q2296" i="1"/>
  <c r="Q2298" i="1" s="1"/>
  <c r="F2308" i="1"/>
  <c r="AA2333" i="1"/>
  <c r="P2343" i="1"/>
  <c r="L2345" i="1"/>
  <c r="AA2147" i="1"/>
  <c r="AA2148" i="1" s="1"/>
  <c r="AA2167" i="1"/>
  <c r="AA2187" i="1"/>
  <c r="AA2188" i="1" s="1"/>
  <c r="AA2207" i="1"/>
  <c r="AA2208" i="1" s="1"/>
  <c r="AA2222" i="1"/>
  <c r="Z2233" i="1"/>
  <c r="D2246" i="1"/>
  <c r="D2248" i="1" s="1"/>
  <c r="P2246" i="1"/>
  <c r="P2248" i="1" s="1"/>
  <c r="L2258" i="1"/>
  <c r="X2258" i="1"/>
  <c r="Z2262" i="1"/>
  <c r="M2266" i="1"/>
  <c r="M2268" i="1" s="1"/>
  <c r="Z2263" i="1"/>
  <c r="L2268" i="1"/>
  <c r="X2268" i="1"/>
  <c r="Z2273" i="1"/>
  <c r="AB2273" i="1" s="1"/>
  <c r="B2278" i="1"/>
  <c r="N2278" i="1"/>
  <c r="F2296" i="1"/>
  <c r="R2296" i="1"/>
  <c r="R2298" i="1" s="1"/>
  <c r="F2298" i="1"/>
  <c r="G2308" i="1"/>
  <c r="S2308" i="1"/>
  <c r="I2318" i="1"/>
  <c r="U2318" i="1"/>
  <c r="F2328" i="1"/>
  <c r="R2328" i="1"/>
  <c r="E2343" i="1"/>
  <c r="E2353" i="1" s="1"/>
  <c r="Q2343" i="1"/>
  <c r="Q2353" i="1" s="1"/>
  <c r="N2226" i="1"/>
  <c r="F2228" i="1"/>
  <c r="R2228" i="1"/>
  <c r="K2248" i="1"/>
  <c r="W2248" i="1"/>
  <c r="AA2255" i="1"/>
  <c r="D2256" i="1"/>
  <c r="D2258" i="1" s="1"/>
  <c r="M2258" i="1"/>
  <c r="Z2257" i="1"/>
  <c r="Y2258" i="1"/>
  <c r="G2298" i="1"/>
  <c r="S2298" i="1"/>
  <c r="W2345" i="1"/>
  <c r="W2355" i="1" s="1"/>
  <c r="G2347" i="1"/>
  <c r="S2328" i="1"/>
  <c r="B2345" i="1"/>
  <c r="N2345" i="1"/>
  <c r="AA2232" i="1"/>
  <c r="T2238" i="1"/>
  <c r="AA2277" i="1"/>
  <c r="F2343" i="1"/>
  <c r="F2353" i="1" s="1"/>
  <c r="R2343" i="1"/>
  <c r="R2353" i="1" s="1"/>
  <c r="F2288" i="1"/>
  <c r="R2288" i="1"/>
  <c r="Z2322" i="1"/>
  <c r="M2326" i="1"/>
  <c r="M2328" i="1" s="1"/>
  <c r="X2345" i="1"/>
  <c r="C2345" i="1"/>
  <c r="C2355" i="1" s="1"/>
  <c r="I2354" i="1"/>
  <c r="U2354" i="1"/>
  <c r="N2097" i="1"/>
  <c r="N2098" i="1" s="1"/>
  <c r="F2226" i="1"/>
  <c r="R2226" i="1"/>
  <c r="H2228" i="1"/>
  <c r="T2228" i="1"/>
  <c r="E2236" i="1"/>
  <c r="E2238" i="1" s="1"/>
  <c r="Q2236" i="1"/>
  <c r="Q2238" i="1" s="1"/>
  <c r="G2246" i="1"/>
  <c r="S2246" i="1"/>
  <c r="J2256" i="1"/>
  <c r="J2258" i="1" s="1"/>
  <c r="V2256" i="1"/>
  <c r="V2258" i="1" s="1"/>
  <c r="D2266" i="1"/>
  <c r="D2268" i="1" s="1"/>
  <c r="P2266" i="1"/>
  <c r="P2268" i="1" s="1"/>
  <c r="E2276" i="1"/>
  <c r="E2278" i="1" s="1"/>
  <c r="Q2276" i="1"/>
  <c r="Q2278" i="1" s="1"/>
  <c r="D2276" i="1"/>
  <c r="D2278" i="1" s="1"/>
  <c r="G2288" i="1"/>
  <c r="S2288" i="1"/>
  <c r="I2343" i="1"/>
  <c r="I2353" i="1" s="1"/>
  <c r="U2343" i="1"/>
  <c r="U2353" i="1" s="1"/>
  <c r="I2298" i="1"/>
  <c r="U2298" i="1"/>
  <c r="K2306" i="1"/>
  <c r="K2308" i="1" s="1"/>
  <c r="W2306" i="1"/>
  <c r="W2308" i="1" s="1"/>
  <c r="L2316" i="1"/>
  <c r="L2318" i="1" s="1"/>
  <c r="X2316" i="1"/>
  <c r="X2318" i="1" s="1"/>
  <c r="Y2345" i="1"/>
  <c r="Y2355" i="1" s="1"/>
  <c r="H2343" i="1"/>
  <c r="T2343" i="1"/>
  <c r="D2345" i="1"/>
  <c r="G2226" i="1"/>
  <c r="G2228" i="1" s="1"/>
  <c r="S2226" i="1"/>
  <c r="S2228" i="1" s="1"/>
  <c r="Z2235" i="1"/>
  <c r="AA2235" i="1" s="1"/>
  <c r="AA2245" i="1"/>
  <c r="B2248" i="1"/>
  <c r="N2248" i="1"/>
  <c r="Z2247" i="1"/>
  <c r="AA2247" i="1" s="1"/>
  <c r="AA2257" i="1"/>
  <c r="AA2258" i="1" s="1"/>
  <c r="E2266" i="1"/>
  <c r="E2268" i="1" s="1"/>
  <c r="Q2266" i="1"/>
  <c r="Q2268" i="1" s="1"/>
  <c r="Z2265" i="1"/>
  <c r="AA2267" i="1"/>
  <c r="AA2275" i="1"/>
  <c r="F2278" i="1"/>
  <c r="R2278" i="1"/>
  <c r="H2288" i="1"/>
  <c r="T2288" i="1"/>
  <c r="Z2312" i="1"/>
  <c r="Z2316" i="1" s="1"/>
  <c r="M2316" i="1"/>
  <c r="M2318" i="1"/>
  <c r="Z2317" i="1"/>
  <c r="Z2318" i="1" s="1"/>
  <c r="AB2318" i="1" s="1"/>
  <c r="Y2318" i="1"/>
  <c r="Q2345" i="1"/>
  <c r="Q2355" i="1" s="1"/>
  <c r="Z2283" i="1"/>
  <c r="AB2283" i="1" s="1"/>
  <c r="M2342" i="1"/>
  <c r="Y2342" i="1"/>
  <c r="C2404" i="1"/>
  <c r="C2368" i="1"/>
  <c r="O2404" i="1"/>
  <c r="O2368" i="1"/>
  <c r="Z2365" i="1"/>
  <c r="AA2365" i="1" s="1"/>
  <c r="S2368" i="1"/>
  <c r="Q2409" i="1"/>
  <c r="Q2410" i="1" s="1"/>
  <c r="Q2370" i="1"/>
  <c r="K2369" i="1"/>
  <c r="K2380" i="1"/>
  <c r="W2369" i="1"/>
  <c r="W2380" i="1"/>
  <c r="G2404" i="1"/>
  <c r="G2408" i="1" s="1"/>
  <c r="Z2420" i="1"/>
  <c r="O2423" i="1"/>
  <c r="Z2447" i="1"/>
  <c r="N2268" i="1"/>
  <c r="AA2323" i="1"/>
  <c r="H2326" i="1"/>
  <c r="H2328" i="1" s="1"/>
  <c r="T2326" i="1"/>
  <c r="T2328" i="1" s="1"/>
  <c r="K2336" i="1"/>
  <c r="W2336" i="1"/>
  <c r="F2338" i="1"/>
  <c r="R2338" i="1"/>
  <c r="B2342" i="1"/>
  <c r="N2342" i="1"/>
  <c r="Z2366" i="1"/>
  <c r="AA2366" i="1"/>
  <c r="Z2407" i="1"/>
  <c r="Z2378" i="1"/>
  <c r="F2405" i="1"/>
  <c r="F2398" i="1"/>
  <c r="F2400" i="1" s="1"/>
  <c r="R2405" i="1"/>
  <c r="R2398" i="1"/>
  <c r="R2400" i="1" s="1"/>
  <c r="G2398" i="1"/>
  <c r="G2400" i="1" s="1"/>
  <c r="F2418" i="1"/>
  <c r="F2421" i="1" s="1"/>
  <c r="F2423" i="1" s="1"/>
  <c r="F2431" i="1"/>
  <c r="F2433" i="1" s="1"/>
  <c r="R2418" i="1"/>
  <c r="R2431" i="1"/>
  <c r="R2433" i="1" s="1"/>
  <c r="Z2473" i="1"/>
  <c r="AB2473" i="1" s="1"/>
  <c r="P2545" i="1"/>
  <c r="Z2335" i="1"/>
  <c r="AA2335" i="1" s="1"/>
  <c r="L2336" i="1"/>
  <c r="L2338" i="1" s="1"/>
  <c r="X2336" i="1"/>
  <c r="X2338" i="1" s="1"/>
  <c r="I2347" i="1"/>
  <c r="U2347" i="1"/>
  <c r="M2347" i="1"/>
  <c r="E2408" i="1"/>
  <c r="Z2367" i="1"/>
  <c r="V2409" i="1"/>
  <c r="V2370" i="1"/>
  <c r="M2380" i="1"/>
  <c r="Z2379" i="1"/>
  <c r="M2369" i="1"/>
  <c r="Y2380" i="1"/>
  <c r="Y2369" i="1"/>
  <c r="H2431" i="1"/>
  <c r="H2433" i="1" s="1"/>
  <c r="H2417" i="1"/>
  <c r="H2421" i="1" s="1"/>
  <c r="T2431" i="1"/>
  <c r="T2433" i="1" s="1"/>
  <c r="T2417" i="1"/>
  <c r="T2421" i="1" s="1"/>
  <c r="I2417" i="1"/>
  <c r="I2421" i="1" s="1"/>
  <c r="I2441" i="1"/>
  <c r="I2443" i="1" s="1"/>
  <c r="U2417" i="1"/>
  <c r="U2421" i="1" s="1"/>
  <c r="U2423" i="1" s="1"/>
  <c r="U2441" i="1"/>
  <c r="U2443" i="1" s="1"/>
  <c r="O2345" i="1"/>
  <c r="O2355" i="1" s="1"/>
  <c r="M2336" i="1"/>
  <c r="M2338" i="1" s="1"/>
  <c r="J2347" i="1"/>
  <c r="V2347" i="1"/>
  <c r="O2347" i="1"/>
  <c r="AA2406" i="1"/>
  <c r="B2368" i="1"/>
  <c r="G2369" i="1"/>
  <c r="G2390" i="1"/>
  <c r="S2369" i="1"/>
  <c r="S2390" i="1"/>
  <c r="M2408" i="1"/>
  <c r="X2409" i="1"/>
  <c r="X2410" i="1" s="1"/>
  <c r="AA2420" i="1"/>
  <c r="R2603" i="1"/>
  <c r="R2605" i="1" s="1"/>
  <c r="P2345" i="1"/>
  <c r="K2347" i="1"/>
  <c r="W2347" i="1"/>
  <c r="I2338" i="1"/>
  <c r="U2338" i="1"/>
  <c r="N2343" i="1"/>
  <c r="AA2367" i="1"/>
  <c r="D2407" i="1"/>
  <c r="D2408" i="1" s="1"/>
  <c r="E2368" i="1"/>
  <c r="C2409" i="1"/>
  <c r="C2370" i="1"/>
  <c r="R2408" i="1"/>
  <c r="G2423" i="1"/>
  <c r="S2423" i="1"/>
  <c r="Z2477" i="1"/>
  <c r="Z2285" i="1"/>
  <c r="AA2285" i="1" s="1"/>
  <c r="G2328" i="1"/>
  <c r="AA2332" i="1"/>
  <c r="AA2336" i="1" s="1"/>
  <c r="J2338" i="1"/>
  <c r="V2338" i="1"/>
  <c r="F2342" i="1"/>
  <c r="R2342" i="1"/>
  <c r="H2404" i="1"/>
  <c r="H2408" i="1" s="1"/>
  <c r="H2368" i="1"/>
  <c r="H2370" i="1" s="1"/>
  <c r="T2404" i="1"/>
  <c r="T2408" i="1" s="1"/>
  <c r="T2368" i="1"/>
  <c r="D2409" i="1"/>
  <c r="I2390" i="1"/>
  <c r="U2390" i="1"/>
  <c r="L2417" i="1"/>
  <c r="L2421" i="1" s="1"/>
  <c r="H2423" i="1"/>
  <c r="T2423" i="1"/>
  <c r="Z2457" i="1"/>
  <c r="K2338" i="1"/>
  <c r="W2338" i="1"/>
  <c r="G2342" i="1"/>
  <c r="S2342" i="1"/>
  <c r="D2343" i="1"/>
  <c r="I2368" i="1"/>
  <c r="I2370" i="1" s="1"/>
  <c r="U2368" i="1"/>
  <c r="U2370" i="1" s="1"/>
  <c r="E2409" i="1"/>
  <c r="E2410" i="1" s="1"/>
  <c r="E2370" i="1"/>
  <c r="H2380" i="1"/>
  <c r="I2423" i="1"/>
  <c r="Q2431" i="1"/>
  <c r="Q2433" i="1" s="1"/>
  <c r="B2347" i="1"/>
  <c r="N2347" i="1"/>
  <c r="Z2337" i="1"/>
  <c r="Z2338" i="1" s="1"/>
  <c r="X2347" i="1"/>
  <c r="J2368" i="1"/>
  <c r="J2404" i="1"/>
  <c r="J2408" i="1" s="1"/>
  <c r="V2368" i="1"/>
  <c r="V2404" i="1"/>
  <c r="V2408" i="1" s="1"/>
  <c r="F2369" i="1"/>
  <c r="F2380" i="1"/>
  <c r="R2369" i="1"/>
  <c r="R2380" i="1"/>
  <c r="L2398" i="1"/>
  <c r="L2400" i="1" s="1"/>
  <c r="L2405" i="1"/>
  <c r="L2408" i="1" s="1"/>
  <c r="L2410" i="1" s="1"/>
  <c r="X2398" i="1"/>
  <c r="X2400" i="1" s="1"/>
  <c r="X2405" i="1"/>
  <c r="S2398" i="1"/>
  <c r="S2400" i="1" s="1"/>
  <c r="X2408" i="1"/>
  <c r="R2421" i="1"/>
  <c r="R2423" i="1" s="1"/>
  <c r="Z2437" i="1"/>
  <c r="AA2452" i="1"/>
  <c r="T2345" i="1"/>
  <c r="Y2347" i="1"/>
  <c r="K2408" i="1"/>
  <c r="J2409" i="1"/>
  <c r="J2410" i="1" s="1"/>
  <c r="J2370" i="1"/>
  <c r="M2405" i="1"/>
  <c r="Z2395" i="1"/>
  <c r="Y2408" i="1"/>
  <c r="B2417" i="1"/>
  <c r="B2421" i="1" s="1"/>
  <c r="B2423" i="1" s="1"/>
  <c r="B2431" i="1"/>
  <c r="B2433" i="1" s="1"/>
  <c r="N2417" i="1"/>
  <c r="N2421" i="1" s="1"/>
  <c r="N2431" i="1"/>
  <c r="N2433" i="1" s="1"/>
  <c r="Z2427" i="1"/>
  <c r="C2417" i="1"/>
  <c r="C2421" i="1" s="1"/>
  <c r="C2423" i="1" s="1"/>
  <c r="C2441" i="1"/>
  <c r="C2443" i="1" s="1"/>
  <c r="O2417" i="1"/>
  <c r="O2421" i="1" s="1"/>
  <c r="O2441" i="1"/>
  <c r="O2443" i="1" s="1"/>
  <c r="D2347" i="1"/>
  <c r="P2347" i="1"/>
  <c r="C2347" i="1"/>
  <c r="H2409" i="1"/>
  <c r="T2409" i="1"/>
  <c r="T2410" i="1" s="1"/>
  <c r="T2370" i="1"/>
  <c r="L2423" i="1"/>
  <c r="X2423" i="1"/>
  <c r="Z2327" i="1"/>
  <c r="V2345" i="1"/>
  <c r="V2355" i="1" s="1"/>
  <c r="E2347" i="1"/>
  <c r="Q2347" i="1"/>
  <c r="M2368" i="1"/>
  <c r="Y2368" i="1"/>
  <c r="O2409" i="1"/>
  <c r="O2370" i="1"/>
  <c r="L2370" i="1"/>
  <c r="B2369" i="1"/>
  <c r="B2390" i="1"/>
  <c r="N2369" i="1"/>
  <c r="N2390" i="1"/>
  <c r="AB2389" i="1"/>
  <c r="Z2390" i="1"/>
  <c r="AB2390" i="1" s="1"/>
  <c r="Y2398" i="1"/>
  <c r="Y2400" i="1" s="1"/>
  <c r="Y2417" i="1"/>
  <c r="Y2421" i="1" s="1"/>
  <c r="Z2422" i="1"/>
  <c r="Y2423" i="1"/>
  <c r="AA2432" i="1"/>
  <c r="E2421" i="1"/>
  <c r="E2423" i="1" s="1"/>
  <c r="Q2421" i="1"/>
  <c r="Q2423" i="1" s="1"/>
  <c r="AA2462" i="1"/>
  <c r="D2338" i="1"/>
  <c r="P2338" i="1"/>
  <c r="B2408" i="1"/>
  <c r="N2408" i="1"/>
  <c r="Z2364" i="1"/>
  <c r="P2409" i="1"/>
  <c r="P2410" i="1" s="1"/>
  <c r="T2380" i="1"/>
  <c r="F2408" i="1"/>
  <c r="N2423" i="1"/>
  <c r="AA2428" i="1"/>
  <c r="D2543" i="1"/>
  <c r="AA2384" i="1"/>
  <c r="AA2388" i="1" s="1"/>
  <c r="AA2390" i="1" s="1"/>
  <c r="D2417" i="1"/>
  <c r="P2417" i="1"/>
  <c r="P2421" i="1" s="1"/>
  <c r="P2423" i="1" s="1"/>
  <c r="M2418" i="1"/>
  <c r="Z2418" i="1" s="1"/>
  <c r="AA2418" i="1" s="1"/>
  <c r="AB2500" i="1"/>
  <c r="AA2508" i="1"/>
  <c r="AA2517" i="1"/>
  <c r="Y2541" i="1"/>
  <c r="D2545" i="1"/>
  <c r="M2539" i="1"/>
  <c r="Z2549" i="1"/>
  <c r="G2544" i="1"/>
  <c r="G2555" i="1"/>
  <c r="S2544" i="1"/>
  <c r="S2555" i="1"/>
  <c r="Z2570" i="1"/>
  <c r="J2603" i="1"/>
  <c r="F2600" i="1"/>
  <c r="F2920" i="1" s="1"/>
  <c r="F2930" i="1" s="1"/>
  <c r="F2940" i="1" s="1"/>
  <c r="F2623" i="1"/>
  <c r="F2625" i="1" s="1"/>
  <c r="R2623" i="1"/>
  <c r="R2625" i="1" s="1"/>
  <c r="R2600" i="1"/>
  <c r="AA2659" i="1"/>
  <c r="Z2663" i="1"/>
  <c r="D2368" i="1"/>
  <c r="D2370" i="1" s="1"/>
  <c r="P2368" i="1"/>
  <c r="P2370" i="1" s="1"/>
  <c r="I2405" i="1"/>
  <c r="I2408" i="1" s="1"/>
  <c r="I2410" i="1" s="1"/>
  <c r="U2405" i="1"/>
  <c r="U2408" i="1" s="1"/>
  <c r="U2410" i="1" s="1"/>
  <c r="Z2501" i="1"/>
  <c r="AB2508" i="1"/>
  <c r="AB2518" i="1"/>
  <c r="AA2518" i="1"/>
  <c r="Z2529" i="1"/>
  <c r="M2533" i="1"/>
  <c r="M2535" i="1" s="1"/>
  <c r="X2539" i="1"/>
  <c r="X2543" i="1" s="1"/>
  <c r="V2540" i="1"/>
  <c r="V2543" i="1" s="1"/>
  <c r="Z2550" i="1"/>
  <c r="AA2550" i="1" s="1"/>
  <c r="S2553" i="1"/>
  <c r="AA2467" i="1"/>
  <c r="Z2493" i="1"/>
  <c r="AB2493" i="1" s="1"/>
  <c r="K2543" i="1"/>
  <c r="K2545" i="1" s="1"/>
  <c r="Q2545" i="1"/>
  <c r="Z2551" i="1"/>
  <c r="T2553" i="1"/>
  <c r="T2555" i="1" s="1"/>
  <c r="Z2590" i="1"/>
  <c r="AB2467" i="1"/>
  <c r="AA2519" i="1"/>
  <c r="L2543" i="1"/>
  <c r="AA2549" i="1"/>
  <c r="M2542" i="1"/>
  <c r="Z2552" i="1"/>
  <c r="G2563" i="1"/>
  <c r="G2565" i="1" s="1"/>
  <c r="G2540" i="1"/>
  <c r="G2543" i="1" s="1"/>
  <c r="S2563" i="1"/>
  <c r="S2565" i="1" s="1"/>
  <c r="S2540" i="1"/>
  <c r="S2543" i="1" s="1"/>
  <c r="J2605" i="1"/>
  <c r="AA2529" i="1"/>
  <c r="AA2533" i="1" s="1"/>
  <c r="AA2535" i="1" s="1"/>
  <c r="E2545" i="1"/>
  <c r="B2603" i="1"/>
  <c r="B2605" i="1" s="1"/>
  <c r="Z2599" i="1"/>
  <c r="AB2624" i="1"/>
  <c r="AA2624" i="1"/>
  <c r="H2633" i="1"/>
  <c r="H2635" i="1" s="1"/>
  <c r="H2602" i="1"/>
  <c r="T2602" i="1"/>
  <c r="AB2650" i="1"/>
  <c r="Z2653" i="1"/>
  <c r="AA2650" i="1"/>
  <c r="AA2653" i="1" s="1"/>
  <c r="AA2655" i="1" s="1"/>
  <c r="AA2468" i="1"/>
  <c r="AA2472" i="1"/>
  <c r="AA2479" i="1"/>
  <c r="AA2490" i="1"/>
  <c r="AA2497" i="1"/>
  <c r="AA2501" i="1" s="1"/>
  <c r="AA2503" i="1" s="1"/>
  <c r="O2543" i="1"/>
  <c r="O2545" i="1" s="1"/>
  <c r="F2545" i="1"/>
  <c r="F2553" i="1"/>
  <c r="F2555" i="1" s="1"/>
  <c r="R2553" i="1"/>
  <c r="R2555" i="1" s="1"/>
  <c r="F2540" i="1"/>
  <c r="R2540" i="1"/>
  <c r="R2543" i="1" s="1"/>
  <c r="R2545" i="1" s="1"/>
  <c r="L2544" i="1"/>
  <c r="L2545" i="1" s="1"/>
  <c r="L2555" i="1"/>
  <c r="X2544" i="1"/>
  <c r="X2545" i="1" s="1"/>
  <c r="X2555" i="1"/>
  <c r="O2603" i="1"/>
  <c r="O2605" i="1" s="1"/>
  <c r="L2605" i="1"/>
  <c r="X2605" i="1"/>
  <c r="K2600" i="1"/>
  <c r="K2603" i="1" s="1"/>
  <c r="K2605" i="1" s="1"/>
  <c r="K2623" i="1"/>
  <c r="K2625" i="1" s="1"/>
  <c r="W2600" i="1"/>
  <c r="W2603" i="1" s="1"/>
  <c r="W2605" i="1" s="1"/>
  <c r="W2623" i="1"/>
  <c r="W2625" i="1" s="1"/>
  <c r="AA2379" i="1"/>
  <c r="AA2380" i="1" s="1"/>
  <c r="AB2472" i="1"/>
  <c r="AA2510" i="1"/>
  <c r="V2544" i="1"/>
  <c r="AA2552" i="1"/>
  <c r="H2540" i="1"/>
  <c r="H2543" i="1" s="1"/>
  <c r="H2545" i="1" s="1"/>
  <c r="H2573" i="1"/>
  <c r="H2575" i="1" s="1"/>
  <c r="T2540" i="1"/>
  <c r="T2543" i="1" s="1"/>
  <c r="T2545" i="1" s="1"/>
  <c r="T2573" i="1"/>
  <c r="T2575" i="1" s="1"/>
  <c r="T2633" i="1"/>
  <c r="T2635" i="1" s="1"/>
  <c r="C2405" i="1"/>
  <c r="O2405" i="1"/>
  <c r="C2543" i="1"/>
  <c r="C2545" i="1" s="1"/>
  <c r="Q2539" i="1"/>
  <c r="Q2543" i="1" s="1"/>
  <c r="J2540" i="1"/>
  <c r="J2543" i="1" s="1"/>
  <c r="J2545" i="1" s="1"/>
  <c r="W2544" i="1"/>
  <c r="W2924" i="1" s="1"/>
  <c r="Q2603" i="1"/>
  <c r="Q2605" i="1" s="1"/>
  <c r="I2600" i="1"/>
  <c r="Z2601" i="1"/>
  <c r="Z2513" i="1"/>
  <c r="AB2513" i="1" s="1"/>
  <c r="H2553" i="1"/>
  <c r="H2555" i="1" s="1"/>
  <c r="F2603" i="1"/>
  <c r="W2922" i="1"/>
  <c r="W2932" i="1" s="1"/>
  <c r="W2942" i="1" s="1"/>
  <c r="M2481" i="1"/>
  <c r="M2483" i="1" s="1"/>
  <c r="AA2492" i="1"/>
  <c r="AA2493" i="1" s="1"/>
  <c r="AA2512" i="1"/>
  <c r="AA2554" i="1"/>
  <c r="P2555" i="1"/>
  <c r="AA2491" i="1"/>
  <c r="AA2499" i="1"/>
  <c r="AB2507" i="1"/>
  <c r="AA2507" i="1"/>
  <c r="AA2511" i="1" s="1"/>
  <c r="AB2512" i="1"/>
  <c r="AB2522" i="1"/>
  <c r="AA2522" i="1"/>
  <c r="F2539" i="1"/>
  <c r="F2543" i="1" s="1"/>
  <c r="K2553" i="1"/>
  <c r="K2555" i="1" s="1"/>
  <c r="W2553" i="1"/>
  <c r="W2555" i="1" s="1"/>
  <c r="K2540" i="1"/>
  <c r="W2540" i="1"/>
  <c r="W2543" i="1" s="1"/>
  <c r="M2553" i="1"/>
  <c r="M2555" i="1" s="1"/>
  <c r="B2540" i="1"/>
  <c r="B2543" i="1" s="1"/>
  <c r="B2545" i="1" s="1"/>
  <c r="N2540" i="1"/>
  <c r="N2543" i="1" s="1"/>
  <c r="N2545" i="1" s="1"/>
  <c r="Z2560" i="1"/>
  <c r="AA2560" i="1" s="1"/>
  <c r="AA2563" i="1" s="1"/>
  <c r="AA2565" i="1" s="1"/>
  <c r="AA2601" i="1"/>
  <c r="N2602" i="1"/>
  <c r="N2922" i="1" s="1"/>
  <c r="N2932" i="1" s="1"/>
  <c r="Z2632" i="1"/>
  <c r="Z2523" i="1"/>
  <c r="AB2523" i="1" s="1"/>
  <c r="F2605" i="1"/>
  <c r="M2540" i="1"/>
  <c r="M2920" i="1" s="1"/>
  <c r="Y2540" i="1"/>
  <c r="Y2543" i="1" s="1"/>
  <c r="Y2545" i="1" s="1"/>
  <c r="Z2612" i="1"/>
  <c r="AA2612" i="1" s="1"/>
  <c r="O2623" i="1"/>
  <c r="O2625" i="1" s="1"/>
  <c r="Z2622" i="1"/>
  <c r="AA2622" i="1" s="1"/>
  <c r="Z2670" i="1"/>
  <c r="Q2673" i="1"/>
  <c r="Q2675" i="1" s="1"/>
  <c r="AA2692" i="1"/>
  <c r="Z2703" i="1"/>
  <c r="F2922" i="1"/>
  <c r="F2932" i="1" s="1"/>
  <c r="F2942" i="1" s="1"/>
  <c r="D2603" i="1"/>
  <c r="D2605" i="1" s="1"/>
  <c r="P2603" i="1"/>
  <c r="E2613" i="1"/>
  <c r="E2615" i="1" s="1"/>
  <c r="Q2613" i="1"/>
  <c r="Q2615" i="1" s="1"/>
  <c r="I2643" i="1"/>
  <c r="I2645" i="1" s="1"/>
  <c r="U2643" i="1"/>
  <c r="U2645" i="1" s="1"/>
  <c r="Z2695" i="1"/>
  <c r="AB2695" i="1" s="1"/>
  <c r="AB2694" i="1"/>
  <c r="G2922" i="1"/>
  <c r="G2932" i="1" s="1"/>
  <c r="G2942" i="1" s="1"/>
  <c r="X2924" i="1"/>
  <c r="AB2671" i="1"/>
  <c r="AA2671" i="1"/>
  <c r="J2920" i="1"/>
  <c r="J2930" i="1" s="1"/>
  <c r="J2763" i="1"/>
  <c r="J2765" i="1" s="1"/>
  <c r="M2924" i="1"/>
  <c r="AA2740" i="1"/>
  <c r="AA2743" i="1" s="1"/>
  <c r="AA2745" i="1" s="1"/>
  <c r="AB2740" i="1"/>
  <c r="Z2743" i="1"/>
  <c r="AB2743" i="1" s="1"/>
  <c r="K2920" i="1"/>
  <c r="K2930" i="1" s="1"/>
  <c r="K2940" i="1" s="1"/>
  <c r="K2763" i="1"/>
  <c r="K2765" i="1" s="1"/>
  <c r="G2921" i="1"/>
  <c r="G2931" i="1" s="1"/>
  <c r="G2941" i="1" s="1"/>
  <c r="S2921" i="1"/>
  <c r="S2931" i="1" s="1"/>
  <c r="S2941" i="1" s="1"/>
  <c r="E2600" i="1"/>
  <c r="E2603" i="1" s="1"/>
  <c r="E2605" i="1" s="1"/>
  <c r="Y2605" i="1"/>
  <c r="AA2672" i="1"/>
  <c r="AA2679" i="1"/>
  <c r="Z2713" i="1"/>
  <c r="AA2730" i="1"/>
  <c r="AA2733" i="1" s="1"/>
  <c r="AA2735" i="1" s="1"/>
  <c r="I2919" i="1"/>
  <c r="I2763" i="1"/>
  <c r="U2919" i="1"/>
  <c r="D2553" i="1"/>
  <c r="D2555" i="1" s="1"/>
  <c r="Z2580" i="1"/>
  <c r="T2919" i="1"/>
  <c r="O2921" i="1"/>
  <c r="O2931" i="1" s="1"/>
  <c r="M2602" i="1"/>
  <c r="M2603" i="1" s="1"/>
  <c r="M2605" i="1" s="1"/>
  <c r="N2603" i="1"/>
  <c r="N2605" i="1" s="1"/>
  <c r="H2623" i="1"/>
  <c r="H2625" i="1" s="1"/>
  <c r="T2623" i="1"/>
  <c r="T2625" i="1" s="1"/>
  <c r="AB2674" i="1"/>
  <c r="AA2580" i="1"/>
  <c r="AA2583" i="1" s="1"/>
  <c r="AA2585" i="1" s="1"/>
  <c r="I2603" i="1"/>
  <c r="I2605" i="1" s="1"/>
  <c r="U2603" i="1"/>
  <c r="U2605" i="1" s="1"/>
  <c r="AA2629" i="1"/>
  <c r="B2643" i="1"/>
  <c r="B2645" i="1" s="1"/>
  <c r="N2643" i="1"/>
  <c r="N2645" i="1" s="1"/>
  <c r="Z2640" i="1"/>
  <c r="Z2643" i="1" s="1"/>
  <c r="AB2664" i="1"/>
  <c r="AA2664" i="1"/>
  <c r="Z2693" i="1"/>
  <c r="AB2693" i="1" s="1"/>
  <c r="R2920" i="1"/>
  <c r="R2930" i="1" s="1"/>
  <c r="R2940" i="1" s="1"/>
  <c r="R2763" i="1"/>
  <c r="R2765" i="1" s="1"/>
  <c r="H2600" i="1"/>
  <c r="H2603" i="1" s="1"/>
  <c r="H2605" i="1" s="1"/>
  <c r="T2600" i="1"/>
  <c r="Z2600" i="1" s="1"/>
  <c r="P2605" i="1"/>
  <c r="N2633" i="1"/>
  <c r="N2635" i="1" s="1"/>
  <c r="Z2630" i="1"/>
  <c r="AB2630" i="1" s="1"/>
  <c r="Z2753" i="1"/>
  <c r="AB2753" i="1" s="1"/>
  <c r="Z2750" i="1"/>
  <c r="L2919" i="1"/>
  <c r="S2920" i="1"/>
  <c r="S2930" i="1" s="1"/>
  <c r="L2921" i="1"/>
  <c r="L2931" i="1" s="1"/>
  <c r="L2941" i="1" s="1"/>
  <c r="X2921" i="1"/>
  <c r="X2931" i="1" s="1"/>
  <c r="X2941" i="1" s="1"/>
  <c r="F2763" i="1"/>
  <c r="F2765" i="1" s="1"/>
  <c r="Y2920" i="1"/>
  <c r="Y2930" i="1" s="1"/>
  <c r="E2922" i="1"/>
  <c r="E2932" i="1" s="1"/>
  <c r="E2942" i="1" s="1"/>
  <c r="Q2922" i="1"/>
  <c r="Q2932" i="1" s="1"/>
  <c r="Q2942" i="1" s="1"/>
  <c r="Q2763" i="1"/>
  <c r="G2605" i="1"/>
  <c r="S2605" i="1"/>
  <c r="Z2610" i="1"/>
  <c r="Z2620" i="1"/>
  <c r="AA2660" i="1"/>
  <c r="Z2683" i="1"/>
  <c r="AA2710" i="1"/>
  <c r="AA2713" i="1" s="1"/>
  <c r="Z2733" i="1"/>
  <c r="AB2733" i="1" s="1"/>
  <c r="C2763" i="1"/>
  <c r="C2765" i="1" s="1"/>
  <c r="O2919" i="1"/>
  <c r="O2763" i="1"/>
  <c r="O2765" i="1" s="1"/>
  <c r="C2920" i="1"/>
  <c r="C2930" i="1" s="1"/>
  <c r="C2940" i="1" s="1"/>
  <c r="V2922" i="1"/>
  <c r="V2932" i="1" s="1"/>
  <c r="V2942" i="1" s="1"/>
  <c r="AB2660" i="1"/>
  <c r="AB2721" i="1"/>
  <c r="AA2721" i="1"/>
  <c r="E2920" i="1"/>
  <c r="E2930" i="1" s="1"/>
  <c r="E2940" i="1" s="1"/>
  <c r="AA2682" i="1"/>
  <c r="AA2689" i="1"/>
  <c r="AA2693" i="1" s="1"/>
  <c r="AA2695" i="1" s="1"/>
  <c r="AA2700" i="1"/>
  <c r="AA2703" i="1" s="1"/>
  <c r="AA2704" i="1"/>
  <c r="AB2722" i="1"/>
  <c r="AA2741" i="1"/>
  <c r="Z2745" i="1"/>
  <c r="AB2745" i="1" s="1"/>
  <c r="M2763" i="1"/>
  <c r="M2765" i="1" s="1"/>
  <c r="Y2919" i="1"/>
  <c r="Y2763" i="1"/>
  <c r="O2760" i="1"/>
  <c r="O2920" i="1" s="1"/>
  <c r="O2930" i="1" s="1"/>
  <c r="O2940" i="1" s="1"/>
  <c r="D2921" i="1"/>
  <c r="P2921" i="1"/>
  <c r="P2931" i="1" s="1"/>
  <c r="S2922" i="1"/>
  <c r="S2932" i="1" s="1"/>
  <c r="S2942" i="1" s="1"/>
  <c r="I2922" i="1"/>
  <c r="I2932" i="1" s="1"/>
  <c r="U2773" i="1"/>
  <c r="U2775" i="1" s="1"/>
  <c r="U2762" i="1"/>
  <c r="U2922" i="1" s="1"/>
  <c r="U2932" i="1" s="1"/>
  <c r="AA2910" i="1"/>
  <c r="AB2910" i="1"/>
  <c r="Z2913" i="1"/>
  <c r="AB2913" i="1" s="1"/>
  <c r="AB2689" i="1"/>
  <c r="Z2723" i="1"/>
  <c r="AB2729" i="1"/>
  <c r="B2919" i="1"/>
  <c r="B2763" i="1"/>
  <c r="N2919" i="1"/>
  <c r="N2763" i="1"/>
  <c r="N2765" i="1" s="1"/>
  <c r="Z2759" i="1"/>
  <c r="Q2920" i="1"/>
  <c r="Q2930" i="1" s="1"/>
  <c r="Q2940" i="1" s="1"/>
  <c r="T2922" i="1"/>
  <c r="T2932" i="1" s="1"/>
  <c r="E2924" i="1"/>
  <c r="E2765" i="1"/>
  <c r="Q2924" i="1"/>
  <c r="Q2765" i="1"/>
  <c r="Y2773" i="1"/>
  <c r="Y2775" i="1" s="1"/>
  <c r="F2783" i="1"/>
  <c r="F2785" i="1" s="1"/>
  <c r="Z2790" i="1"/>
  <c r="AB2790" i="1" s="1"/>
  <c r="B2760" i="1"/>
  <c r="B2920" i="1" s="1"/>
  <c r="B2930" i="1" s="1"/>
  <c r="B2940" i="1" s="1"/>
  <c r="B2773" i="1"/>
  <c r="B2775" i="1" s="1"/>
  <c r="N2920" i="1"/>
  <c r="N2930" i="1" s="1"/>
  <c r="Z2770" i="1"/>
  <c r="G2924" i="1"/>
  <c r="L2922" i="1"/>
  <c r="L2932" i="1" s="1"/>
  <c r="X2922" i="1"/>
  <c r="X2932" i="1" s="1"/>
  <c r="E2919" i="1"/>
  <c r="Q2919" i="1"/>
  <c r="H2921" i="1"/>
  <c r="H2931" i="1" s="1"/>
  <c r="H2941" i="1" s="1"/>
  <c r="T2921" i="1"/>
  <c r="T2931" i="1" s="1"/>
  <c r="T2941" i="1" s="1"/>
  <c r="H2922" i="1"/>
  <c r="H2932" i="1" s="1"/>
  <c r="Y2922" i="1"/>
  <c r="Y2932" i="1" s="1"/>
  <c r="Y2942" i="1" s="1"/>
  <c r="H2924" i="1"/>
  <c r="T2924" i="1"/>
  <c r="T2765" i="1"/>
  <c r="Z2772" i="1"/>
  <c r="AA2772" i="1" s="1"/>
  <c r="D2760" i="1"/>
  <c r="P2760" i="1"/>
  <c r="P2793" i="1"/>
  <c r="P2795" i="1" s="1"/>
  <c r="AA2719" i="1"/>
  <c r="Z2755" i="1"/>
  <c r="AB2755" i="1" s="1"/>
  <c r="AA2754" i="1"/>
  <c r="R2919" i="1"/>
  <c r="V2760" i="1"/>
  <c r="I2921" i="1"/>
  <c r="I2931" i="1" s="1"/>
  <c r="I2941" i="1" s="1"/>
  <c r="U2921" i="1"/>
  <c r="U2931" i="1" s="1"/>
  <c r="J2922" i="1"/>
  <c r="J2932" i="1" s="1"/>
  <c r="I2924" i="1"/>
  <c r="I2765" i="1"/>
  <c r="U2924" i="1"/>
  <c r="E2773" i="1"/>
  <c r="E2775" i="1" s="1"/>
  <c r="Q2773" i="1"/>
  <c r="Q2775" i="1" s="1"/>
  <c r="AA2851" i="1"/>
  <c r="AB2851" i="1"/>
  <c r="Z2604" i="1"/>
  <c r="G2919" i="1"/>
  <c r="G2763" i="1"/>
  <c r="G2765" i="1" s="1"/>
  <c r="S2919" i="1"/>
  <c r="S2763" i="1"/>
  <c r="S2765" i="1" s="1"/>
  <c r="G2920" i="1"/>
  <c r="G2930" i="1" s="1"/>
  <c r="W2760" i="1"/>
  <c r="J2921" i="1"/>
  <c r="J2931" i="1" s="1"/>
  <c r="V2921" i="1"/>
  <c r="V2931" i="1" s="1"/>
  <c r="K2922" i="1"/>
  <c r="K2932" i="1" s="1"/>
  <c r="C2922" i="1"/>
  <c r="C2932" i="1" s="1"/>
  <c r="C2942" i="1" s="1"/>
  <c r="O2922" i="1"/>
  <c r="O2932" i="1" s="1"/>
  <c r="O2942" i="1" s="1"/>
  <c r="AA2774" i="1"/>
  <c r="D2793" i="1"/>
  <c r="D2795" i="1" s="1"/>
  <c r="AB2882" i="1"/>
  <c r="AA2882" i="1"/>
  <c r="AA2883" i="1" s="1"/>
  <c r="AA2714" i="1"/>
  <c r="AB2744" i="1"/>
  <c r="H2919" i="1"/>
  <c r="X2760" i="1"/>
  <c r="X2920" i="1" s="1"/>
  <c r="X2930" i="1" s="1"/>
  <c r="X2940" i="1" s="1"/>
  <c r="M2762" i="1"/>
  <c r="AB2822" i="1"/>
  <c r="AA2822" i="1"/>
  <c r="AA2823" i="1" s="1"/>
  <c r="H2920" i="1"/>
  <c r="H2930" i="1" s="1"/>
  <c r="T2920" i="1"/>
  <c r="T2930" i="1" s="1"/>
  <c r="AA2800" i="1"/>
  <c r="AB2829" i="1"/>
  <c r="AA2829" i="1"/>
  <c r="Z2833" i="1"/>
  <c r="AB2833" i="1" s="1"/>
  <c r="Z2885" i="1"/>
  <c r="AB2885" i="1" s="1"/>
  <c r="M2921" i="1"/>
  <c r="Y2924" i="1"/>
  <c r="Y2765" i="1"/>
  <c r="Z2825" i="1"/>
  <c r="AB2825" i="1" s="1"/>
  <c r="AB2824" i="1"/>
  <c r="AA2824" i="1"/>
  <c r="Z2863" i="1"/>
  <c r="AB2860" i="1"/>
  <c r="AA2860" i="1"/>
  <c r="AA2863" i="1" s="1"/>
  <c r="AA2865" i="1" s="1"/>
  <c r="F2924" i="1"/>
  <c r="L2760" i="1"/>
  <c r="L2920" i="1" s="1"/>
  <c r="L2930" i="1" s="1"/>
  <c r="L2940" i="1" s="1"/>
  <c r="B2921" i="1"/>
  <c r="B2931" i="1" s="1"/>
  <c r="N2921" i="1"/>
  <c r="N2931" i="1" s="1"/>
  <c r="H2763" i="1"/>
  <c r="H2765" i="1" s="1"/>
  <c r="B2924" i="1"/>
  <c r="B2765" i="1"/>
  <c r="N2924" i="1"/>
  <c r="Z2764" i="1"/>
  <c r="N2773" i="1"/>
  <c r="N2775" i="1" s="1"/>
  <c r="AB2802" i="1"/>
  <c r="AA2802" i="1"/>
  <c r="AB2813" i="1"/>
  <c r="Z2815" i="1"/>
  <c r="AB2815" i="1" s="1"/>
  <c r="AA2872" i="1"/>
  <c r="AA2873" i="1" s="1"/>
  <c r="AA2875" i="1" s="1"/>
  <c r="AB2891" i="1"/>
  <c r="AA2891" i="1"/>
  <c r="M2919" i="1"/>
  <c r="AB2734" i="1"/>
  <c r="X2919" i="1"/>
  <c r="Z2760" i="1"/>
  <c r="AB2760" i="1" s="1"/>
  <c r="C2921" i="1"/>
  <c r="C2931" i="1" s="1"/>
  <c r="B2922" i="1"/>
  <c r="B2932" i="1" s="1"/>
  <c r="R2922" i="1"/>
  <c r="R2932" i="1" s="1"/>
  <c r="R2942" i="1" s="1"/>
  <c r="O2924" i="1"/>
  <c r="AB2842" i="1"/>
  <c r="AA2842" i="1"/>
  <c r="AA2843" i="1" s="1"/>
  <c r="AA2845" i="1" s="1"/>
  <c r="Z2843" i="1"/>
  <c r="AB2843" i="1" s="1"/>
  <c r="AA2862" i="1"/>
  <c r="AB2862" i="1"/>
  <c r="C2924" i="1"/>
  <c r="M2783" i="1"/>
  <c r="M2785" i="1" s="1"/>
  <c r="Z2780" i="1"/>
  <c r="AA2799" i="1"/>
  <c r="Z2800" i="1"/>
  <c r="AB2800" i="1" s="1"/>
  <c r="AA2809" i="1"/>
  <c r="AA2813" i="1" s="1"/>
  <c r="AA2815" i="1" s="1"/>
  <c r="AA2884" i="1"/>
  <c r="AA2885" i="1" s="1"/>
  <c r="AB2894" i="1"/>
  <c r="AA2894" i="1"/>
  <c r="D2919" i="1"/>
  <c r="P2919" i="1"/>
  <c r="K2921" i="1"/>
  <c r="K2931" i="1" s="1"/>
  <c r="W2921" i="1"/>
  <c r="W2931" i="1" s="1"/>
  <c r="D2924" i="1"/>
  <c r="P2924" i="1"/>
  <c r="AB2799" i="1"/>
  <c r="AA2831" i="1"/>
  <c r="AB2844" i="1"/>
  <c r="Z2845" i="1"/>
  <c r="AB2845" i="1" s="1"/>
  <c r="Z2873" i="1"/>
  <c r="AB2873" i="1" s="1"/>
  <c r="AB2884" i="1"/>
  <c r="Z2895" i="1"/>
  <c r="AB2895" i="1" s="1"/>
  <c r="N2753" i="1"/>
  <c r="N2755" i="1" s="1"/>
  <c r="F2919" i="1"/>
  <c r="Y2921" i="1"/>
  <c r="Y2931" i="1" s="1"/>
  <c r="Y2941" i="1" s="1"/>
  <c r="R2924" i="1"/>
  <c r="T2773" i="1"/>
  <c r="T2775" i="1" s="1"/>
  <c r="AB2879" i="1"/>
  <c r="Z2883" i="1"/>
  <c r="AB2883" i="1" s="1"/>
  <c r="Z2761" i="1"/>
  <c r="AA2761" i="1" s="1"/>
  <c r="S2924" i="1"/>
  <c r="L2773" i="1"/>
  <c r="L2775" i="1" s="1"/>
  <c r="X2773" i="1"/>
  <c r="X2775" i="1" s="1"/>
  <c r="AA2913" i="1"/>
  <c r="AB2861" i="1"/>
  <c r="AA2861" i="1"/>
  <c r="AB2890" i="1"/>
  <c r="AA2890" i="1"/>
  <c r="AA2893" i="1" s="1"/>
  <c r="H2962" i="1"/>
  <c r="J2919" i="1"/>
  <c r="V2919" i="1"/>
  <c r="E2921" i="1"/>
  <c r="E2931" i="1" s="1"/>
  <c r="Q2921" i="1"/>
  <c r="Q2931" i="1" s="1"/>
  <c r="J2924" i="1"/>
  <c r="V2924" i="1"/>
  <c r="AB2849" i="1"/>
  <c r="AA2849" i="1"/>
  <c r="Z2853" i="1"/>
  <c r="K2919" i="1"/>
  <c r="W2919" i="1"/>
  <c r="I2920" i="1"/>
  <c r="I2930" i="1" s="1"/>
  <c r="I2940" i="1" s="1"/>
  <c r="U2920" i="1"/>
  <c r="U2930" i="1" s="1"/>
  <c r="U2940" i="1" s="1"/>
  <c r="F2921" i="1"/>
  <c r="F2931" i="1" s="1"/>
  <c r="R2921" i="1"/>
  <c r="R2931" i="1" s="1"/>
  <c r="D2922" i="1"/>
  <c r="P2922" i="1"/>
  <c r="P2932" i="1" s="1"/>
  <c r="K2924" i="1"/>
  <c r="AB2901" i="1"/>
  <c r="AA2901" i="1"/>
  <c r="J2962" i="1"/>
  <c r="AB2874" i="1"/>
  <c r="AB2903" i="1"/>
  <c r="Z2905" i="1"/>
  <c r="AB2905" i="1" s="1"/>
  <c r="Y2962" i="1"/>
  <c r="AA2899" i="1"/>
  <c r="AB2899" i="1"/>
  <c r="L2962" i="1"/>
  <c r="X2962" i="1"/>
  <c r="E2962" i="1"/>
  <c r="Q2962" i="1"/>
  <c r="AA2854" i="1"/>
  <c r="F2962" i="1"/>
  <c r="R2962" i="1"/>
  <c r="AA2892" i="1"/>
  <c r="AA2914" i="1"/>
  <c r="AB2914" i="1"/>
  <c r="G2962" i="1"/>
  <c r="S2962" i="1"/>
  <c r="AB2643" i="1" l="1"/>
  <c r="Z2645" i="1"/>
  <c r="AB2645" i="1" s="1"/>
  <c r="N2942" i="1"/>
  <c r="AB2188" i="1"/>
  <c r="F699" i="1"/>
  <c r="AB502" i="1"/>
  <c r="Z504" i="1"/>
  <c r="AB504" i="1" s="1"/>
  <c r="W709" i="1"/>
  <c r="AA1516" i="1"/>
  <c r="AA493" i="1"/>
  <c r="K709" i="1"/>
  <c r="D695" i="1"/>
  <c r="AB722" i="1"/>
  <c r="AA722" i="1"/>
  <c r="AA572" i="1"/>
  <c r="AB2600" i="1"/>
  <c r="AA2600" i="1"/>
  <c r="P706" i="1"/>
  <c r="P696" i="1" s="1"/>
  <c r="P2072" i="1" s="1"/>
  <c r="P2082" i="1" s="1"/>
  <c r="P2354" i="1" s="1"/>
  <c r="AB488" i="1"/>
  <c r="Z492" i="1"/>
  <c r="Z494" i="1" s="1"/>
  <c r="AB494" i="1" s="1"/>
  <c r="AB2168" i="1"/>
  <c r="Z1352" i="1"/>
  <c r="AA1352" i="1" s="1"/>
  <c r="AB169" i="1"/>
  <c r="Z171" i="1"/>
  <c r="AB171" i="1" s="1"/>
  <c r="M2930" i="1"/>
  <c r="AA2126" i="1"/>
  <c r="AA2128" i="1" s="1"/>
  <c r="AB1634" i="1"/>
  <c r="Z1636" i="1"/>
  <c r="AB1636" i="1" s="1"/>
  <c r="AB310" i="1"/>
  <c r="Z312" i="1"/>
  <c r="AB312" i="1" s="1"/>
  <c r="AB240" i="1"/>
  <c r="Z242" i="1"/>
  <c r="AB242" i="1" s="1"/>
  <c r="J2923" i="1"/>
  <c r="J2929" i="1"/>
  <c r="F2929" i="1"/>
  <c r="F2923" i="1"/>
  <c r="P2934" i="1"/>
  <c r="AA2803" i="1"/>
  <c r="AA2805" i="1" s="1"/>
  <c r="Z2921" i="1"/>
  <c r="M2931" i="1"/>
  <c r="AA2775" i="1"/>
  <c r="G2934" i="1"/>
  <c r="AB2723" i="1"/>
  <c r="Z2725" i="1"/>
  <c r="AB2725" i="1" s="1"/>
  <c r="L2763" i="1"/>
  <c r="L2765" i="1" s="1"/>
  <c r="T2929" i="1"/>
  <c r="T2923" i="1"/>
  <c r="T2925" i="1" s="1"/>
  <c r="AA2551" i="1"/>
  <c r="Z2541" i="1"/>
  <c r="AA2541" i="1" s="1"/>
  <c r="Z2553" i="1"/>
  <c r="Z2539" i="1"/>
  <c r="AB2379" i="1"/>
  <c r="Z2380" i="1"/>
  <c r="AB2380" i="1" s="1"/>
  <c r="C2408" i="1"/>
  <c r="N2355" i="1"/>
  <c r="E2342" i="1"/>
  <c r="AA2287" i="1"/>
  <c r="Z2288" i="1"/>
  <c r="AB2288" i="1" s="1"/>
  <c r="Z2226" i="1"/>
  <c r="AB2226" i="1" s="1"/>
  <c r="AA2095" i="1"/>
  <c r="AA1976" i="1"/>
  <c r="Z1966" i="1"/>
  <c r="AB1966" i="1" s="1"/>
  <c r="L1695" i="1"/>
  <c r="AA1914" i="1"/>
  <c r="G2071" i="1"/>
  <c r="G2081" i="1" s="1"/>
  <c r="AA1861" i="1"/>
  <c r="D1691" i="1"/>
  <c r="O1680" i="1"/>
  <c r="O1694" i="1"/>
  <c r="F1666" i="1"/>
  <c r="F1655" i="1"/>
  <c r="F1656" i="1" s="1"/>
  <c r="N1570" i="1"/>
  <c r="N1624" i="1"/>
  <c r="AB1804" i="1"/>
  <c r="AB1730" i="1"/>
  <c r="Z1734" i="1"/>
  <c r="AB1644" i="1"/>
  <c r="X1666" i="1"/>
  <c r="X1655" i="1"/>
  <c r="X1656" i="1" s="1"/>
  <c r="AA1524" i="1"/>
  <c r="Z1524" i="1"/>
  <c r="AB1524" i="1" s="1"/>
  <c r="Z1394" i="1"/>
  <c r="AB1394" i="1" s="1"/>
  <c r="S1355" i="1"/>
  <c r="AA1415" i="1"/>
  <c r="O1384" i="1"/>
  <c r="O1350" i="1"/>
  <c r="M1351" i="1"/>
  <c r="G1384" i="1"/>
  <c r="G1386" i="1" s="1"/>
  <c r="G1350" i="1"/>
  <c r="G1354" i="1" s="1"/>
  <c r="G1316" i="1"/>
  <c r="M1085" i="1"/>
  <c r="Z1095" i="1"/>
  <c r="U1094" i="1"/>
  <c r="U1096" i="1" s="1"/>
  <c r="U1080" i="1"/>
  <c r="AB1295" i="1"/>
  <c r="AA1230" i="1"/>
  <c r="AA1234" i="1" s="1"/>
  <c r="AA1236" i="1" s="1"/>
  <c r="Z1234" i="1"/>
  <c r="AB1234" i="1" s="1"/>
  <c r="AB1230" i="1"/>
  <c r="T1080" i="1"/>
  <c r="T1094" i="1"/>
  <c r="T1096" i="1" s="1"/>
  <c r="AA1330" i="1"/>
  <c r="AB1150" i="1"/>
  <c r="Z1154" i="1"/>
  <c r="AB1154" i="1" s="1"/>
  <c r="AA1150" i="1"/>
  <c r="K706" i="1"/>
  <c r="K696" i="1" s="1"/>
  <c r="K2072" i="1" s="1"/>
  <c r="K2082" i="1" s="1"/>
  <c r="K2354" i="1" s="1"/>
  <c r="C1085" i="1"/>
  <c r="AB1240" i="1"/>
  <c r="AA1240" i="1"/>
  <c r="Z1244" i="1"/>
  <c r="AB1244" i="1" s="1"/>
  <c r="AA1201" i="1"/>
  <c r="AA1024" i="1"/>
  <c r="W1094" i="1"/>
  <c r="W1096" i="1" s="1"/>
  <c r="AA1074" i="1"/>
  <c r="AA995" i="1"/>
  <c r="N1094" i="1"/>
  <c r="AA1151" i="1"/>
  <c r="Z853" i="1"/>
  <c r="AB853" i="1" s="1"/>
  <c r="AB852" i="1"/>
  <c r="AA852" i="1"/>
  <c r="AA853" i="1" s="1"/>
  <c r="Z662" i="1"/>
  <c r="AB658" i="1"/>
  <c r="AA652" i="1"/>
  <c r="L709" i="1"/>
  <c r="Z382" i="1"/>
  <c r="AB382" i="1" s="1"/>
  <c r="AA381" i="1"/>
  <c r="AA382" i="1" s="1"/>
  <c r="D463" i="1"/>
  <c r="AB367" i="1"/>
  <c r="AA367" i="1"/>
  <c r="AA658" i="1"/>
  <c r="AA662" i="1" s="1"/>
  <c r="AA664" i="1" s="1"/>
  <c r="W473" i="1"/>
  <c r="Z390" i="1"/>
  <c r="AB386" i="1"/>
  <c r="K472" i="1"/>
  <c r="K458" i="1"/>
  <c r="K462" i="1" s="1"/>
  <c r="R470" i="1"/>
  <c r="F463" i="1"/>
  <c r="Q474" i="1"/>
  <c r="Q463" i="1"/>
  <c r="Q464" i="1" s="1"/>
  <c r="Z141" i="1"/>
  <c r="AB141" i="1" s="1"/>
  <c r="AA140" i="1"/>
  <c r="AA321" i="1"/>
  <c r="Z282" i="1"/>
  <c r="AB282" i="1" s="1"/>
  <c r="AA281" i="1"/>
  <c r="AA469" i="1"/>
  <c r="D459" i="1"/>
  <c r="AA40" i="1"/>
  <c r="Z447" i="1"/>
  <c r="Z189" i="1"/>
  <c r="T210" i="1"/>
  <c r="T211" i="1" s="1"/>
  <c r="T21" i="1"/>
  <c r="M210" i="1"/>
  <c r="Z20" i="1"/>
  <c r="AA99" i="1"/>
  <c r="V209" i="1"/>
  <c r="T452" i="1"/>
  <c r="T270" i="1"/>
  <c r="T272" i="1" s="1"/>
  <c r="D2934" i="1"/>
  <c r="AA2924" i="1"/>
  <c r="AA2780" i="1"/>
  <c r="AA2783" i="1" s="1"/>
  <c r="AA2785" i="1" s="1"/>
  <c r="Z2783" i="1"/>
  <c r="AB2780" i="1"/>
  <c r="C2941" i="1"/>
  <c r="M2922" i="1"/>
  <c r="Z2762" i="1"/>
  <c r="AA2762" i="1" s="1"/>
  <c r="V2920" i="1"/>
  <c r="V2930" i="1" s="1"/>
  <c r="V2940" i="1" s="1"/>
  <c r="V2763" i="1"/>
  <c r="V2765" i="1" s="1"/>
  <c r="T2934" i="1"/>
  <c r="Q2934" i="1"/>
  <c r="AA2705" i="1"/>
  <c r="AA2610" i="1"/>
  <c r="AA2613" i="1" s="1"/>
  <c r="AA2615" i="1" s="1"/>
  <c r="AB2610" i="1"/>
  <c r="AB2580" i="1"/>
  <c r="Z2583" i="1"/>
  <c r="Z2924" i="1"/>
  <c r="AB2529" i="1"/>
  <c r="Z2533" i="1"/>
  <c r="M2543" i="1"/>
  <c r="M2545" i="1" s="1"/>
  <c r="F2409" i="1"/>
  <c r="F2410" i="1" s="1"/>
  <c r="F2370" i="1"/>
  <c r="G2409" i="1"/>
  <c r="G2410" i="1" s="1"/>
  <c r="G2370" i="1"/>
  <c r="Y2346" i="1"/>
  <c r="B2355" i="1"/>
  <c r="B2942" i="1" s="1"/>
  <c r="AA2262" i="1"/>
  <c r="AB2262" i="1"/>
  <c r="Z2266" i="1"/>
  <c r="U2346" i="1"/>
  <c r="Z2097" i="1"/>
  <c r="AA2097" i="1" s="1"/>
  <c r="V1704" i="1"/>
  <c r="V1706" i="1" s="1"/>
  <c r="V1690" i="1"/>
  <c r="D1695" i="1"/>
  <c r="D1706" i="1"/>
  <c r="G1685" i="1"/>
  <c r="F1704" i="1"/>
  <c r="F1690" i="1"/>
  <c r="AB1710" i="1"/>
  <c r="Z1714" i="1"/>
  <c r="AA1634" i="1"/>
  <c r="AA1636" i="1" s="1"/>
  <c r="U1576" i="1"/>
  <c r="U1565" i="1"/>
  <c r="AA1544" i="1"/>
  <c r="V1564" i="1"/>
  <c r="V1566" i="1" s="1"/>
  <c r="AA1594" i="1"/>
  <c r="AA1596" i="1" s="1"/>
  <c r="AA1546" i="1"/>
  <c r="G1355" i="1"/>
  <c r="G1356" i="1" s="1"/>
  <c r="Z1434" i="1"/>
  <c r="AB1434" i="1" s="1"/>
  <c r="J1384" i="1"/>
  <c r="J1386" i="1" s="1"/>
  <c r="K1384" i="1"/>
  <c r="K1350" i="1"/>
  <c r="K1354" i="1" s="1"/>
  <c r="K1356" i="1" s="1"/>
  <c r="AA1411" i="1"/>
  <c r="Z1364" i="1"/>
  <c r="AB1364" i="1" s="1"/>
  <c r="AB1360" i="1"/>
  <c r="Z1606" i="1"/>
  <c r="AB1606" i="1" s="1"/>
  <c r="Z1283" i="1"/>
  <c r="AA1283" i="1" s="1"/>
  <c r="B1314" i="1"/>
  <c r="B1316" i="1" s="1"/>
  <c r="B1280" i="1"/>
  <c r="B1284" i="1" s="1"/>
  <c r="U1316" i="1"/>
  <c r="I1094" i="1"/>
  <c r="I1096" i="1" s="1"/>
  <c r="I1080" i="1"/>
  <c r="H1080" i="1"/>
  <c r="H1094" i="1"/>
  <c r="H1096" i="1" s="1"/>
  <c r="D1314" i="1"/>
  <c r="AB1140" i="1"/>
  <c r="Z1144" i="1"/>
  <c r="AA1140" i="1"/>
  <c r="AA1144" i="1" s="1"/>
  <c r="U1285" i="1"/>
  <c r="Z902" i="1"/>
  <c r="Q904" i="1"/>
  <c r="Z924" i="1"/>
  <c r="V706" i="1"/>
  <c r="V696" i="1" s="1"/>
  <c r="V2072" i="1" s="1"/>
  <c r="V2082" i="1" s="1"/>
  <c r="V2354" i="1" s="1"/>
  <c r="Z362" i="1"/>
  <c r="AB362" i="1" s="1"/>
  <c r="AA361" i="1"/>
  <c r="AA614" i="1"/>
  <c r="AA653" i="1"/>
  <c r="K463" i="1"/>
  <c r="K464" i="1" s="1"/>
  <c r="K474" i="1"/>
  <c r="F470" i="1"/>
  <c r="F460" i="1" s="1"/>
  <c r="F2072" i="1" s="1"/>
  <c r="F2082" i="1" s="1"/>
  <c r="F2354" i="1" s="1"/>
  <c r="AB357" i="1"/>
  <c r="AA357" i="1"/>
  <c r="AA291" i="1"/>
  <c r="AA292" i="1" s="1"/>
  <c r="AB181" i="1"/>
  <c r="R492" i="1"/>
  <c r="R494" i="1" s="1"/>
  <c r="Z342" i="1"/>
  <c r="AB342" i="1" s="1"/>
  <c r="AA341" i="1"/>
  <c r="Y450" i="1"/>
  <c r="W451" i="1"/>
  <c r="W272" i="1"/>
  <c r="AA489" i="1"/>
  <c r="AA189" i="1"/>
  <c r="W19" i="1"/>
  <c r="AB41" i="1"/>
  <c r="Q205" i="1"/>
  <c r="Q209" i="1" s="1"/>
  <c r="Q211" i="1" s="1"/>
  <c r="Q19" i="1"/>
  <c r="Q21" i="1" s="1"/>
  <c r="V19" i="1"/>
  <c r="V21" i="1" s="1"/>
  <c r="O210" i="1"/>
  <c r="O211" i="1" s="1"/>
  <c r="O21" i="1"/>
  <c r="AA179" i="1"/>
  <c r="AA59" i="1"/>
  <c r="W2929" i="1"/>
  <c r="F2925" i="1"/>
  <c r="R2929" i="1"/>
  <c r="R2923" i="1"/>
  <c r="H2934" i="1"/>
  <c r="AB2770" i="1"/>
  <c r="AA2770" i="1"/>
  <c r="AA2773" i="1" s="1"/>
  <c r="AB2670" i="1"/>
  <c r="AA2670" i="1"/>
  <c r="AA2673" i="1" s="1"/>
  <c r="AA2675" i="1" s="1"/>
  <c r="AB2632" i="1"/>
  <c r="AA2632" i="1"/>
  <c r="AA2633" i="1" s="1"/>
  <c r="AA2635" i="1" s="1"/>
  <c r="AA2347" i="1"/>
  <c r="AB2437" i="1"/>
  <c r="Z2441" i="1"/>
  <c r="AA2437" i="1"/>
  <c r="AA2441" i="1" s="1"/>
  <c r="AA2443" i="1" s="1"/>
  <c r="M2421" i="1"/>
  <c r="M2423" i="1" s="1"/>
  <c r="W2409" i="1"/>
  <c r="W2410" i="1" s="1"/>
  <c r="W2370" i="1"/>
  <c r="M2346" i="1"/>
  <c r="M2348" i="1" s="1"/>
  <c r="Z2342" i="1"/>
  <c r="Z2345" i="1"/>
  <c r="AB2345" i="1" s="1"/>
  <c r="AB2213" i="1"/>
  <c r="AA2213" i="1"/>
  <c r="AA2216" i="1" s="1"/>
  <c r="I2346" i="1"/>
  <c r="AA2218" i="1"/>
  <c r="L2098" i="1"/>
  <c r="AA2112" i="1"/>
  <c r="AA2116" i="1" s="1"/>
  <c r="AB2112" i="1"/>
  <c r="Z2116" i="1"/>
  <c r="AA1850" i="1"/>
  <c r="AA1854" i="1" s="1"/>
  <c r="AA1856" i="1" s="1"/>
  <c r="Z1854" i="1"/>
  <c r="AB1850" i="1"/>
  <c r="V1695" i="1"/>
  <c r="J1704" i="1"/>
  <c r="J1690" i="1"/>
  <c r="AB1806" i="1"/>
  <c r="Y1575" i="1"/>
  <c r="Y1626" i="1"/>
  <c r="AA1784" i="1"/>
  <c r="L1666" i="1"/>
  <c r="L1655" i="1"/>
  <c r="L1656" i="1" s="1"/>
  <c r="O1565" i="1"/>
  <c r="O1566" i="1" s="1"/>
  <c r="R1565" i="1"/>
  <c r="I1565" i="1"/>
  <c r="AA1586" i="1"/>
  <c r="Z1526" i="1"/>
  <c r="AB1526" i="1" s="1"/>
  <c r="C1384" i="1"/>
  <c r="C1350" i="1"/>
  <c r="C1354" i="1" s="1"/>
  <c r="C1356" i="1" s="1"/>
  <c r="N1384" i="1"/>
  <c r="N1386" i="1" s="1"/>
  <c r="D1572" i="1"/>
  <c r="AA1301" i="1"/>
  <c r="AA1304" i="1" s="1"/>
  <c r="AB1301" i="1"/>
  <c r="AA1146" i="1"/>
  <c r="Z1474" i="1"/>
  <c r="Z1054" i="1"/>
  <c r="AA1050" i="1"/>
  <c r="AA1054" i="1" s="1"/>
  <c r="AA1210" i="1"/>
  <c r="Z1214" i="1"/>
  <c r="AB1210" i="1"/>
  <c r="Z1315" i="1"/>
  <c r="AB910" i="1"/>
  <c r="Z914" i="1"/>
  <c r="AB914" i="1" s="1"/>
  <c r="AA901" i="1"/>
  <c r="Z974" i="1"/>
  <c r="AB974" i="1" s="1"/>
  <c r="E904" i="1"/>
  <c r="E906" i="1" s="1"/>
  <c r="Z803" i="1"/>
  <c r="AB803" i="1" s="1"/>
  <c r="AB802" i="1"/>
  <c r="M904" i="1"/>
  <c r="M906" i="1" s="1"/>
  <c r="AA741" i="1"/>
  <c r="AB777" i="1"/>
  <c r="Z781" i="1"/>
  <c r="J706" i="1"/>
  <c r="J696" i="1" s="1"/>
  <c r="J2072" i="1" s="1"/>
  <c r="J2082" i="1" s="1"/>
  <c r="J2354" i="1" s="1"/>
  <c r="Z642" i="1"/>
  <c r="AB638" i="1"/>
  <c r="Z733" i="1"/>
  <c r="Z690" i="1"/>
  <c r="AB690" i="1" s="1"/>
  <c r="Z532" i="1"/>
  <c r="AB532" i="1" s="1"/>
  <c r="AB528" i="1"/>
  <c r="AA522" i="1"/>
  <c r="AA524" i="1" s="1"/>
  <c r="M459" i="1"/>
  <c r="Z459" i="1" s="1"/>
  <c r="AB459" i="1" s="1"/>
  <c r="Z469" i="1"/>
  <c r="AB469" i="1" s="1"/>
  <c r="E463" i="1"/>
  <c r="E464" i="1" s="1"/>
  <c r="AB286" i="1"/>
  <c r="Z290" i="1"/>
  <c r="AB290" i="1" s="1"/>
  <c r="AB266" i="1"/>
  <c r="R458" i="1"/>
  <c r="M450" i="1"/>
  <c r="M452" i="1" s="1"/>
  <c r="K451" i="1"/>
  <c r="K272" i="1"/>
  <c r="AA286" i="1"/>
  <c r="AA290" i="1" s="1"/>
  <c r="AA169" i="1"/>
  <c r="AA171" i="1" s="1"/>
  <c r="AB208" i="1"/>
  <c r="Z29" i="1"/>
  <c r="AB25" i="1"/>
  <c r="C210" i="1"/>
  <c r="C21" i="1"/>
  <c r="H452" i="1"/>
  <c r="AA167" i="1"/>
  <c r="AB39" i="1"/>
  <c r="Z2915" i="1"/>
  <c r="AB2915" i="1" s="1"/>
  <c r="K2929" i="1"/>
  <c r="K2923" i="1"/>
  <c r="K2941" i="1"/>
  <c r="C2934" i="1"/>
  <c r="X2923" i="1"/>
  <c r="X2929" i="1"/>
  <c r="H2929" i="1"/>
  <c r="H2923" i="1"/>
  <c r="H2925" i="1" s="1"/>
  <c r="E2934" i="1"/>
  <c r="P2941" i="1"/>
  <c r="X2763" i="1"/>
  <c r="X2765" i="1" s="1"/>
  <c r="Z2623" i="1"/>
  <c r="Z2542" i="1"/>
  <c r="AB2552" i="1"/>
  <c r="AB2395" i="1"/>
  <c r="AA2395" i="1"/>
  <c r="AA2398" i="1" s="1"/>
  <c r="AA2400" i="1" s="1"/>
  <c r="Z2398" i="1"/>
  <c r="Z2417" i="1"/>
  <c r="AB2457" i="1"/>
  <c r="AA2457" i="1"/>
  <c r="AA2461" i="1" s="1"/>
  <c r="AA2463" i="1" s="1"/>
  <c r="Z2461" i="1"/>
  <c r="R2346" i="1"/>
  <c r="V2410" i="1"/>
  <c r="O2346" i="1"/>
  <c r="K2355" i="1"/>
  <c r="K2942" i="1" s="1"/>
  <c r="AA2238" i="1"/>
  <c r="V2346" i="1"/>
  <c r="Z2343" i="1"/>
  <c r="AB2343" i="1" s="1"/>
  <c r="AA2317" i="1"/>
  <c r="W2346" i="1"/>
  <c r="AA1916" i="1"/>
  <c r="D2098" i="1"/>
  <c r="AB1936" i="1"/>
  <c r="Z1944" i="1"/>
  <c r="J1695" i="1"/>
  <c r="J1706" i="1"/>
  <c r="Z1786" i="1"/>
  <c r="AB1786" i="1" s="1"/>
  <c r="AB1785" i="1"/>
  <c r="AA1785" i="1"/>
  <c r="AA1786" i="1" s="1"/>
  <c r="Q1695" i="1"/>
  <c r="B1694" i="1"/>
  <c r="B1696" i="1" s="1"/>
  <c r="B1680" i="1"/>
  <c r="M1575" i="1"/>
  <c r="M1626" i="1"/>
  <c r="Z1625" i="1"/>
  <c r="AA1675" i="1"/>
  <c r="AB1675" i="1"/>
  <c r="N1694" i="1"/>
  <c r="N1696" i="1" s="1"/>
  <c r="N1680" i="1"/>
  <c r="C1565" i="1"/>
  <c r="U1574" i="1"/>
  <c r="U1560" i="1"/>
  <c r="U1564" i="1" s="1"/>
  <c r="Z1584" i="1"/>
  <c r="Z1705" i="1"/>
  <c r="J1564" i="1"/>
  <c r="J1566" i="1" s="1"/>
  <c r="Z1573" i="1"/>
  <c r="AA1573" i="1" s="1"/>
  <c r="AA1632" i="1"/>
  <c r="Z1504" i="1"/>
  <c r="AB1504" i="1" s="1"/>
  <c r="AB1466" i="1"/>
  <c r="AA1281" i="1"/>
  <c r="AA1460" i="1"/>
  <c r="AA1464" i="1" s="1"/>
  <c r="P1284" i="1"/>
  <c r="P1286" i="1" s="1"/>
  <c r="Z1383" i="1"/>
  <c r="M1353" i="1"/>
  <c r="Z1353" i="1" s="1"/>
  <c r="AA1353" i="1" s="1"/>
  <c r="AA1385" i="1"/>
  <c r="Z1304" i="1"/>
  <c r="AB1304" i="1" s="1"/>
  <c r="AA1190" i="1"/>
  <c r="AA1194" i="1" s="1"/>
  <c r="AA1196" i="1" s="1"/>
  <c r="Z1194" i="1"/>
  <c r="AB1194" i="1" s="1"/>
  <c r="AB1190" i="1"/>
  <c r="I1316" i="1"/>
  <c r="Z1126" i="1"/>
  <c r="AB1126" i="1" s="1"/>
  <c r="AA1125" i="1"/>
  <c r="AA1126" i="1" s="1"/>
  <c r="Z1206" i="1"/>
  <c r="AB1206" i="1" s="1"/>
  <c r="U1354" i="1"/>
  <c r="U1356" i="1" s="1"/>
  <c r="AB1291" i="1"/>
  <c r="AA1291" i="1"/>
  <c r="AA1116" i="1"/>
  <c r="AA1294" i="1"/>
  <c r="M1081" i="1"/>
  <c r="Z1081" i="1" s="1"/>
  <c r="Z1091" i="1"/>
  <c r="AA902" i="1"/>
  <c r="Z893" i="1"/>
  <c r="AB893" i="1" s="1"/>
  <c r="AB892" i="1"/>
  <c r="R904" i="1"/>
  <c r="R906" i="1" s="1"/>
  <c r="R704" i="1"/>
  <c r="Z900" i="1"/>
  <c r="Z904" i="1" s="1"/>
  <c r="AB772" i="1"/>
  <c r="AA772" i="1"/>
  <c r="AA763" i="1"/>
  <c r="AB762" i="1"/>
  <c r="Z602" i="1"/>
  <c r="AB598" i="1"/>
  <c r="AA598" i="1"/>
  <c r="Y705" i="1"/>
  <c r="Y695" i="1" s="1"/>
  <c r="Y2071" i="1" s="1"/>
  <c r="Y2081" i="1" s="1"/>
  <c r="Y2353" i="1" s="1"/>
  <c r="Y2940" i="1" s="1"/>
  <c r="AA638" i="1"/>
  <c r="AA642" i="1" s="1"/>
  <c r="AA644" i="1" s="1"/>
  <c r="AA573" i="1"/>
  <c r="AA574" i="1" s="1"/>
  <c r="AA684" i="1"/>
  <c r="AA688" i="1" s="1"/>
  <c r="AB599" i="1"/>
  <c r="AA599" i="1"/>
  <c r="AA612" i="1"/>
  <c r="AB539" i="1"/>
  <c r="AA539" i="1"/>
  <c r="AA440" i="1"/>
  <c r="AB277" i="1"/>
  <c r="AA277" i="1"/>
  <c r="AA222" i="1"/>
  <c r="N450" i="1"/>
  <c r="D449" i="1"/>
  <c r="Z300" i="1"/>
  <c r="AB296" i="1"/>
  <c r="C209" i="1"/>
  <c r="E205" i="1"/>
  <c r="E209" i="1" s="1"/>
  <c r="E211" i="1" s="1"/>
  <c r="E19" i="1"/>
  <c r="E21" i="1" s="1"/>
  <c r="I211" i="1"/>
  <c r="AA49" i="1"/>
  <c r="AA51" i="1" s="1"/>
  <c r="N19" i="1"/>
  <c r="AA2915" i="1"/>
  <c r="AB2853" i="1"/>
  <c r="Z2855" i="1"/>
  <c r="AB2855" i="1" s="1"/>
  <c r="P2929" i="1"/>
  <c r="AA2764" i="1"/>
  <c r="AA2833" i="1"/>
  <c r="AA2835" i="1" s="1"/>
  <c r="V2941" i="1"/>
  <c r="T2942" i="1"/>
  <c r="D2931" i="1"/>
  <c r="AA2921" i="1"/>
  <c r="O2923" i="1"/>
  <c r="O2929" i="1"/>
  <c r="T2603" i="1"/>
  <c r="T2605" i="1" s="1"/>
  <c r="L2923" i="1"/>
  <c r="L2929" i="1"/>
  <c r="AA2599" i="1"/>
  <c r="AB2653" i="1"/>
  <c r="Z2655" i="1"/>
  <c r="AB2655" i="1" s="1"/>
  <c r="AA2471" i="1"/>
  <c r="AA2473" i="1" s="1"/>
  <c r="Z2613" i="1"/>
  <c r="AA2327" i="1"/>
  <c r="Z2405" i="1"/>
  <c r="F2346" i="1"/>
  <c r="F2348" i="1" s="1"/>
  <c r="C2410" i="1"/>
  <c r="K2409" i="1"/>
  <c r="K2410" i="1" s="1"/>
  <c r="K2370" i="1"/>
  <c r="AA2273" i="1"/>
  <c r="AA2276" i="1" s="1"/>
  <c r="AA2278" i="1" s="1"/>
  <c r="L2355" i="1"/>
  <c r="C2346" i="1"/>
  <c r="C2348" i="1" s="1"/>
  <c r="Z2238" i="1"/>
  <c r="AB2238" i="1" s="1"/>
  <c r="K2346" i="1"/>
  <c r="K2348" i="1" s="1"/>
  <c r="AB2133" i="1"/>
  <c r="AA2133" i="1"/>
  <c r="AA2136" i="1" s="1"/>
  <c r="AA2138" i="1" s="1"/>
  <c r="AB1974" i="1"/>
  <c r="W2098" i="1"/>
  <c r="AA1944" i="1"/>
  <c r="AA1946" i="1" s="1"/>
  <c r="T2071" i="1"/>
  <c r="T2081" i="1" s="1"/>
  <c r="T2353" i="1" s="1"/>
  <c r="T2940" i="1" s="1"/>
  <c r="Z1994" i="1"/>
  <c r="E1695" i="1"/>
  <c r="X1690" i="1"/>
  <c r="X1704" i="1"/>
  <c r="W1690" i="1"/>
  <c r="W1704" i="1"/>
  <c r="W1706" i="1" s="1"/>
  <c r="AA1811" i="1"/>
  <c r="M1666" i="1"/>
  <c r="M1655" i="1"/>
  <c r="Z1665" i="1"/>
  <c r="P1704" i="1"/>
  <c r="P1690" i="1"/>
  <c r="D1624" i="1"/>
  <c r="D1626" i="1" s="1"/>
  <c r="T1694" i="1"/>
  <c r="T1696" i="1" s="1"/>
  <c r="T1680" i="1"/>
  <c r="J2071" i="1"/>
  <c r="J2081" i="1" s="1"/>
  <c r="J2353" i="1" s="1"/>
  <c r="J2940" i="1" s="1"/>
  <c r="I1574" i="1"/>
  <c r="I1576" i="1" s="1"/>
  <c r="I1560" i="1"/>
  <c r="I1564" i="1" s="1"/>
  <c r="F1565" i="1"/>
  <c r="U1684" i="1"/>
  <c r="U1686" i="1" s="1"/>
  <c r="J1574" i="1"/>
  <c r="J1576" i="1" s="1"/>
  <c r="Z1650" i="1"/>
  <c r="Y1574" i="1"/>
  <c r="Y1560" i="1"/>
  <c r="Y1564" i="1" s="1"/>
  <c r="D1561" i="1"/>
  <c r="R1574" i="1"/>
  <c r="R1576" i="1" s="1"/>
  <c r="R1560" i="1"/>
  <c r="R1564" i="1" s="1"/>
  <c r="AB1451" i="1"/>
  <c r="AA1451" i="1"/>
  <c r="Z1444" i="1"/>
  <c r="AB1444" i="1" s="1"/>
  <c r="AA1440" i="1"/>
  <c r="AA1444" i="1" s="1"/>
  <c r="M1384" i="1"/>
  <c r="M1386" i="1" s="1"/>
  <c r="Z1336" i="1"/>
  <c r="AB1336" i="1" s="1"/>
  <c r="D1280" i="1"/>
  <c r="AA1341" i="1"/>
  <c r="AA1344" i="1" s="1"/>
  <c r="AA1346" i="1" s="1"/>
  <c r="P1355" i="1"/>
  <c r="H1286" i="1"/>
  <c r="AA1296" i="1"/>
  <c r="Z1264" i="1"/>
  <c r="AB1264" i="1" s="1"/>
  <c r="AB1200" i="1"/>
  <c r="AA1200" i="1"/>
  <c r="AA1204" i="1" s="1"/>
  <c r="Z1204" i="1"/>
  <c r="AB1204" i="1" s="1"/>
  <c r="AA1105" i="1"/>
  <c r="AA1106" i="1" s="1"/>
  <c r="Z1186" i="1"/>
  <c r="AB1186" i="1" s="1"/>
  <c r="P1094" i="1"/>
  <c r="P1080" i="1"/>
  <c r="Z1134" i="1"/>
  <c r="AB1134" i="1" s="1"/>
  <c r="AB1130" i="1"/>
  <c r="AA1130" i="1"/>
  <c r="AA1134" i="1" s="1"/>
  <c r="AA1136" i="1" s="1"/>
  <c r="AA843" i="1"/>
  <c r="AA892" i="1"/>
  <c r="AA893" i="1" s="1"/>
  <c r="J1086" i="1"/>
  <c r="F904" i="1"/>
  <c r="F704" i="1"/>
  <c r="R709" i="1"/>
  <c r="R723" i="1"/>
  <c r="AA823" i="1"/>
  <c r="Z622" i="1"/>
  <c r="AB618" i="1"/>
  <c r="Z582" i="1"/>
  <c r="AB578" i="1"/>
  <c r="AA578" i="1"/>
  <c r="AA582" i="1" s="1"/>
  <c r="T473" i="1"/>
  <c r="T494" i="1"/>
  <c r="AB579" i="1"/>
  <c r="AA579" i="1"/>
  <c r="AB427" i="1"/>
  <c r="AA427" i="1"/>
  <c r="AA430" i="1" s="1"/>
  <c r="AA432" i="1" s="1"/>
  <c r="AA528" i="1"/>
  <c r="AA532" i="1" s="1"/>
  <c r="D471" i="1"/>
  <c r="U473" i="1"/>
  <c r="U494" i="1"/>
  <c r="Z370" i="1"/>
  <c r="AB366" i="1"/>
  <c r="AA366" i="1"/>
  <c r="AA370" i="1" s="1"/>
  <c r="AA372" i="1" s="1"/>
  <c r="Z161" i="1"/>
  <c r="AB161" i="1" s="1"/>
  <c r="AA160" i="1"/>
  <c r="AA161" i="1" s="1"/>
  <c r="C451" i="1"/>
  <c r="AA400" i="1"/>
  <c r="B450" i="1"/>
  <c r="F472" i="1"/>
  <c r="F474" i="1" s="1"/>
  <c r="F458" i="1"/>
  <c r="F462" i="1" s="1"/>
  <c r="AB337" i="1"/>
  <c r="AA337" i="1"/>
  <c r="Z250" i="1"/>
  <c r="AB246" i="1"/>
  <c r="AA246" i="1"/>
  <c r="AA250" i="1" s="1"/>
  <c r="AA252" i="1" s="1"/>
  <c r="L446" i="1"/>
  <c r="L450" i="1" s="1"/>
  <c r="L270" i="1"/>
  <c r="L272" i="1" s="1"/>
  <c r="E472" i="1"/>
  <c r="E474" i="1" s="1"/>
  <c r="W450" i="1"/>
  <c r="I451" i="1"/>
  <c r="I452" i="1" s="1"/>
  <c r="I272" i="1"/>
  <c r="N452" i="1"/>
  <c r="AB76" i="1"/>
  <c r="AA76" i="1"/>
  <c r="AA79" i="1" s="1"/>
  <c r="AA81" i="1" s="1"/>
  <c r="U211" i="1"/>
  <c r="Z111" i="1"/>
  <c r="AB111" i="1" s="1"/>
  <c r="X210" i="1"/>
  <c r="X211" i="1" s="1"/>
  <c r="X21" i="1"/>
  <c r="AA66" i="1"/>
  <c r="X450" i="1"/>
  <c r="X452" i="1" s="1"/>
  <c r="AA448" i="1"/>
  <c r="B19" i="1"/>
  <c r="Z2835" i="1"/>
  <c r="AB2835" i="1" s="1"/>
  <c r="AA2853" i="1"/>
  <c r="D2929" i="1"/>
  <c r="AA2919" i="1"/>
  <c r="Z2735" i="1"/>
  <c r="AB2735" i="1" s="1"/>
  <c r="AB2863" i="1"/>
  <c r="Z2865" i="1"/>
  <c r="AB2865" i="1" s="1"/>
  <c r="AA2715" i="1"/>
  <c r="J2941" i="1"/>
  <c r="AA2723" i="1"/>
  <c r="AA2725" i="1" s="1"/>
  <c r="AA2630" i="1"/>
  <c r="AB2750" i="1"/>
  <c r="AA2750" i="1"/>
  <c r="AA2753" i="1" s="1"/>
  <c r="AA2755" i="1" s="1"/>
  <c r="U2763" i="1"/>
  <c r="U2765" i="1" s="1"/>
  <c r="AA2513" i="1"/>
  <c r="AA2553" i="1"/>
  <c r="AA2555" i="1" s="1"/>
  <c r="Z2503" i="1"/>
  <c r="AB2503" i="1" s="1"/>
  <c r="AB2501" i="1"/>
  <c r="AA2521" i="1"/>
  <c r="N2409" i="1"/>
  <c r="N2410" i="1" s="1"/>
  <c r="N2370" i="1"/>
  <c r="O2348" i="1"/>
  <c r="AA2337" i="1"/>
  <c r="AA2338" i="1" s="1"/>
  <c r="AA2283" i="1"/>
  <c r="P2353" i="1"/>
  <c r="J2355" i="1"/>
  <c r="AA2282" i="1"/>
  <c r="Z2286" i="1"/>
  <c r="AB2286" i="1" s="1"/>
  <c r="AA2312" i="1"/>
  <c r="AA2316" i="1" s="1"/>
  <c r="R2348" i="1"/>
  <c r="AA2302" i="1"/>
  <c r="Z2306" i="1"/>
  <c r="AB2306" i="1" s="1"/>
  <c r="AB2146" i="1"/>
  <c r="Z2256" i="1"/>
  <c r="AB2256" i="1" s="1"/>
  <c r="AB2024" i="1"/>
  <c r="AB2093" i="1"/>
  <c r="AB1885" i="1"/>
  <c r="AA1921" i="1"/>
  <c r="AA1924" i="1" s="1"/>
  <c r="AA1926" i="1" s="1"/>
  <c r="AA1774" i="1"/>
  <c r="S1575" i="1"/>
  <c r="S1626" i="1"/>
  <c r="Z1844" i="1"/>
  <c r="AB1844" i="1" s="1"/>
  <c r="O2072" i="1"/>
  <c r="O2082" i="1" s="1"/>
  <c r="O2354" i="1" s="1"/>
  <c r="D1693" i="1"/>
  <c r="AA1703" i="1"/>
  <c r="AB1670" i="1"/>
  <c r="Z1674" i="1"/>
  <c r="AB1674" i="1" s="1"/>
  <c r="Z1796" i="1"/>
  <c r="AB1796" i="1" s="1"/>
  <c r="M1561" i="1"/>
  <c r="Z1561" i="1" s="1"/>
  <c r="AB1561" i="1" s="1"/>
  <c r="Z1571" i="1"/>
  <c r="AB1571" i="1" s="1"/>
  <c r="F1574" i="1"/>
  <c r="F1576" i="1" s="1"/>
  <c r="F1560" i="1"/>
  <c r="F1564" i="1" s="1"/>
  <c r="AA1621" i="1"/>
  <c r="AB1334" i="1"/>
  <c r="AA1375" i="1"/>
  <c r="Z1306" i="1"/>
  <c r="AB1306" i="1" s="1"/>
  <c r="Z1326" i="1"/>
  <c r="AB1326" i="1" s="1"/>
  <c r="AA1325" i="1"/>
  <c r="P1384" i="1"/>
  <c r="P1386" i="1" s="1"/>
  <c r="T1350" i="1"/>
  <c r="T1354" i="1" s="1"/>
  <c r="AA1490" i="1"/>
  <c r="AA1494" i="1" s="1"/>
  <c r="AA1496" i="1" s="1"/>
  <c r="X1285" i="1"/>
  <c r="X1286" i="1" s="1"/>
  <c r="X1316" i="1"/>
  <c r="S1285" i="1"/>
  <c r="S1286" i="1" s="1"/>
  <c r="AA1305" i="1"/>
  <c r="I1384" i="1"/>
  <c r="I1386" i="1" s="1"/>
  <c r="AA1264" i="1"/>
  <c r="AA1266" i="1" s="1"/>
  <c r="D1316" i="1"/>
  <c r="AA1315" i="1"/>
  <c r="Z1294" i="1"/>
  <c r="AB1294" i="1" s="1"/>
  <c r="D1094" i="1"/>
  <c r="D1080" i="1"/>
  <c r="D704" i="1" s="1"/>
  <c r="AA1090" i="1"/>
  <c r="Z1114" i="1"/>
  <c r="AB1110" i="1"/>
  <c r="AA1110" i="1"/>
  <c r="AA1114" i="1" s="1"/>
  <c r="AA990" i="1"/>
  <c r="AA1000" i="1"/>
  <c r="AA1004" i="1" s="1"/>
  <c r="AA1006" i="1" s="1"/>
  <c r="W1086" i="1"/>
  <c r="Z771" i="1"/>
  <c r="AB771" i="1" s="1"/>
  <c r="AB767" i="1"/>
  <c r="AA767" i="1"/>
  <c r="AA771" i="1" s="1"/>
  <c r="Z871" i="1"/>
  <c r="AB867" i="1"/>
  <c r="AB757" i="1"/>
  <c r="Z761" i="1"/>
  <c r="AB761" i="1" s="1"/>
  <c r="AA757" i="1"/>
  <c r="AA761" i="1" s="1"/>
  <c r="AA868" i="1"/>
  <c r="U721" i="1"/>
  <c r="N721" i="1"/>
  <c r="N723" i="1" s="1"/>
  <c r="Z562" i="1"/>
  <c r="AB562" i="1" s="1"/>
  <c r="AB558" i="1"/>
  <c r="AA558" i="1"/>
  <c r="H473" i="1"/>
  <c r="H494" i="1"/>
  <c r="M706" i="1"/>
  <c r="AB407" i="1"/>
  <c r="AA407" i="1"/>
  <c r="AA410" i="1" s="1"/>
  <c r="AA412" i="1" s="1"/>
  <c r="X472" i="1"/>
  <c r="X474" i="1" s="1"/>
  <c r="X458" i="1"/>
  <c r="X462" i="1" s="1"/>
  <c r="AB548" i="1"/>
  <c r="Z552" i="1"/>
  <c r="AB552" i="1" s="1"/>
  <c r="I473" i="1"/>
  <c r="I494" i="1"/>
  <c r="Z350" i="1"/>
  <c r="AB350" i="1" s="1"/>
  <c r="AB346" i="1"/>
  <c r="AA346" i="1"/>
  <c r="U450" i="1"/>
  <c r="R451" i="1"/>
  <c r="R452" i="1" s="1"/>
  <c r="R272" i="1"/>
  <c r="R450" i="1"/>
  <c r="AA111" i="1"/>
  <c r="U472" i="1"/>
  <c r="AA232" i="1"/>
  <c r="AA238" i="1"/>
  <c r="AB336" i="1"/>
  <c r="Z340" i="1"/>
  <c r="AB340" i="1" s="1"/>
  <c r="AA336" i="1"/>
  <c r="AA340" i="1" s="1"/>
  <c r="K450" i="1"/>
  <c r="Z269" i="1"/>
  <c r="AA269" i="1" s="1"/>
  <c r="U19" i="1"/>
  <c r="U21" i="1" s="1"/>
  <c r="U205" i="1"/>
  <c r="U209" i="1" s="1"/>
  <c r="D208" i="1"/>
  <c r="AA208" i="1" s="1"/>
  <c r="AA18" i="1"/>
  <c r="AB36" i="1"/>
  <c r="AA36" i="1"/>
  <c r="Z61" i="1"/>
  <c r="AB61" i="1" s="1"/>
  <c r="AA60" i="1"/>
  <c r="AA61" i="1" s="1"/>
  <c r="AA65" i="1"/>
  <c r="AA69" i="1" s="1"/>
  <c r="Z69" i="1"/>
  <c r="AB69" i="1" s="1"/>
  <c r="AA2903" i="1"/>
  <c r="AA2905" i="1" s="1"/>
  <c r="M2923" i="1"/>
  <c r="M2925" i="1" s="1"/>
  <c r="Z2919" i="1"/>
  <c r="M2929" i="1"/>
  <c r="N2925" i="1"/>
  <c r="AA2825" i="1"/>
  <c r="W2920" i="1"/>
  <c r="W2930" i="1" s="1"/>
  <c r="W2940" i="1" s="1"/>
  <c r="W2763" i="1"/>
  <c r="W2765" i="1" s="1"/>
  <c r="Z2673" i="1"/>
  <c r="AA2759" i="1"/>
  <c r="Z2793" i="1"/>
  <c r="C2919" i="1"/>
  <c r="U2929" i="1"/>
  <c r="U2923" i="1"/>
  <c r="AA2523" i="1"/>
  <c r="Z2573" i="1"/>
  <c r="AB2570" i="1"/>
  <c r="AA2570" i="1"/>
  <c r="AA2573" i="1" s="1"/>
  <c r="AA2575" i="1" s="1"/>
  <c r="AA2407" i="1"/>
  <c r="V2348" i="1"/>
  <c r="Z2347" i="1"/>
  <c r="L2347" i="1"/>
  <c r="AA2345" i="1"/>
  <c r="AB2233" i="1"/>
  <c r="AA2233" i="1"/>
  <c r="I2355" i="1"/>
  <c r="P2346" i="1"/>
  <c r="P2348" i="1" s="1"/>
  <c r="AB2186" i="1"/>
  <c r="K2098" i="1"/>
  <c r="AB1934" i="1"/>
  <c r="Z1754" i="1"/>
  <c r="AB1754" i="1" s="1"/>
  <c r="AB1750" i="1"/>
  <c r="AB1834" i="1"/>
  <c r="AB1744" i="1"/>
  <c r="L1690" i="1"/>
  <c r="L1704" i="1"/>
  <c r="L1706" i="1" s="1"/>
  <c r="G1575" i="1"/>
  <c r="G1626" i="1"/>
  <c r="K1690" i="1"/>
  <c r="K1704" i="1"/>
  <c r="K1706" i="1" s="1"/>
  <c r="AA1844" i="1"/>
  <c r="AA1846" i="1" s="1"/>
  <c r="AA1736" i="1"/>
  <c r="AA1734" i="1"/>
  <c r="Z1692" i="1"/>
  <c r="AA1692" i="1" s="1"/>
  <c r="X1570" i="1"/>
  <c r="Z1570" i="1" s="1"/>
  <c r="X1624" i="1"/>
  <c r="X1626" i="1" s="1"/>
  <c r="AE1777" i="1"/>
  <c r="P1574" i="1"/>
  <c r="P1576" i="1" s="1"/>
  <c r="P1560" i="1"/>
  <c r="P1564" i="1" s="1"/>
  <c r="P1566" i="1" s="1"/>
  <c r="O1706" i="1"/>
  <c r="O1695" i="1"/>
  <c r="O1574" i="1"/>
  <c r="O1576" i="1" s="1"/>
  <c r="O1560" i="1"/>
  <c r="O1564" i="1" s="1"/>
  <c r="AA1535" i="1"/>
  <c r="AA1536" i="1" s="1"/>
  <c r="B1565" i="1"/>
  <c r="Z1563" i="1"/>
  <c r="AA1563" i="1" s="1"/>
  <c r="Z1620" i="1"/>
  <c r="AA1430" i="1"/>
  <c r="AA1434" i="1" s="1"/>
  <c r="Z1436" i="1"/>
  <c r="AB1436" i="1" s="1"/>
  <c r="AA1435" i="1"/>
  <c r="AA1436" i="1" s="1"/>
  <c r="X1355" i="1"/>
  <c r="X1356" i="1" s="1"/>
  <c r="X1386" i="1"/>
  <c r="V1354" i="1"/>
  <c r="AA1485" i="1"/>
  <c r="AA1486" i="1" s="1"/>
  <c r="Q1356" i="1"/>
  <c r="B1356" i="1"/>
  <c r="L1285" i="1"/>
  <c r="L1286" i="1" s="1"/>
  <c r="L1316" i="1"/>
  <c r="G1285" i="1"/>
  <c r="G1280" i="1"/>
  <c r="AA1312" i="1"/>
  <c r="Z1414" i="1"/>
  <c r="AB1414" i="1" s="1"/>
  <c r="I1354" i="1"/>
  <c r="I1356" i="1" s="1"/>
  <c r="O1284" i="1"/>
  <c r="O1286" i="1" s="1"/>
  <c r="AB1331" i="1"/>
  <c r="AA1331" i="1"/>
  <c r="Z1136" i="1"/>
  <c r="AB1136" i="1" s="1"/>
  <c r="AB1180" i="1"/>
  <c r="Z1184" i="1"/>
  <c r="AB1184" i="1" s="1"/>
  <c r="AA1180" i="1"/>
  <c r="AA1184" i="1" s="1"/>
  <c r="N1085" i="1"/>
  <c r="N1096" i="1"/>
  <c r="Z1080" i="1"/>
  <c r="M1084" i="1"/>
  <c r="X1086" i="1"/>
  <c r="AA980" i="1"/>
  <c r="AA984" i="1" s="1"/>
  <c r="Z984" i="1"/>
  <c r="AB984" i="1" s="1"/>
  <c r="Z1104" i="1"/>
  <c r="AB1104" i="1" s="1"/>
  <c r="Z1024" i="1"/>
  <c r="Z741" i="1"/>
  <c r="AB741" i="1" s="1"/>
  <c r="AB737" i="1"/>
  <c r="AA1056" i="1"/>
  <c r="AA924" i="1"/>
  <c r="AA926" i="1" s="1"/>
  <c r="Z751" i="1"/>
  <c r="AB751" i="1" s="1"/>
  <c r="AB747" i="1"/>
  <c r="AA867" i="1"/>
  <c r="I721" i="1"/>
  <c r="Z542" i="1"/>
  <c r="AB538" i="1"/>
  <c r="AA538" i="1"/>
  <c r="AA542" i="1" s="1"/>
  <c r="AA544" i="1" s="1"/>
  <c r="Z442" i="1"/>
  <c r="AB442" i="1" s="1"/>
  <c r="Y704" i="1"/>
  <c r="N473" i="1"/>
  <c r="AB588" i="1"/>
  <c r="Z592" i="1"/>
  <c r="AB592" i="1" s="1"/>
  <c r="AB387" i="1"/>
  <c r="AA387" i="1"/>
  <c r="Y458" i="1"/>
  <c r="Y462" i="1" s="1"/>
  <c r="Y464" i="1" s="1"/>
  <c r="Y472" i="1"/>
  <c r="Y474" i="1" s="1"/>
  <c r="L472" i="1"/>
  <c r="L474" i="1" s="1"/>
  <c r="L458" i="1"/>
  <c r="L462" i="1" s="1"/>
  <c r="I450" i="1"/>
  <c r="F451" i="1"/>
  <c r="F272" i="1"/>
  <c r="F450" i="1"/>
  <c r="AA90" i="1"/>
  <c r="P446" i="1"/>
  <c r="P450" i="1" s="1"/>
  <c r="P452" i="1" s="1"/>
  <c r="P270" i="1"/>
  <c r="P272" i="1" s="1"/>
  <c r="B463" i="1"/>
  <c r="B464" i="1" s="1"/>
  <c r="B474" i="1"/>
  <c r="Y452" i="1"/>
  <c r="L452" i="1"/>
  <c r="T209" i="1"/>
  <c r="Z449" i="1"/>
  <c r="AB449" i="1" s="1"/>
  <c r="L210" i="1"/>
  <c r="L211" i="1" s="1"/>
  <c r="L21" i="1"/>
  <c r="F19" i="1"/>
  <c r="AA25" i="1"/>
  <c r="AA29" i="1" s="1"/>
  <c r="AA31" i="1" s="1"/>
  <c r="AA220" i="1"/>
  <c r="P209" i="1"/>
  <c r="P211" i="1" s="1"/>
  <c r="K2934" i="1"/>
  <c r="K2925" i="1"/>
  <c r="V2934" i="1"/>
  <c r="V2925" i="1"/>
  <c r="AA2895" i="1"/>
  <c r="U2934" i="1"/>
  <c r="U2925" i="1"/>
  <c r="Y2923" i="1"/>
  <c r="Y2929" i="1"/>
  <c r="B2409" i="1"/>
  <c r="B2410" i="1" s="1"/>
  <c r="B2370" i="1"/>
  <c r="AB2338" i="1"/>
  <c r="J2348" i="1"/>
  <c r="U2348" i="1"/>
  <c r="N2346" i="1"/>
  <c r="N2348" i="1" s="1"/>
  <c r="Z2451" i="1"/>
  <c r="AB2447" i="1"/>
  <c r="AA2447" i="1"/>
  <c r="AA2451" i="1" s="1"/>
  <c r="AA2453" i="1" s="1"/>
  <c r="X2355" i="1"/>
  <c r="X2942" i="1" s="1"/>
  <c r="AA2226" i="1"/>
  <c r="T2346" i="1"/>
  <c r="T2348" i="1"/>
  <c r="AA2307" i="1"/>
  <c r="Z2308" i="1"/>
  <c r="AB2308" i="1" s="1"/>
  <c r="AB2123" i="1"/>
  <c r="AA2123" i="1"/>
  <c r="AA1881" i="1"/>
  <c r="AB1881" i="1"/>
  <c r="Z1926" i="1"/>
  <c r="AB1926" i="1" s="1"/>
  <c r="AB1976" i="1"/>
  <c r="AA1864" i="1"/>
  <c r="AA1841" i="1"/>
  <c r="S1680" i="1"/>
  <c r="S1694" i="1"/>
  <c r="I1684" i="1"/>
  <c r="I1686" i="1" s="1"/>
  <c r="AA1674" i="1"/>
  <c r="D1704" i="1"/>
  <c r="D1690" i="1"/>
  <c r="AA1700" i="1"/>
  <c r="Z1682" i="1"/>
  <c r="AA1682" i="1" s="1"/>
  <c r="Q1690" i="1"/>
  <c r="Q1704" i="1"/>
  <c r="Q1706" i="1" s="1"/>
  <c r="L1570" i="1"/>
  <c r="L1624" i="1"/>
  <c r="L1626" i="1" s="1"/>
  <c r="D1574" i="1"/>
  <c r="D1576" i="1" s="1"/>
  <c r="D1560" i="1"/>
  <c r="C1574" i="1"/>
  <c r="C1576" i="1" s="1"/>
  <c r="C1560" i="1"/>
  <c r="C1564" i="1" s="1"/>
  <c r="AA1664" i="1"/>
  <c r="Z1544" i="1"/>
  <c r="AB1544" i="1" s="1"/>
  <c r="Z1664" i="1"/>
  <c r="AB1664" i="1" s="1"/>
  <c r="AA1514" i="1"/>
  <c r="M1574" i="1"/>
  <c r="M1560" i="1"/>
  <c r="AA1425" i="1"/>
  <c r="AA1426" i="1" s="1"/>
  <c r="Z1454" i="1"/>
  <c r="AB1454" i="1" s="1"/>
  <c r="AA1450" i="1"/>
  <c r="AA1454" i="1" s="1"/>
  <c r="Z1456" i="1"/>
  <c r="AB1456" i="1" s="1"/>
  <c r="AA1455" i="1"/>
  <c r="AA1456" i="1" s="1"/>
  <c r="Z1404" i="1"/>
  <c r="AA1400" i="1"/>
  <c r="AA1404" i="1" s="1"/>
  <c r="AA1406" i="1" s="1"/>
  <c r="AB1421" i="1"/>
  <c r="AA1421" i="1"/>
  <c r="D1384" i="1"/>
  <c r="D1386" i="1" s="1"/>
  <c r="AA1380" i="1"/>
  <c r="H1350" i="1"/>
  <c r="H1354" i="1" s="1"/>
  <c r="H1356" i="1" s="1"/>
  <c r="Z1683" i="1"/>
  <c r="U707" i="1"/>
  <c r="U697" i="1" s="1"/>
  <c r="U2073" i="1" s="1"/>
  <c r="U2083" i="1" s="1"/>
  <c r="U2355" i="1" s="1"/>
  <c r="U2942" i="1" s="1"/>
  <c r="AB1221" i="1"/>
  <c r="AA1221" i="1"/>
  <c r="Z1236" i="1"/>
  <c r="AB1236" i="1" s="1"/>
  <c r="Z1254" i="1"/>
  <c r="AB1254" i="1" s="1"/>
  <c r="Z1066" i="1"/>
  <c r="AB1066" i="1" s="1"/>
  <c r="AA1065" i="1"/>
  <c r="AA1066" i="1" s="1"/>
  <c r="AA1311" i="1"/>
  <c r="AA1414" i="1"/>
  <c r="P1085" i="1"/>
  <c r="P1096" i="1"/>
  <c r="M1284" i="1"/>
  <c r="M1286" i="1" s="1"/>
  <c r="AA1271" i="1"/>
  <c r="B1085" i="1"/>
  <c r="B1096" i="1"/>
  <c r="M1094" i="1"/>
  <c r="M1096" i="1" s="1"/>
  <c r="Z863" i="1"/>
  <c r="AB863" i="1" s="1"/>
  <c r="AB862" i="1"/>
  <c r="AA862" i="1"/>
  <c r="AA863" i="1" s="1"/>
  <c r="AA970" i="1"/>
  <c r="AA974" i="1" s="1"/>
  <c r="AA976" i="1" s="1"/>
  <c r="K1086" i="1"/>
  <c r="Z964" i="1"/>
  <c r="AB964" i="1" s="1"/>
  <c r="Z954" i="1"/>
  <c r="AB954" i="1" s="1"/>
  <c r="AA950" i="1"/>
  <c r="AA954" i="1" s="1"/>
  <c r="AA956" i="1" s="1"/>
  <c r="Z986" i="1"/>
  <c r="AB986" i="1" s="1"/>
  <c r="AA985" i="1"/>
  <c r="AA986" i="1" s="1"/>
  <c r="P709" i="1"/>
  <c r="N706" i="1"/>
  <c r="N696" i="1" s="1"/>
  <c r="N2072" i="1" s="1"/>
  <c r="N2082" i="1" s="1"/>
  <c r="N2354" i="1" s="1"/>
  <c r="AB787" i="1"/>
  <c r="Z791" i="1"/>
  <c r="AB791" i="1" s="1"/>
  <c r="AA799" i="1"/>
  <c r="AA801" i="1" s="1"/>
  <c r="AA936" i="1"/>
  <c r="AA910" i="1"/>
  <c r="AA914" i="1" s="1"/>
  <c r="AA916" i="1" s="1"/>
  <c r="H709" i="1"/>
  <c r="AA733" i="1"/>
  <c r="AB568" i="1"/>
  <c r="Z572" i="1"/>
  <c r="AB572" i="1" s="1"/>
  <c r="AB422" i="1"/>
  <c r="X704" i="1"/>
  <c r="V709" i="1"/>
  <c r="M458" i="1"/>
  <c r="M472" i="1"/>
  <c r="M474" i="1" s="1"/>
  <c r="AA490" i="1"/>
  <c r="D470" i="1"/>
  <c r="AB356" i="1"/>
  <c r="Z360" i="1"/>
  <c r="AB360" i="1" s="1"/>
  <c r="AA356" i="1"/>
  <c r="AA360" i="1" s="1"/>
  <c r="X464" i="1"/>
  <c r="AA280" i="1"/>
  <c r="O463" i="1"/>
  <c r="AA421" i="1"/>
  <c r="AA422" i="1" s="1"/>
  <c r="AB316" i="1"/>
  <c r="AA316" i="1"/>
  <c r="AA320" i="1" s="1"/>
  <c r="Z320" i="1"/>
  <c r="AB320" i="1" s="1"/>
  <c r="AB276" i="1"/>
  <c r="Z280" i="1"/>
  <c r="AB280" i="1" s="1"/>
  <c r="AB195" i="1"/>
  <c r="AA195" i="1"/>
  <c r="AA199" i="1" s="1"/>
  <c r="AA201" i="1" s="1"/>
  <c r="Z199" i="1"/>
  <c r="I19" i="1"/>
  <c r="I21" i="1" s="1"/>
  <c r="I205" i="1"/>
  <c r="I209" i="1" s="1"/>
  <c r="R210" i="1"/>
  <c r="R21" i="1"/>
  <c r="K210" i="1"/>
  <c r="K211" i="1" s="1"/>
  <c r="B210" i="1"/>
  <c r="B211" i="1" s="1"/>
  <c r="B21" i="1"/>
  <c r="AA2855" i="1"/>
  <c r="J2925" i="1"/>
  <c r="J2934" i="1"/>
  <c r="P2920" i="1"/>
  <c r="P2930" i="1" s="1"/>
  <c r="P2940" i="1" s="1"/>
  <c r="P2763" i="1"/>
  <c r="P2765" i="1" s="1"/>
  <c r="Q2929" i="1"/>
  <c r="Q2923" i="1"/>
  <c r="Q2925" i="1" s="1"/>
  <c r="N2923" i="1"/>
  <c r="N2929" i="1"/>
  <c r="AB2640" i="1"/>
  <c r="AA2640" i="1"/>
  <c r="AA2643" i="1" s="1"/>
  <c r="AA2645" i="1" s="1"/>
  <c r="I2923" i="1"/>
  <c r="I2929" i="1"/>
  <c r="X2934" i="1"/>
  <c r="X2925" i="1"/>
  <c r="AB2560" i="1"/>
  <c r="Z2563" i="1"/>
  <c r="W2545" i="1"/>
  <c r="Z2540" i="1"/>
  <c r="AB2550" i="1"/>
  <c r="I2348" i="1"/>
  <c r="B2346" i="1"/>
  <c r="AA2236" i="1"/>
  <c r="H2346" i="1"/>
  <c r="H2348" i="1"/>
  <c r="AB2193" i="1"/>
  <c r="AA2193" i="1"/>
  <c r="Z2198" i="1"/>
  <c r="AB2198" i="1" s="1"/>
  <c r="AB2166" i="1"/>
  <c r="AA2196" i="1"/>
  <c r="Z2216" i="1"/>
  <c r="Z1724" i="1"/>
  <c r="AB1724" i="1" s="1"/>
  <c r="AB1720" i="1"/>
  <c r="S1696" i="1"/>
  <c r="S1685" i="1"/>
  <c r="W1695" i="1"/>
  <c r="AA1766" i="1"/>
  <c r="Y1666" i="1"/>
  <c r="Y1655" i="1"/>
  <c r="Y1656" i="1" s="1"/>
  <c r="C1706" i="1"/>
  <c r="C1695" i="1"/>
  <c r="AA1555" i="1"/>
  <c r="AA1604" i="1"/>
  <c r="AA1606" i="1" s="1"/>
  <c r="Z1554" i="1"/>
  <c r="AB1554" i="1" s="1"/>
  <c r="AA1526" i="1"/>
  <c r="B1574" i="1"/>
  <c r="B1576" i="1" s="1"/>
  <c r="B1560" i="1"/>
  <c r="B1564" i="1" s="1"/>
  <c r="W1386" i="1"/>
  <c r="AB1441" i="1"/>
  <c r="AA1441" i="1"/>
  <c r="L1355" i="1"/>
  <c r="L1356" i="1" s="1"/>
  <c r="J1354" i="1"/>
  <c r="J1356" i="1" s="1"/>
  <c r="AB1401" i="1"/>
  <c r="AA1401" i="1"/>
  <c r="AA1420" i="1"/>
  <c r="AA1424" i="1" s="1"/>
  <c r="Z1424" i="1"/>
  <c r="AB1424" i="1" s="1"/>
  <c r="AA1206" i="1"/>
  <c r="O1386" i="1"/>
  <c r="AA1270" i="1"/>
  <c r="AA1274" i="1" s="1"/>
  <c r="AA1276" i="1" s="1"/>
  <c r="Z1274" i="1"/>
  <c r="AA1254" i="1"/>
  <c r="AB1321" i="1"/>
  <c r="AA1321" i="1"/>
  <c r="AA1324" i="1" s="1"/>
  <c r="D1085" i="1"/>
  <c r="D1096" i="1"/>
  <c r="AA1255" i="1"/>
  <c r="AA1256" i="1" s="1"/>
  <c r="AB1211" i="1"/>
  <c r="AA1211" i="1"/>
  <c r="O1094" i="1"/>
  <c r="O1080" i="1"/>
  <c r="Z1090" i="1"/>
  <c r="Z813" i="1"/>
  <c r="AB813" i="1" s="1"/>
  <c r="AB812" i="1"/>
  <c r="AA812" i="1"/>
  <c r="AA813" i="1" s="1"/>
  <c r="Z821" i="1"/>
  <c r="AB817" i="1"/>
  <c r="AA905" i="1"/>
  <c r="AA906" i="1" s="1"/>
  <c r="D709" i="1"/>
  <c r="P707" i="1"/>
  <c r="P697" i="1" s="1"/>
  <c r="P2073" i="1" s="1"/>
  <c r="P2083" i="1" s="1"/>
  <c r="P2355" i="1" s="1"/>
  <c r="P2942" i="1" s="1"/>
  <c r="Z677" i="1"/>
  <c r="AB677" i="1" s="1"/>
  <c r="AB676" i="1"/>
  <c r="B706" i="1"/>
  <c r="B696" i="1" s="1"/>
  <c r="B2072" i="1" s="1"/>
  <c r="B2082" i="1" s="1"/>
  <c r="B2354" i="1" s="1"/>
  <c r="B2941" i="1" s="1"/>
  <c r="AA793" i="1"/>
  <c r="Q709" i="1"/>
  <c r="P721" i="1"/>
  <c r="P723" i="1" s="1"/>
  <c r="Z721" i="1"/>
  <c r="AB717" i="1"/>
  <c r="AA717" i="1"/>
  <c r="AA721" i="1" s="1"/>
  <c r="AB589" i="1"/>
  <c r="AA589" i="1"/>
  <c r="AA592" i="1" s="1"/>
  <c r="P468" i="1"/>
  <c r="P492" i="1"/>
  <c r="P494" i="1" s="1"/>
  <c r="K704" i="1"/>
  <c r="H705" i="1"/>
  <c r="H695" i="1" s="1"/>
  <c r="H2071" i="1" s="1"/>
  <c r="H2081" i="1" s="1"/>
  <c r="H2353" i="1" s="1"/>
  <c r="H2940" i="1" s="1"/>
  <c r="J721" i="1"/>
  <c r="J723" i="1" s="1"/>
  <c r="Z430" i="1"/>
  <c r="AB426" i="1"/>
  <c r="V468" i="1"/>
  <c r="V492" i="1"/>
  <c r="V494" i="1" s="1"/>
  <c r="AA401" i="1"/>
  <c r="AA402" i="1" s="1"/>
  <c r="AB326" i="1"/>
  <c r="AA326" i="1"/>
  <c r="AA330" i="1" s="1"/>
  <c r="Z330" i="1"/>
  <c r="Z471" i="1"/>
  <c r="M461" i="1"/>
  <c r="Z461" i="1" s="1"/>
  <c r="AB307" i="1"/>
  <c r="AA307" i="1"/>
  <c r="AA310" i="1" s="1"/>
  <c r="AA312" i="1" s="1"/>
  <c r="AB146" i="1"/>
  <c r="AA146" i="1"/>
  <c r="AA149" i="1" s="1"/>
  <c r="AA151" i="1" s="1"/>
  <c r="AA442" i="1"/>
  <c r="AA300" i="1"/>
  <c r="AA302" i="1" s="1"/>
  <c r="Z149" i="1"/>
  <c r="V451" i="1"/>
  <c r="V452" i="1" s="1"/>
  <c r="V272" i="1"/>
  <c r="W210" i="1"/>
  <c r="W211" i="1" s="1"/>
  <c r="W21" i="1"/>
  <c r="AA240" i="1"/>
  <c r="AA242" i="1" s="1"/>
  <c r="N210" i="1"/>
  <c r="N211" i="1" s="1"/>
  <c r="N21" i="1"/>
  <c r="AA39" i="1"/>
  <c r="Z17" i="1"/>
  <c r="AA17" i="1" s="1"/>
  <c r="M207" i="1"/>
  <c r="Z207" i="1" s="1"/>
  <c r="AA16" i="1"/>
  <c r="D2932" i="1"/>
  <c r="Q2941" i="1"/>
  <c r="S2923" i="1"/>
  <c r="S2925" i="1" s="1"/>
  <c r="S2929" i="1"/>
  <c r="I2934" i="1"/>
  <c r="I2925" i="1"/>
  <c r="D2920" i="1"/>
  <c r="AA2760" i="1"/>
  <c r="D2763" i="1"/>
  <c r="D2765" i="1" s="1"/>
  <c r="E2929" i="1"/>
  <c r="E2923" i="1"/>
  <c r="E2925" i="1" s="1"/>
  <c r="AB2683" i="1"/>
  <c r="Z2685" i="1"/>
  <c r="AB2685" i="1" s="1"/>
  <c r="S2545" i="1"/>
  <c r="AA2427" i="1"/>
  <c r="AA2431" i="1" s="1"/>
  <c r="AA2433" i="1" s="1"/>
  <c r="Z2431" i="1"/>
  <c r="Y2348" i="1"/>
  <c r="B2348" i="1"/>
  <c r="AA2343" i="1"/>
  <c r="Z2404" i="1"/>
  <c r="Y2370" i="1"/>
  <c r="Y2409" i="1"/>
  <c r="Y2410" i="1" s="1"/>
  <c r="Z2248" i="1"/>
  <c r="AB2248" i="1" s="1"/>
  <c r="AA2322" i="1"/>
  <c r="AA2326" i="1" s="1"/>
  <c r="Z2326" i="1"/>
  <c r="AB2326" i="1" s="1"/>
  <c r="Z2276" i="1"/>
  <c r="AB2276" i="1" s="1"/>
  <c r="AA2228" i="1"/>
  <c r="H2355" i="1"/>
  <c r="H2942" i="1" s="1"/>
  <c r="AB2173" i="1"/>
  <c r="AA2173" i="1"/>
  <c r="AA2176" i="1" s="1"/>
  <c r="AA2197" i="1"/>
  <c r="Z2178" i="1"/>
  <c r="AB2178" i="1" s="1"/>
  <c r="AA2243" i="1"/>
  <c r="D2346" i="1"/>
  <c r="D2348" i="1" s="1"/>
  <c r="AA2342" i="1"/>
  <c r="Z2208" i="1"/>
  <c r="AB2208" i="1" s="1"/>
  <c r="AB2122" i="1"/>
  <c r="Z2126" i="1"/>
  <c r="AB2126" i="1" s="1"/>
  <c r="AA1776" i="1"/>
  <c r="AA1905" i="1"/>
  <c r="AA1906" i="1" s="1"/>
  <c r="Z1906" i="1"/>
  <c r="AB1906" i="1" s="1"/>
  <c r="Z1846" i="1"/>
  <c r="AB1846" i="1" s="1"/>
  <c r="AB1845" i="1"/>
  <c r="R1695" i="1"/>
  <c r="AB1875" i="1"/>
  <c r="G1680" i="1"/>
  <c r="G1694" i="1"/>
  <c r="G1696" i="1" s="1"/>
  <c r="AB1826" i="1"/>
  <c r="C1684" i="1"/>
  <c r="Z1814" i="1"/>
  <c r="AB1814" i="1" s="1"/>
  <c r="Y1704" i="1"/>
  <c r="Y1706" i="1" s="1"/>
  <c r="Y1690" i="1"/>
  <c r="E1690" i="1"/>
  <c r="E1704" i="1"/>
  <c r="E1706" i="1" s="1"/>
  <c r="AB1746" i="1"/>
  <c r="AA1866" i="1"/>
  <c r="Z1534" i="1"/>
  <c r="AB1534" i="1" s="1"/>
  <c r="AA1530" i="1"/>
  <c r="AA1534" i="1" s="1"/>
  <c r="S1560" i="1"/>
  <c r="S1564" i="1" s="1"/>
  <c r="S1574" i="1"/>
  <c r="Z1616" i="1"/>
  <c r="AB1616" i="1" s="1"/>
  <c r="Z1506" i="1"/>
  <c r="AB1506" i="1" s="1"/>
  <c r="K1386" i="1"/>
  <c r="Q1384" i="1"/>
  <c r="Q1386" i="1" s="1"/>
  <c r="Q1350" i="1"/>
  <c r="Q1354" i="1" s="1"/>
  <c r="AA1465" i="1"/>
  <c r="AA1466" i="1" s="1"/>
  <c r="Z1382" i="1"/>
  <c r="AA1382" i="1" s="1"/>
  <c r="T1386" i="1"/>
  <c r="T1355" i="1"/>
  <c r="T1356" i="1" s="1"/>
  <c r="AA1394" i="1"/>
  <c r="AA1396" i="1" s="1"/>
  <c r="Z1246" i="1"/>
  <c r="AB1246" i="1" s="1"/>
  <c r="Z1366" i="1"/>
  <c r="AB1366" i="1" s="1"/>
  <c r="AA1365" i="1"/>
  <c r="M1562" i="1"/>
  <c r="Z1562" i="1" s="1"/>
  <c r="Z1572" i="1"/>
  <c r="I707" i="1"/>
  <c r="I697" i="1" s="1"/>
  <c r="I2073" i="1" s="1"/>
  <c r="I2083" i="1" s="1"/>
  <c r="Z1344" i="1"/>
  <c r="AB1344" i="1" s="1"/>
  <c r="AA1186" i="1"/>
  <c r="C1094" i="1"/>
  <c r="C1096" i="1" s="1"/>
  <c r="C1080" i="1"/>
  <c r="AA1044" i="1"/>
  <c r="AA1046" i="1" s="1"/>
  <c r="Z946" i="1"/>
  <c r="AB946" i="1" s="1"/>
  <c r="AA945" i="1"/>
  <c r="AA946" i="1" s="1"/>
  <c r="AA966" i="1"/>
  <c r="AA802" i="1"/>
  <c r="N705" i="1"/>
  <c r="N695" i="1" s="1"/>
  <c r="N2071" i="1" s="1"/>
  <c r="N2081" i="1" s="1"/>
  <c r="N2353" i="1" s="1"/>
  <c r="N2940" i="1" s="1"/>
  <c r="AA783" i="1"/>
  <c r="AA720" i="1"/>
  <c r="D707" i="1"/>
  <c r="U709" i="1"/>
  <c r="U723" i="1"/>
  <c r="Z793" i="1"/>
  <c r="AB793" i="1" s="1"/>
  <c r="AB792" i="1"/>
  <c r="AB752" i="1"/>
  <c r="D706" i="1"/>
  <c r="AB559" i="1"/>
  <c r="AA559" i="1"/>
  <c r="B704" i="1"/>
  <c r="M704" i="1"/>
  <c r="L704" i="1"/>
  <c r="AA488" i="1"/>
  <c r="AA492" i="1" s="1"/>
  <c r="D468" i="1"/>
  <c r="D492" i="1"/>
  <c r="D494" i="1" s="1"/>
  <c r="O468" i="1"/>
  <c r="O492" i="1"/>
  <c r="O494" i="1" s="1"/>
  <c r="J709" i="1"/>
  <c r="Z534" i="1"/>
  <c r="AB534" i="1" s="1"/>
  <c r="AA533" i="1"/>
  <c r="AA534" i="1" s="1"/>
  <c r="J468" i="1"/>
  <c r="J492" i="1"/>
  <c r="J494" i="1" s="1"/>
  <c r="Z484" i="1"/>
  <c r="AB484" i="1" s="1"/>
  <c r="AB347" i="1"/>
  <c r="AA347" i="1"/>
  <c r="L464" i="1"/>
  <c r="D447" i="1"/>
  <c r="AA447" i="1" s="1"/>
  <c r="AA267" i="1"/>
  <c r="C463" i="1"/>
  <c r="B451" i="1"/>
  <c r="B452" i="1" s="1"/>
  <c r="B272" i="1"/>
  <c r="S472" i="1"/>
  <c r="S474" i="1" s="1"/>
  <c r="S458" i="1"/>
  <c r="S462" i="1" s="1"/>
  <c r="S464" i="1" s="1"/>
  <c r="Z131" i="1"/>
  <c r="AB131" i="1" s="1"/>
  <c r="AA130" i="1"/>
  <c r="AA131" i="1" s="1"/>
  <c r="I472" i="1"/>
  <c r="J451" i="1"/>
  <c r="J452" i="1" s="1"/>
  <c r="J272" i="1"/>
  <c r="Z15" i="1"/>
  <c r="M19" i="1"/>
  <c r="M21" i="1" s="1"/>
  <c r="M205" i="1"/>
  <c r="F210" i="1"/>
  <c r="F21" i="1"/>
  <c r="AA266" i="1"/>
  <c r="V211" i="1"/>
  <c r="Y19" i="1"/>
  <c r="Y205" i="1"/>
  <c r="Y209" i="1" s="1"/>
  <c r="S21" i="1"/>
  <c r="S210" i="1"/>
  <c r="S211" i="1" s="1"/>
  <c r="AB86" i="1"/>
  <c r="AA86" i="1"/>
  <c r="Z206" i="1"/>
  <c r="AB206" i="1" s="1"/>
  <c r="Z2875" i="1"/>
  <c r="AB2875" i="1" s="1"/>
  <c r="E2941" i="1"/>
  <c r="R2925" i="1"/>
  <c r="O2934" i="1"/>
  <c r="O2925" i="1"/>
  <c r="Y2934" i="1"/>
  <c r="Y2925" i="1"/>
  <c r="J2942" i="1"/>
  <c r="AA2790" i="1"/>
  <c r="AA2793" i="1" s="1"/>
  <c r="AA2795" i="1" s="1"/>
  <c r="B2923" i="1"/>
  <c r="B2925" i="1" s="1"/>
  <c r="B2929" i="1"/>
  <c r="I2942" i="1"/>
  <c r="AA2604" i="1"/>
  <c r="Z2602" i="1"/>
  <c r="AA2602" i="1" s="1"/>
  <c r="AB2713" i="1"/>
  <c r="Z2715" i="1"/>
  <c r="AB2715" i="1" s="1"/>
  <c r="L2924" i="1"/>
  <c r="V2545" i="1"/>
  <c r="Z2593" i="1"/>
  <c r="AB2590" i="1"/>
  <c r="AA2590" i="1"/>
  <c r="AA2593" i="1" s="1"/>
  <c r="AA2595" i="1" s="1"/>
  <c r="AB2663" i="1"/>
  <c r="Z2665" i="1"/>
  <c r="AB2665" i="1" s="1"/>
  <c r="AA2417" i="1"/>
  <c r="AA2421" i="1" s="1"/>
  <c r="D2421" i="1"/>
  <c r="D2423" i="1" s="1"/>
  <c r="Z2368" i="1"/>
  <c r="AA2364" i="1"/>
  <c r="AA2368" i="1" s="1"/>
  <c r="AA2422" i="1"/>
  <c r="T2355" i="1"/>
  <c r="S2346" i="1"/>
  <c r="D2410" i="1"/>
  <c r="O2408" i="1"/>
  <c r="O2410" i="1" s="1"/>
  <c r="AB2316" i="1"/>
  <c r="AA2168" i="1"/>
  <c r="AB2148" i="1"/>
  <c r="X2346" i="1"/>
  <c r="X2348" i="1" s="1"/>
  <c r="Z2296" i="1"/>
  <c r="AB2296" i="1" s="1"/>
  <c r="AB2153" i="1"/>
  <c r="AA2153" i="1"/>
  <c r="AA2156" i="1" s="1"/>
  <c r="AA2177" i="1"/>
  <c r="S2353" i="1"/>
  <c r="S2940" i="1" s="1"/>
  <c r="Z2158" i="1"/>
  <c r="AB2158" i="1" s="1"/>
  <c r="Z2092" i="1"/>
  <c r="AA2118" i="1"/>
  <c r="Z2064" i="1"/>
  <c r="AB2061" i="1"/>
  <c r="AA2061" i="1"/>
  <c r="AA2064" i="1" s="1"/>
  <c r="AA2066" i="1" s="1"/>
  <c r="AB2102" i="1"/>
  <c r="Z2106" i="1"/>
  <c r="AB2106" i="1" s="1"/>
  <c r="Z1864" i="1"/>
  <c r="AB1860" i="1"/>
  <c r="AA1880" i="1"/>
  <c r="AA1884" i="1" s="1"/>
  <c r="AA1886" i="1" s="1"/>
  <c r="AB1880" i="1"/>
  <c r="Z1884" i="1"/>
  <c r="AB1884" i="1" s="1"/>
  <c r="Z1836" i="1"/>
  <c r="AB1836" i="1" s="1"/>
  <c r="AB1835" i="1"/>
  <c r="AA1835" i="1"/>
  <c r="AA1836" i="1" s="1"/>
  <c r="AA1746" i="1"/>
  <c r="Z2046" i="1"/>
  <c r="AB2046" i="1" s="1"/>
  <c r="AB1815" i="1"/>
  <c r="AA1871" i="1"/>
  <c r="Z1986" i="1"/>
  <c r="AB1986" i="1" s="1"/>
  <c r="Z1756" i="1"/>
  <c r="AB1756" i="1" s="1"/>
  <c r="AB1755" i="1"/>
  <c r="AA1755" i="1"/>
  <c r="AA1756" i="1" s="1"/>
  <c r="F1695" i="1"/>
  <c r="F1706" i="1"/>
  <c r="P1695" i="1"/>
  <c r="P1706" i="1"/>
  <c r="H1704" i="1"/>
  <c r="H1706" i="1" s="1"/>
  <c r="G1704" i="1"/>
  <c r="G1706" i="1" s="1"/>
  <c r="R1666" i="1"/>
  <c r="R1655" i="1"/>
  <c r="R1656" i="1" s="1"/>
  <c r="K1695" i="1"/>
  <c r="AA1814" i="1"/>
  <c r="AA1816" i="1" s="1"/>
  <c r="AB1711" i="1"/>
  <c r="AA1711" i="1"/>
  <c r="AA1714" i="1" s="1"/>
  <c r="AA1716" i="1" s="1"/>
  <c r="AA1651" i="1"/>
  <c r="X1575" i="1"/>
  <c r="Z1514" i="1"/>
  <c r="AB1514" i="1" s="1"/>
  <c r="AA1476" i="1"/>
  <c r="E1384" i="1"/>
  <c r="E1386" i="1" s="1"/>
  <c r="E1350" i="1"/>
  <c r="E1354" i="1" s="1"/>
  <c r="E1356" i="1" s="1"/>
  <c r="AA1474" i="1"/>
  <c r="Z1496" i="1"/>
  <c r="AB1496" i="1" s="1"/>
  <c r="AA1360" i="1"/>
  <c r="V1356" i="1"/>
  <c r="AA1501" i="1"/>
  <c r="AA1504" i="1" s="1"/>
  <c r="AA1506" i="1" s="1"/>
  <c r="P1350" i="1"/>
  <c r="P1354" i="1" s="1"/>
  <c r="S1384" i="1"/>
  <c r="S1386" i="1" s="1"/>
  <c r="S1350" i="1"/>
  <c r="C1386" i="1"/>
  <c r="AB1220" i="1"/>
  <c r="AA1220" i="1"/>
  <c r="AA1224" i="1" s="1"/>
  <c r="AA1226" i="1" s="1"/>
  <c r="Z1224" i="1"/>
  <c r="AB1224" i="1" s="1"/>
  <c r="Z1285" i="1"/>
  <c r="AA1285" i="1" s="1"/>
  <c r="U1280" i="1"/>
  <c r="U1284" i="1" s="1"/>
  <c r="AB1160" i="1"/>
  <c r="AA1160" i="1"/>
  <c r="AA1164" i="1" s="1"/>
  <c r="AA1166" i="1" s="1"/>
  <c r="Z1164" i="1"/>
  <c r="AA1170" i="1"/>
  <c r="AA1174" i="1" s="1"/>
  <c r="AA1176" i="1" s="1"/>
  <c r="Z1174" i="1"/>
  <c r="AB1174" i="1" s="1"/>
  <c r="AB1170" i="1"/>
  <c r="AB1241" i="1"/>
  <c r="AA1241" i="1"/>
  <c r="Z1076" i="1"/>
  <c r="AB1076" i="1" s="1"/>
  <c r="AA1075" i="1"/>
  <c r="AA1035" i="1"/>
  <c r="AA1036" i="1" s="1"/>
  <c r="AB882" i="1"/>
  <c r="AA882" i="1"/>
  <c r="AA883" i="1" s="1"/>
  <c r="Z883" i="1"/>
  <c r="AB883" i="1" s="1"/>
  <c r="Z1014" i="1"/>
  <c r="AA1010" i="1"/>
  <c r="AA1014" i="1" s="1"/>
  <c r="AA1016" i="1" s="1"/>
  <c r="P904" i="1"/>
  <c r="P906" i="1" s="1"/>
  <c r="I709" i="1"/>
  <c r="I723" i="1"/>
  <c r="Z634" i="1"/>
  <c r="AB634" i="1" s="1"/>
  <c r="V704" i="1"/>
  <c r="E709" i="1"/>
  <c r="D721" i="1"/>
  <c r="D723" i="1" s="1"/>
  <c r="B721" i="1"/>
  <c r="B723" i="1" s="1"/>
  <c r="X709" i="1"/>
  <c r="C468" i="1"/>
  <c r="C492" i="1"/>
  <c r="C494" i="1" s="1"/>
  <c r="S709" i="1"/>
  <c r="AA675" i="1"/>
  <c r="AA677" i="1" s="1"/>
  <c r="AB549" i="1"/>
  <c r="AA549" i="1"/>
  <c r="AA552" i="1" s="1"/>
  <c r="AB499" i="1"/>
  <c r="AA499" i="1"/>
  <c r="AA502" i="1" s="1"/>
  <c r="AA504" i="1" s="1"/>
  <c r="Z554" i="1"/>
  <c r="AB554" i="1" s="1"/>
  <c r="AA553" i="1"/>
  <c r="Z410" i="1"/>
  <c r="AB406" i="1"/>
  <c r="AA484" i="1"/>
  <c r="R463" i="1"/>
  <c r="S452" i="1"/>
  <c r="AB261" i="1"/>
  <c r="AA261" i="1"/>
  <c r="AA262" i="1" s="1"/>
  <c r="Z262" i="1"/>
  <c r="AB262" i="1" s="1"/>
  <c r="AA180" i="1"/>
  <c r="AA181" i="1" s="1"/>
  <c r="O446" i="1"/>
  <c r="O450" i="1" s="1"/>
  <c r="O452" i="1" s="1"/>
  <c r="O270" i="1"/>
  <c r="O272" i="1" s="1"/>
  <c r="AA332" i="1"/>
  <c r="AA386" i="1"/>
  <c r="AA390" i="1" s="1"/>
  <c r="AA392" i="1" s="1"/>
  <c r="Z79" i="1"/>
  <c r="Z230" i="1"/>
  <c r="AB226" i="1"/>
  <c r="Z522" i="1"/>
  <c r="AB522" i="1" s="1"/>
  <c r="AA119" i="1"/>
  <c r="Z49" i="1"/>
  <c r="AB49" i="1" s="1"/>
  <c r="AA191" i="1"/>
  <c r="AB129" i="1"/>
  <c r="G450" i="1"/>
  <c r="G452" i="1" s="1"/>
  <c r="AA139" i="1"/>
  <c r="Y210" i="1"/>
  <c r="Y211" i="1" s="1"/>
  <c r="Y21" i="1"/>
  <c r="AA226" i="1"/>
  <c r="AA230" i="1" s="1"/>
  <c r="AA101" i="1"/>
  <c r="D450" i="1"/>
  <c r="D452" i="1" s="1"/>
  <c r="D205" i="1"/>
  <c r="D19" i="1"/>
  <c r="D21" i="1" s="1"/>
  <c r="AA15" i="1"/>
  <c r="K19" i="1"/>
  <c r="K21" i="1" s="1"/>
  <c r="R209" i="1"/>
  <c r="Z89" i="1"/>
  <c r="AB89" i="1" s="1"/>
  <c r="AA85" i="1"/>
  <c r="AA89" i="1" s="1"/>
  <c r="AA121" i="1"/>
  <c r="F2941" i="1"/>
  <c r="V2929" i="1"/>
  <c r="V2923" i="1"/>
  <c r="N2941" i="1"/>
  <c r="Z2803" i="1"/>
  <c r="G2923" i="1"/>
  <c r="G2925" i="1" s="1"/>
  <c r="G2929" i="1"/>
  <c r="U2941" i="1"/>
  <c r="L2942" i="1"/>
  <c r="Z2773" i="1"/>
  <c r="AA2620" i="1"/>
  <c r="AA2623" i="1" s="1"/>
  <c r="AA2625" i="1" s="1"/>
  <c r="AB2620" i="1"/>
  <c r="Z2633" i="1"/>
  <c r="O2941" i="1"/>
  <c r="AA2683" i="1"/>
  <c r="AA2685" i="1" s="1"/>
  <c r="AB2703" i="1"/>
  <c r="Z2705" i="1"/>
  <c r="AB2705" i="1" s="1"/>
  <c r="AA2663" i="1"/>
  <c r="AA2665" i="1" s="1"/>
  <c r="G2545" i="1"/>
  <c r="H2410" i="1"/>
  <c r="R2409" i="1"/>
  <c r="R2410" i="1" s="1"/>
  <c r="R2370" i="1"/>
  <c r="G2346" i="1"/>
  <c r="G2348" i="1" s="1"/>
  <c r="AA2477" i="1"/>
  <c r="AA2481" i="1" s="1"/>
  <c r="AA2483" i="1" s="1"/>
  <c r="Z2481" i="1"/>
  <c r="AB2477" i="1"/>
  <c r="W2348" i="1"/>
  <c r="S2409" i="1"/>
  <c r="S2410" i="1" s="1"/>
  <c r="S2370" i="1"/>
  <c r="Z2369" i="1"/>
  <c r="M2370" i="1"/>
  <c r="M2409" i="1"/>
  <c r="M2934" i="1" s="1"/>
  <c r="AB2263" i="1"/>
  <c r="AA2263" i="1"/>
  <c r="Q2346" i="1"/>
  <c r="Q2348" i="1" s="1"/>
  <c r="AA2297" i="1"/>
  <c r="AA2298" i="1" s="1"/>
  <c r="AB2242" i="1"/>
  <c r="Z2246" i="1"/>
  <c r="AB2246" i="1" s="1"/>
  <c r="AA2242" i="1"/>
  <c r="AA2303" i="1"/>
  <c r="L2342" i="1"/>
  <c r="S2348" i="1"/>
  <c r="AA2158" i="1"/>
  <c r="G2353" i="1"/>
  <c r="G2940" i="1" s="1"/>
  <c r="Z2138" i="1"/>
  <c r="AB2138" i="1" s="1"/>
  <c r="E2098" i="1"/>
  <c r="AA2046" i="1"/>
  <c r="AA2103" i="1"/>
  <c r="AA2106" i="1" s="1"/>
  <c r="AA2108" i="1" s="1"/>
  <c r="Z1874" i="1"/>
  <c r="AB1874" i="1" s="1"/>
  <c r="AA1870" i="1"/>
  <c r="AB1870" i="1"/>
  <c r="AA1991" i="1"/>
  <c r="AA1994" i="1" s="1"/>
  <c r="AA1996" i="1" s="1"/>
  <c r="X1706" i="1"/>
  <c r="X1695" i="1"/>
  <c r="Z2006" i="1"/>
  <c r="AB2006" i="1" s="1"/>
  <c r="AB2004" i="1"/>
  <c r="S2071" i="1"/>
  <c r="S2081" i="1" s="1"/>
  <c r="Z1726" i="1"/>
  <c r="AB1726" i="1" s="1"/>
  <c r="AB1725" i="1"/>
  <c r="AA1725" i="1"/>
  <c r="AA1726" i="1" s="1"/>
  <c r="P2071" i="1"/>
  <c r="P2081" i="1" s="1"/>
  <c r="H1694" i="1"/>
  <c r="H1696" i="1" s="1"/>
  <c r="H1680" i="1"/>
  <c r="M1685" i="1"/>
  <c r="Z1695" i="1"/>
  <c r="N1626" i="1"/>
  <c r="N1575" i="1"/>
  <c r="R1704" i="1"/>
  <c r="R1706" i="1" s="1"/>
  <c r="R1690" i="1"/>
  <c r="M1704" i="1"/>
  <c r="M1706" i="1" s="1"/>
  <c r="M1690" i="1"/>
  <c r="Z1700" i="1"/>
  <c r="Z1701" i="1"/>
  <c r="AB1701" i="1" s="1"/>
  <c r="M1691" i="1"/>
  <c r="AA1824" i="1"/>
  <c r="AA1826" i="1" s="1"/>
  <c r="Y1685" i="1"/>
  <c r="AB1594" i="1"/>
  <c r="G1560" i="1"/>
  <c r="G1564" i="1" s="1"/>
  <c r="G1574" i="1"/>
  <c r="AA1550" i="1"/>
  <c r="AA1554" i="1" s="1"/>
  <c r="L1575" i="1"/>
  <c r="AA1610" i="1"/>
  <c r="AA1614" i="1" s="1"/>
  <c r="AA1616" i="1" s="1"/>
  <c r="AA1383" i="1"/>
  <c r="Z1396" i="1"/>
  <c r="AB1396" i="1" s="1"/>
  <c r="Z1446" i="1"/>
  <c r="AB1446" i="1" s="1"/>
  <c r="AA1445" i="1"/>
  <c r="AA1446" i="1" s="1"/>
  <c r="AB1361" i="1"/>
  <c r="AA1361" i="1"/>
  <c r="H1386" i="1"/>
  <c r="W1384" i="1"/>
  <c r="W1350" i="1"/>
  <c r="W1354" i="1" s="1"/>
  <c r="W1356" i="1" s="1"/>
  <c r="D1350" i="1"/>
  <c r="AA1370" i="1"/>
  <c r="AA1374" i="1" s="1"/>
  <c r="N1354" i="1"/>
  <c r="N1356" i="1" s="1"/>
  <c r="AA1282" i="1"/>
  <c r="Y1085" i="1"/>
  <c r="Y1096" i="1"/>
  <c r="L1384" i="1"/>
  <c r="L1386" i="1" s="1"/>
  <c r="Z1156" i="1"/>
  <c r="AB1156" i="1" s="1"/>
  <c r="I1280" i="1"/>
  <c r="I1284" i="1" s="1"/>
  <c r="I1286" i="1" s="1"/>
  <c r="W706" i="1"/>
  <c r="W696" i="1" s="1"/>
  <c r="W2072" i="1" s="1"/>
  <c r="W2082" i="1" s="1"/>
  <c r="W2354" i="1" s="1"/>
  <c r="W2941" i="1" s="1"/>
  <c r="N1314" i="1"/>
  <c r="N1316" i="1" s="1"/>
  <c r="N1280" i="1"/>
  <c r="N1284" i="1" s="1"/>
  <c r="N1286" i="1" s="1"/>
  <c r="Z1310" i="1"/>
  <c r="Z1314" i="1" s="1"/>
  <c r="AB1314" i="1" s="1"/>
  <c r="O1085" i="1"/>
  <c r="O1096" i="1"/>
  <c r="B1286" i="1"/>
  <c r="W1084" i="1"/>
  <c r="Z1006" i="1"/>
  <c r="AB1006" i="1" s="1"/>
  <c r="AA1026" i="1"/>
  <c r="AB832" i="1"/>
  <c r="AA832" i="1"/>
  <c r="AA833" i="1" s="1"/>
  <c r="Z833" i="1"/>
  <c r="AB833" i="1" s="1"/>
  <c r="AA991" i="1"/>
  <c r="AB991" i="1"/>
  <c r="Z916" i="1"/>
  <c r="AB916" i="1" s="1"/>
  <c r="AB915" i="1"/>
  <c r="Z1082" i="1"/>
  <c r="AA1082" i="1" s="1"/>
  <c r="F906" i="1"/>
  <c r="Q906" i="1"/>
  <c r="AA900" i="1"/>
  <c r="AA904" i="1" s="1"/>
  <c r="D904" i="1"/>
  <c r="D906" i="1" s="1"/>
  <c r="Z743" i="1"/>
  <c r="AB742" i="1"/>
  <c r="AA742" i="1"/>
  <c r="AA743" i="1" s="1"/>
  <c r="Z614" i="1"/>
  <c r="AB614" i="1" s="1"/>
  <c r="AA752" i="1"/>
  <c r="AA753" i="1" s="1"/>
  <c r="AA690" i="1"/>
  <c r="J704" i="1"/>
  <c r="AA584" i="1"/>
  <c r="AA618" i="1"/>
  <c r="AA622" i="1" s="1"/>
  <c r="AA624" i="1" s="1"/>
  <c r="P463" i="1"/>
  <c r="Z594" i="1"/>
  <c r="AB594" i="1" s="1"/>
  <c r="AA593" i="1"/>
  <c r="W472" i="1"/>
  <c r="W458" i="1"/>
  <c r="W462" i="1" s="1"/>
  <c r="N492" i="1"/>
  <c r="N494" i="1" s="1"/>
  <c r="Z352" i="1"/>
  <c r="AB352" i="1" s="1"/>
  <c r="AB512" i="1"/>
  <c r="C446" i="1"/>
  <c r="C450" i="1" s="1"/>
  <c r="C270" i="1"/>
  <c r="C272" i="1" s="1"/>
  <c r="G472" i="1"/>
  <c r="G474" i="1" s="1"/>
  <c r="G458" i="1"/>
  <c r="G462" i="1" s="1"/>
  <c r="G464" i="1" s="1"/>
  <c r="AA206" i="1"/>
  <c r="AA514" i="1"/>
  <c r="AB267" i="1"/>
  <c r="AA129" i="1"/>
  <c r="N270" i="1"/>
  <c r="N272" i="1" s="1"/>
  <c r="AB179" i="1"/>
  <c r="Z101" i="1"/>
  <c r="AB101" i="1" s="1"/>
  <c r="AA271" i="1"/>
  <c r="J211" i="1"/>
  <c r="U452" i="1"/>
  <c r="G21" i="1"/>
  <c r="G210" i="1"/>
  <c r="G211" i="1" s="1"/>
  <c r="F209" i="1"/>
  <c r="J450" i="1"/>
  <c r="AA70" i="1"/>
  <c r="AA71" i="1" s="1"/>
  <c r="AA207" i="1"/>
  <c r="Z1574" i="1" l="1"/>
  <c r="AB1574" i="1" s="1"/>
  <c r="AB1570" i="1"/>
  <c r="AA1570" i="1"/>
  <c r="D694" i="1"/>
  <c r="D708" i="1"/>
  <c r="AB1700" i="1"/>
  <c r="Z1704" i="1"/>
  <c r="AB1704" i="1" s="1"/>
  <c r="G2933" i="1"/>
  <c r="AA19" i="1"/>
  <c r="AB1864" i="1"/>
  <c r="Z1866" i="1"/>
  <c r="AB1866" i="1" s="1"/>
  <c r="AB2593" i="1"/>
  <c r="Z2595" i="1"/>
  <c r="AB2595" i="1" s="1"/>
  <c r="E2933" i="1"/>
  <c r="V710" i="1"/>
  <c r="V699" i="1"/>
  <c r="V700" i="1" s="1"/>
  <c r="Y2933" i="1"/>
  <c r="Y2935" i="1" s="1"/>
  <c r="M707" i="1"/>
  <c r="AA1326" i="1"/>
  <c r="S1565" i="1"/>
  <c r="S1566" i="1" s="1"/>
  <c r="S1576" i="1"/>
  <c r="AB582" i="1"/>
  <c r="Z584" i="1"/>
  <c r="AB584" i="1" s="1"/>
  <c r="F1566" i="1"/>
  <c r="L2933" i="1"/>
  <c r="P2923" i="1"/>
  <c r="P2925" i="1" s="1"/>
  <c r="R694" i="1"/>
  <c r="R698" i="1" s="1"/>
  <c r="R708" i="1"/>
  <c r="AA1676" i="1"/>
  <c r="AB2461" i="1"/>
  <c r="Z2463" i="1"/>
  <c r="AB2463" i="1" s="1"/>
  <c r="Z270" i="1"/>
  <c r="E704" i="1"/>
  <c r="AB1054" i="1"/>
  <c r="Z1056" i="1"/>
  <c r="AB1056" i="1" s="1"/>
  <c r="F2934" i="1"/>
  <c r="AB2783" i="1"/>
  <c r="Z2785" i="1"/>
  <c r="AB2785" i="1" s="1"/>
  <c r="AB390" i="1"/>
  <c r="Z392" i="1"/>
  <c r="AB392" i="1" s="1"/>
  <c r="AA996" i="1"/>
  <c r="AA1154" i="1"/>
  <c r="AA1156" i="1" s="1"/>
  <c r="AA1416" i="1"/>
  <c r="M1694" i="1"/>
  <c r="M1696" i="1" s="1"/>
  <c r="M1680" i="1"/>
  <c r="Z1690" i="1"/>
  <c r="C1084" i="1"/>
  <c r="C704" i="1"/>
  <c r="D710" i="1"/>
  <c r="D699" i="1"/>
  <c r="W1685" i="1"/>
  <c r="W1696" i="1"/>
  <c r="AB199" i="1"/>
  <c r="Z201" i="1"/>
  <c r="AB201" i="1" s="1"/>
  <c r="X694" i="1"/>
  <c r="X698" i="1" s="1"/>
  <c r="X708" i="1"/>
  <c r="P699" i="1"/>
  <c r="D1564" i="1"/>
  <c r="D1566" i="1" s="1"/>
  <c r="AB2451" i="1"/>
  <c r="Z2453" i="1"/>
  <c r="AB2453" i="1" s="1"/>
  <c r="O1696" i="1"/>
  <c r="O1685" i="1"/>
  <c r="I463" i="1"/>
  <c r="I464" i="1" s="1"/>
  <c r="I474" i="1"/>
  <c r="U463" i="1"/>
  <c r="U464" i="1" s="1"/>
  <c r="U474" i="1"/>
  <c r="P2933" i="1"/>
  <c r="P2935" i="1" s="1"/>
  <c r="AB602" i="1"/>
  <c r="Z604" i="1"/>
  <c r="AB604" i="1" s="1"/>
  <c r="AB1705" i="1"/>
  <c r="Z1706" i="1"/>
  <c r="AA1625" i="1"/>
  <c r="AB29" i="1"/>
  <c r="Z31" i="1"/>
  <c r="AB31" i="1" s="1"/>
  <c r="AB733" i="1"/>
  <c r="AE734" i="1"/>
  <c r="Y1565" i="1"/>
  <c r="Y1566" i="1" s="1"/>
  <c r="Y1576" i="1"/>
  <c r="AB1144" i="1"/>
  <c r="Z1146" i="1"/>
  <c r="AB1146" i="1" s="1"/>
  <c r="G1686" i="1"/>
  <c r="AA2266" i="1"/>
  <c r="AA2268" i="1" s="1"/>
  <c r="W463" i="1"/>
  <c r="W464" i="1" s="1"/>
  <c r="W474" i="1"/>
  <c r="L699" i="1"/>
  <c r="Z1196" i="1"/>
  <c r="AB1196" i="1" s="1"/>
  <c r="Z1416" i="1"/>
  <c r="AB1416" i="1" s="1"/>
  <c r="L1685" i="1"/>
  <c r="W704" i="1"/>
  <c r="J708" i="1"/>
  <c r="J710" i="1" s="1"/>
  <c r="J694" i="1"/>
  <c r="J698" i="1" s="1"/>
  <c r="O1086" i="1"/>
  <c r="O709" i="1"/>
  <c r="L1565" i="1"/>
  <c r="Z2108" i="1"/>
  <c r="AB2108" i="1" s="1"/>
  <c r="AB2803" i="1"/>
  <c r="Z2805" i="1"/>
  <c r="AB2805" i="1" s="1"/>
  <c r="D209" i="1"/>
  <c r="D211" i="1" s="1"/>
  <c r="AA205" i="1"/>
  <c r="AA209" i="1" s="1"/>
  <c r="I699" i="1"/>
  <c r="I2075" i="1" s="1"/>
  <c r="Z1816" i="1"/>
  <c r="AB1816" i="1" s="1"/>
  <c r="L2934" i="1"/>
  <c r="L2925" i="1"/>
  <c r="D458" i="1"/>
  <c r="AA468" i="1"/>
  <c r="D472" i="1"/>
  <c r="D474" i="1" s="1"/>
  <c r="G1684" i="1"/>
  <c r="V472" i="1"/>
  <c r="V474" i="1" s="1"/>
  <c r="V458" i="1"/>
  <c r="V462" i="1" s="1"/>
  <c r="V464" i="1" s="1"/>
  <c r="S1686" i="1"/>
  <c r="Z1426" i="1"/>
  <c r="AB1426" i="1" s="1"/>
  <c r="AB1024" i="1"/>
  <c r="Z1026" i="1"/>
  <c r="AB1026" i="1" s="1"/>
  <c r="AB2573" i="1"/>
  <c r="Z2575" i="1"/>
  <c r="AB2575" i="1" s="1"/>
  <c r="N704" i="1"/>
  <c r="Z704" i="1" s="1"/>
  <c r="D461" i="1"/>
  <c r="AA461" i="1" s="1"/>
  <c r="AA471" i="1"/>
  <c r="AB622" i="1"/>
  <c r="Z624" i="1"/>
  <c r="AB624" i="1" s="1"/>
  <c r="W1694" i="1"/>
  <c r="W1680" i="1"/>
  <c r="AB300" i="1"/>
  <c r="Z302" i="1"/>
  <c r="AB302" i="1" s="1"/>
  <c r="AB1584" i="1"/>
  <c r="Z1586" i="1"/>
  <c r="AB1586" i="1" s="1"/>
  <c r="J1685" i="1"/>
  <c r="AB1474" i="1"/>
  <c r="Z1476" i="1"/>
  <c r="AB1476" i="1" s="1"/>
  <c r="I1566" i="1"/>
  <c r="AA362" i="1"/>
  <c r="AA141" i="1"/>
  <c r="N1574" i="1"/>
  <c r="N1576" i="1" s="1"/>
  <c r="N1560" i="1"/>
  <c r="N1564" i="1" s="1"/>
  <c r="T2933" i="1"/>
  <c r="K710" i="1"/>
  <c r="K699" i="1"/>
  <c r="K700" i="1" s="1"/>
  <c r="D1354" i="1"/>
  <c r="D1356" i="1" s="1"/>
  <c r="R1680" i="1"/>
  <c r="R1694" i="1"/>
  <c r="AA2423" i="1"/>
  <c r="U699" i="1"/>
  <c r="D2930" i="1"/>
  <c r="AA2920" i="1"/>
  <c r="AA2923" i="1" s="1"/>
  <c r="AA2925" i="1" s="1"/>
  <c r="AB721" i="1"/>
  <c r="AB1274" i="1"/>
  <c r="Z1276" i="1"/>
  <c r="AB1276" i="1" s="1"/>
  <c r="AB2540" i="1"/>
  <c r="AA2540" i="1"/>
  <c r="N2933" i="1"/>
  <c r="B1086" i="1"/>
  <c r="B709" i="1"/>
  <c r="AA1384" i="1"/>
  <c r="AA1386" i="1" s="1"/>
  <c r="M1564" i="1"/>
  <c r="Z2298" i="1"/>
  <c r="AB2298" i="1" s="1"/>
  <c r="U2935" i="1"/>
  <c r="AA91" i="1"/>
  <c r="AB542" i="1"/>
  <c r="Z544" i="1"/>
  <c r="AB544" i="1" s="1"/>
  <c r="G709" i="1"/>
  <c r="AA1376" i="1"/>
  <c r="AA1571" i="1"/>
  <c r="O2933" i="1"/>
  <c r="O2935" i="1" s="1"/>
  <c r="Z763" i="1"/>
  <c r="AB763" i="1" s="1"/>
  <c r="M1565" i="1"/>
  <c r="M1576" i="1"/>
  <c r="Z1575" i="1"/>
  <c r="AB1944" i="1"/>
  <c r="Z1946" i="1"/>
  <c r="AB1946" i="1" s="1"/>
  <c r="Z2421" i="1"/>
  <c r="AB2417" i="1"/>
  <c r="AB642" i="1"/>
  <c r="Z644" i="1"/>
  <c r="AB644" i="1" s="1"/>
  <c r="J1694" i="1"/>
  <c r="J1696" i="1" s="1"/>
  <c r="J1680" i="1"/>
  <c r="W2923" i="1"/>
  <c r="W2925" i="1" s="1"/>
  <c r="Q2935" i="1"/>
  <c r="AB189" i="1"/>
  <c r="Z191" i="1"/>
  <c r="AB191" i="1" s="1"/>
  <c r="AA1334" i="1"/>
  <c r="AA1336" i="1" s="1"/>
  <c r="Z2128" i="1"/>
  <c r="AB2128" i="1" s="1"/>
  <c r="S699" i="1"/>
  <c r="S2075" i="1" s="1"/>
  <c r="S1354" i="1"/>
  <c r="S1356" i="1" s="1"/>
  <c r="S704" i="1"/>
  <c r="L694" i="1"/>
  <c r="L698" i="1" s="1"/>
  <c r="L708" i="1"/>
  <c r="L710" i="1" s="1"/>
  <c r="D697" i="1"/>
  <c r="Z1876" i="1"/>
  <c r="AB1876" i="1" s="1"/>
  <c r="AB430" i="1"/>
  <c r="Z432" i="1"/>
  <c r="AB432" i="1" s="1"/>
  <c r="Z1256" i="1"/>
  <c r="AB1256" i="1" s="1"/>
  <c r="AA1556" i="1"/>
  <c r="Z2258" i="1"/>
  <c r="AB2258" i="1" s="1"/>
  <c r="Z451" i="1"/>
  <c r="L1574" i="1"/>
  <c r="L1576" i="1" s="1"/>
  <c r="L1560" i="1"/>
  <c r="L1564" i="1" s="1"/>
  <c r="S1684" i="1"/>
  <c r="Z91" i="1"/>
  <c r="AB91" i="1" s="1"/>
  <c r="T709" i="1"/>
  <c r="Z1624" i="1"/>
  <c r="AB1624" i="1" s="1"/>
  <c r="AA1620" i="1"/>
  <c r="AA1624" i="1" s="1"/>
  <c r="K1694" i="1"/>
  <c r="K1680" i="1"/>
  <c r="N2934" i="1"/>
  <c r="AA1693" i="1"/>
  <c r="D1683" i="1"/>
  <c r="Z1886" i="1"/>
  <c r="AB1886" i="1" s="1"/>
  <c r="Z1346" i="1"/>
  <c r="AB1346" i="1" s="1"/>
  <c r="P1356" i="1"/>
  <c r="AA1561" i="1"/>
  <c r="T1684" i="1"/>
  <c r="T1686" i="1" s="1"/>
  <c r="X1680" i="1"/>
  <c r="X1694" i="1"/>
  <c r="X1696" i="1" s="1"/>
  <c r="AB2405" i="1"/>
  <c r="AA2405" i="1"/>
  <c r="AA449" i="1"/>
  <c r="B1684" i="1"/>
  <c r="B1686" i="1" s="1"/>
  <c r="AB2398" i="1"/>
  <c r="Z2400" i="1"/>
  <c r="AB2400" i="1" s="1"/>
  <c r="E2935" i="1"/>
  <c r="W2933" i="1"/>
  <c r="Z292" i="1"/>
  <c r="AB292" i="1" s="1"/>
  <c r="AA1310" i="1"/>
  <c r="AA1314" i="1" s="1"/>
  <c r="AA1316" i="1" s="1"/>
  <c r="D1685" i="1"/>
  <c r="AA1695" i="1"/>
  <c r="Z2535" i="1"/>
  <c r="AB2535" i="1" s="1"/>
  <c r="AB2533" i="1"/>
  <c r="T2935" i="1"/>
  <c r="AB447" i="1"/>
  <c r="AB662" i="1"/>
  <c r="Z664" i="1"/>
  <c r="AB664" i="1" s="1"/>
  <c r="M1086" i="1"/>
  <c r="Z1085" i="1"/>
  <c r="M709" i="1"/>
  <c r="Z2920" i="1"/>
  <c r="AB2920" i="1" s="1"/>
  <c r="Z1384" i="1"/>
  <c r="Z71" i="1"/>
  <c r="AB71" i="1" s="1"/>
  <c r="N1565" i="1"/>
  <c r="AB2481" i="1"/>
  <c r="Z2483" i="1"/>
  <c r="AB2483" i="1" s="1"/>
  <c r="V2933" i="1"/>
  <c r="V2935" i="1" s="1"/>
  <c r="AB230" i="1"/>
  <c r="Z232" i="1"/>
  <c r="AB232" i="1" s="1"/>
  <c r="X1565" i="1"/>
  <c r="P1685" i="1"/>
  <c r="Z1685" i="1" s="1"/>
  <c r="AB2064" i="1"/>
  <c r="Z2066" i="1"/>
  <c r="AB2066" i="1" s="1"/>
  <c r="M694" i="1"/>
  <c r="M708" i="1"/>
  <c r="AA2346" i="1"/>
  <c r="AB2431" i="1"/>
  <c r="Z2433" i="1"/>
  <c r="AB2433" i="1" s="1"/>
  <c r="Z564" i="1"/>
  <c r="AB564" i="1" s="1"/>
  <c r="AB821" i="1"/>
  <c r="Z823" i="1"/>
  <c r="AB823" i="1" s="1"/>
  <c r="Z1556" i="1"/>
  <c r="AB1556" i="1" s="1"/>
  <c r="Z2565" i="1"/>
  <c r="AB2565" i="1" s="1"/>
  <c r="AB2563" i="1"/>
  <c r="Z976" i="1"/>
  <c r="AB976" i="1" s="1"/>
  <c r="U2933" i="1"/>
  <c r="Z2929" i="1"/>
  <c r="AA994" i="1"/>
  <c r="AA1306" i="1"/>
  <c r="AA2286" i="1"/>
  <c r="AA2288" i="1" s="1"/>
  <c r="R710" i="1"/>
  <c r="R699" i="1"/>
  <c r="R700" i="1" s="1"/>
  <c r="P1084" i="1"/>
  <c r="P1086" i="1" s="1"/>
  <c r="P704" i="1"/>
  <c r="Z2328" i="1"/>
  <c r="AB2328" i="1" s="1"/>
  <c r="AA773" i="1"/>
  <c r="K2933" i="1"/>
  <c r="R1566" i="1"/>
  <c r="AA1705" i="1"/>
  <c r="AA41" i="1"/>
  <c r="T1084" i="1"/>
  <c r="T1086" i="1" s="1"/>
  <c r="T704" i="1"/>
  <c r="Z2930" i="1"/>
  <c r="AB2930" i="1" s="1"/>
  <c r="AA494" i="1"/>
  <c r="AB2633" i="1"/>
  <c r="Z2635" i="1"/>
  <c r="AB2635" i="1" s="1"/>
  <c r="AB79" i="1"/>
  <c r="Z81" i="1"/>
  <c r="AB81" i="1" s="1"/>
  <c r="C458" i="1"/>
  <c r="C462" i="1" s="1"/>
  <c r="C464" i="1" s="1"/>
  <c r="C472" i="1"/>
  <c r="C474" i="1" s="1"/>
  <c r="AB1014" i="1"/>
  <c r="Z1016" i="1"/>
  <c r="AB1016" i="1" s="1"/>
  <c r="AB1164" i="1"/>
  <c r="Z1166" i="1"/>
  <c r="AB1166" i="1" s="1"/>
  <c r="Z1226" i="1"/>
  <c r="AB1226" i="1" s="1"/>
  <c r="R2934" i="1"/>
  <c r="AA270" i="1"/>
  <c r="AA272" i="1" s="1"/>
  <c r="J472" i="1"/>
  <c r="J474" i="1" s="1"/>
  <c r="J458" i="1"/>
  <c r="J462" i="1" s="1"/>
  <c r="J464" i="1" s="1"/>
  <c r="B694" i="1"/>
  <c r="B698" i="1" s="1"/>
  <c r="B708" i="1"/>
  <c r="E1694" i="1"/>
  <c r="E1696" i="1" s="1"/>
  <c r="E1680" i="1"/>
  <c r="R1685" i="1"/>
  <c r="R1696" i="1"/>
  <c r="S2933" i="1"/>
  <c r="Q699" i="1"/>
  <c r="AA1095" i="1"/>
  <c r="Z1266" i="1"/>
  <c r="AB1266" i="1" s="1"/>
  <c r="C1696" i="1"/>
  <c r="C1685" i="1"/>
  <c r="AB2216" i="1"/>
  <c r="Z2218" i="1"/>
  <c r="AB2218" i="1" s="1"/>
  <c r="Q2933" i="1"/>
  <c r="H699" i="1"/>
  <c r="Q1694" i="1"/>
  <c r="Q1680" i="1"/>
  <c r="AA871" i="1"/>
  <c r="AA873" i="1" s="1"/>
  <c r="G1565" i="1"/>
  <c r="G1566" i="1" s="1"/>
  <c r="G1576" i="1"/>
  <c r="Z2348" i="1"/>
  <c r="AB2348" i="1" s="1"/>
  <c r="AB2347" i="1"/>
  <c r="Z2923" i="1"/>
  <c r="AB2923" i="1" s="1"/>
  <c r="D2923" i="1"/>
  <c r="D2925" i="1" s="1"/>
  <c r="C452" i="1"/>
  <c r="D1284" i="1"/>
  <c r="D1286" i="1" s="1"/>
  <c r="E1685" i="1"/>
  <c r="AA2328" i="1"/>
  <c r="AB1091" i="1"/>
  <c r="AA1091" i="1"/>
  <c r="C1566" i="1"/>
  <c r="AB781" i="1"/>
  <c r="Z783" i="1"/>
  <c r="AB783" i="1" s="1"/>
  <c r="Z1316" i="1"/>
  <c r="AB1316" i="1" s="1"/>
  <c r="V1696" i="1"/>
  <c r="V1685" i="1"/>
  <c r="AB2441" i="1"/>
  <c r="Z2443" i="1"/>
  <c r="AB2443" i="1" s="1"/>
  <c r="W452" i="1"/>
  <c r="AB924" i="1"/>
  <c r="Z926" i="1"/>
  <c r="AB926" i="1" s="1"/>
  <c r="H1084" i="1"/>
  <c r="H1086" i="1" s="1"/>
  <c r="H704" i="1"/>
  <c r="U1566" i="1"/>
  <c r="U2075" i="1"/>
  <c r="V1694" i="1"/>
  <c r="V1680" i="1"/>
  <c r="AA459" i="1"/>
  <c r="F464" i="1"/>
  <c r="M705" i="1"/>
  <c r="O1684" i="1"/>
  <c r="W2934" i="1"/>
  <c r="AB1695" i="1"/>
  <c r="X1685" i="1"/>
  <c r="X710" i="1"/>
  <c r="X699" i="1"/>
  <c r="X700" i="1" s="1"/>
  <c r="F1685" i="1"/>
  <c r="Z2096" i="1"/>
  <c r="AB2096" i="1" s="1"/>
  <c r="AB2092" i="1"/>
  <c r="AA2092" i="1"/>
  <c r="AA2096" i="1" s="1"/>
  <c r="AA2098" i="1" s="1"/>
  <c r="Y1694" i="1"/>
  <c r="Y1696" i="1" s="1"/>
  <c r="Y1680" i="1"/>
  <c r="D460" i="1"/>
  <c r="Z1280" i="1"/>
  <c r="B1566" i="1"/>
  <c r="C2929" i="1"/>
  <c r="C2923" i="1"/>
  <c r="C2925" i="1" s="1"/>
  <c r="F694" i="1"/>
  <c r="F698" i="1" s="1"/>
  <c r="F700" i="1" s="1"/>
  <c r="F708" i="1"/>
  <c r="F710" i="1" s="1"/>
  <c r="AB1650" i="1"/>
  <c r="Z1654" i="1"/>
  <c r="AB1654" i="1" s="1"/>
  <c r="AA1650" i="1"/>
  <c r="AA1654" i="1" s="1"/>
  <c r="P1694" i="1"/>
  <c r="P1696" i="1" s="1"/>
  <c r="P1680" i="1"/>
  <c r="AB1994" i="1"/>
  <c r="Z1996" i="1"/>
  <c r="AB1996" i="1" s="1"/>
  <c r="Z2615" i="1"/>
  <c r="AB2615" i="1" s="1"/>
  <c r="AB2613" i="1"/>
  <c r="Z773" i="1"/>
  <c r="AB773" i="1" s="1"/>
  <c r="AB1081" i="1"/>
  <c r="AA1081" i="1"/>
  <c r="Z1516" i="1"/>
  <c r="AB1516" i="1" s="1"/>
  <c r="N1684" i="1"/>
  <c r="N1686" i="1" s="1"/>
  <c r="Q1685" i="1"/>
  <c r="Q1696" i="1"/>
  <c r="K452" i="1"/>
  <c r="AA1572" i="1"/>
  <c r="D1562" i="1"/>
  <c r="I1084" i="1"/>
  <c r="I1086" i="1" s="1"/>
  <c r="I704" i="1"/>
  <c r="Z524" i="1"/>
  <c r="AB524" i="1" s="1"/>
  <c r="AA1244" i="1"/>
  <c r="AA1246" i="1" s="1"/>
  <c r="G2935" i="1"/>
  <c r="F2933" i="1"/>
  <c r="AB492" i="1"/>
  <c r="AA723" i="1"/>
  <c r="AA594" i="1"/>
  <c r="AB743" i="1"/>
  <c r="AE744" i="1"/>
  <c r="AB410" i="1"/>
  <c r="Z412" i="1"/>
  <c r="AB412" i="1" s="1"/>
  <c r="B2933" i="1"/>
  <c r="F211" i="1"/>
  <c r="AA803" i="1"/>
  <c r="K694" i="1"/>
  <c r="K698" i="1" s="1"/>
  <c r="K708" i="1"/>
  <c r="AA1085" i="1"/>
  <c r="X2935" i="1"/>
  <c r="Z51" i="1"/>
  <c r="AB51" i="1" s="1"/>
  <c r="AB1404" i="1"/>
  <c r="Z1406" i="1"/>
  <c r="AB1406" i="1" s="1"/>
  <c r="M2072" i="1"/>
  <c r="AB1080" i="1"/>
  <c r="Z1084" i="1"/>
  <c r="Z1546" i="1"/>
  <c r="AB1546" i="1" s="1"/>
  <c r="L1680" i="1"/>
  <c r="L1694" i="1"/>
  <c r="L1696" i="1" s="1"/>
  <c r="AB2793" i="1"/>
  <c r="Z2795" i="1"/>
  <c r="AB2795" i="1" s="1"/>
  <c r="Z706" i="1"/>
  <c r="AA706" i="1" s="1"/>
  <c r="M696" i="1"/>
  <c r="Z696" i="1" s="1"/>
  <c r="AB1114" i="1"/>
  <c r="Z1116" i="1"/>
  <c r="AB1116" i="1" s="1"/>
  <c r="D2933" i="1"/>
  <c r="D2935" i="1" s="1"/>
  <c r="AA2929" i="1"/>
  <c r="Z574" i="1"/>
  <c r="AB574" i="1" s="1"/>
  <c r="AB904" i="1"/>
  <c r="Z446" i="1"/>
  <c r="AB1214" i="1"/>
  <c r="Z1216" i="1"/>
  <c r="AB1216" i="1" s="1"/>
  <c r="AB1854" i="1"/>
  <c r="Z1856" i="1"/>
  <c r="AB1856" i="1" s="1"/>
  <c r="H2935" i="1"/>
  <c r="AA342" i="1"/>
  <c r="Q704" i="1"/>
  <c r="AA282" i="1"/>
  <c r="R460" i="1"/>
  <c r="Z470" i="1"/>
  <c r="AA470" i="1" s="1"/>
  <c r="AA1701" i="1"/>
  <c r="AA1704" i="1" s="1"/>
  <c r="Z2228" i="1"/>
  <c r="AB2228" i="1" s="1"/>
  <c r="Z2543" i="1"/>
  <c r="AA2539" i="1"/>
  <c r="S2934" i="1"/>
  <c r="L2346" i="1"/>
  <c r="L2348" i="1" s="1"/>
  <c r="M2410" i="1"/>
  <c r="Z2409" i="1"/>
  <c r="AB2773" i="1"/>
  <c r="Z2775" i="1"/>
  <c r="AB2775" i="1" s="1"/>
  <c r="AA554" i="1"/>
  <c r="Z205" i="1"/>
  <c r="M209" i="1"/>
  <c r="M211" i="1" s="1"/>
  <c r="J699" i="1"/>
  <c r="J700" i="1" s="1"/>
  <c r="D696" i="1"/>
  <c r="AA696" i="1" s="1"/>
  <c r="AB330" i="1"/>
  <c r="Z332" i="1"/>
  <c r="AB332" i="1" s="1"/>
  <c r="I2933" i="1"/>
  <c r="I2935" i="1" s="1"/>
  <c r="N463" i="1"/>
  <c r="N474" i="1"/>
  <c r="Z473" i="1"/>
  <c r="AA2763" i="1"/>
  <c r="AA2765" i="1" s="1"/>
  <c r="AA350" i="1"/>
  <c r="AA352" i="1" s="1"/>
  <c r="AA1094" i="1"/>
  <c r="AB250" i="1"/>
  <c r="Z252" i="1"/>
  <c r="AB252" i="1" s="1"/>
  <c r="T463" i="1"/>
  <c r="T464" i="1" s="1"/>
  <c r="T474" i="1"/>
  <c r="Z1106" i="1"/>
  <c r="AB1106" i="1" s="1"/>
  <c r="Z1666" i="1"/>
  <c r="AB1666" i="1" s="1"/>
  <c r="AB1665" i="1"/>
  <c r="AA1665" i="1"/>
  <c r="AA1666" i="1" s="1"/>
  <c r="AB2542" i="1"/>
  <c r="AA2542" i="1"/>
  <c r="AA1214" i="1"/>
  <c r="AA1216" i="1" s="1"/>
  <c r="AA2348" i="1"/>
  <c r="AB1714" i="1"/>
  <c r="Z1716" i="1"/>
  <c r="AB1716" i="1" s="1"/>
  <c r="Z2585" i="1"/>
  <c r="AB2585" i="1" s="1"/>
  <c r="AB2583" i="1"/>
  <c r="Z2922" i="1"/>
  <c r="AA2922" i="1" s="1"/>
  <c r="M2932" i="1"/>
  <c r="M2933" i="1" s="1"/>
  <c r="M2935" i="1" s="1"/>
  <c r="AB20" i="1"/>
  <c r="AA20" i="1"/>
  <c r="Z1351" i="1"/>
  <c r="M1354" i="1"/>
  <c r="M1356" i="1" s="1"/>
  <c r="D1681" i="1"/>
  <c r="AA1691" i="1"/>
  <c r="AB2553" i="1"/>
  <c r="Z2555" i="1"/>
  <c r="AB2555" i="1" s="1"/>
  <c r="Z723" i="1"/>
  <c r="W699" i="1"/>
  <c r="Z1691" i="1"/>
  <c r="AB1691" i="1" s="1"/>
  <c r="M1681" i="1"/>
  <c r="H1684" i="1"/>
  <c r="H1686" i="1" s="1"/>
  <c r="E699" i="1"/>
  <c r="AB1285" i="1"/>
  <c r="AA1364" i="1"/>
  <c r="AA1366" i="1" s="1"/>
  <c r="AA2178" i="1"/>
  <c r="Z2408" i="1"/>
  <c r="AB2408" i="1" s="1"/>
  <c r="AA2404" i="1"/>
  <c r="AA2408" i="1" s="1"/>
  <c r="P458" i="1"/>
  <c r="P462" i="1" s="1"/>
  <c r="P464" i="1" s="1"/>
  <c r="P472" i="1"/>
  <c r="P474" i="1" s="1"/>
  <c r="Z1094" i="1"/>
  <c r="AB1094" i="1" s="1"/>
  <c r="AB1090" i="1"/>
  <c r="R211" i="1"/>
  <c r="Z468" i="1"/>
  <c r="Z1176" i="1"/>
  <c r="AB1176" i="1" s="1"/>
  <c r="D1694" i="1"/>
  <c r="D1696" i="1" s="1"/>
  <c r="D1680" i="1"/>
  <c r="AA1690" i="1"/>
  <c r="AA1694" i="1" s="1"/>
  <c r="K2935" i="1"/>
  <c r="F452" i="1"/>
  <c r="N1086" i="1"/>
  <c r="N709" i="1"/>
  <c r="Z1536" i="1"/>
  <c r="AB1536" i="1" s="1"/>
  <c r="X1574" i="1"/>
  <c r="X1576" i="1" s="1"/>
  <c r="X1560" i="1"/>
  <c r="X1564" i="1" s="1"/>
  <c r="Z2278" i="1"/>
  <c r="AB2278" i="1" s="1"/>
  <c r="Z2763" i="1"/>
  <c r="H463" i="1"/>
  <c r="H464" i="1" s="1"/>
  <c r="H474" i="1"/>
  <c r="AB871" i="1"/>
  <c r="Z873" i="1"/>
  <c r="AB873" i="1" s="1"/>
  <c r="AA1080" i="1"/>
  <c r="D1084" i="1"/>
  <c r="D1086" i="1" s="1"/>
  <c r="Z966" i="1"/>
  <c r="AB966" i="1" s="1"/>
  <c r="Z1655" i="1"/>
  <c r="M1656" i="1"/>
  <c r="AA2318" i="1"/>
  <c r="Z2603" i="1"/>
  <c r="H2933" i="1"/>
  <c r="AB2116" i="1"/>
  <c r="Z2118" i="1"/>
  <c r="AB2118" i="1" s="1"/>
  <c r="AA322" i="1"/>
  <c r="C1086" i="1"/>
  <c r="C709" i="1"/>
  <c r="Z1296" i="1"/>
  <c r="O1354" i="1"/>
  <c r="O1356" i="1" s="1"/>
  <c r="Z1350" i="1"/>
  <c r="AA1350" i="1" s="1"/>
  <c r="AB1734" i="1"/>
  <c r="Z1736" i="1"/>
  <c r="AB1736" i="1" s="1"/>
  <c r="J2933" i="1"/>
  <c r="J2935" i="1" s="1"/>
  <c r="Z1355" i="1"/>
  <c r="Y1086" i="1"/>
  <c r="Y709" i="1"/>
  <c r="AA1874" i="1"/>
  <c r="AA1876" i="1" s="1"/>
  <c r="AA2246" i="1"/>
  <c r="AA2248" i="1" s="1"/>
  <c r="Z2370" i="1"/>
  <c r="AB2370" i="1" s="1"/>
  <c r="AB2369" i="1"/>
  <c r="AA2369" i="1"/>
  <c r="AA2370" i="1" s="1"/>
  <c r="V708" i="1"/>
  <c r="V694" i="1"/>
  <c r="V698" i="1" s="1"/>
  <c r="AA1076" i="1"/>
  <c r="K1685" i="1"/>
  <c r="K1696" i="1"/>
  <c r="Z19" i="1"/>
  <c r="AB19" i="1" s="1"/>
  <c r="AB15" i="1"/>
  <c r="O458" i="1"/>
  <c r="O462" i="1" s="1"/>
  <c r="O464" i="1" s="1"/>
  <c r="O472" i="1"/>
  <c r="O474" i="1" s="1"/>
  <c r="Z753" i="1"/>
  <c r="AB753" i="1" s="1"/>
  <c r="AA2198" i="1"/>
  <c r="AB149" i="1"/>
  <c r="Z151" i="1"/>
  <c r="AB151" i="1" s="1"/>
  <c r="O1084" i="1"/>
  <c r="O704" i="1"/>
  <c r="B2934" i="1"/>
  <c r="Z458" i="1"/>
  <c r="M462" i="1"/>
  <c r="M464" i="1" s="1"/>
  <c r="Y694" i="1"/>
  <c r="Y698" i="1" s="1"/>
  <c r="Y708" i="1"/>
  <c r="G1284" i="1"/>
  <c r="G1286" i="1" s="1"/>
  <c r="G704" i="1"/>
  <c r="AB2673" i="1"/>
  <c r="Z2675" i="1"/>
  <c r="AB2675" i="1" s="1"/>
  <c r="AA562" i="1"/>
  <c r="AA564" i="1" s="1"/>
  <c r="Z956" i="1"/>
  <c r="AB956" i="1" s="1"/>
  <c r="AA2306" i="1"/>
  <c r="AA2308" i="1" s="1"/>
  <c r="AB370" i="1"/>
  <c r="Z372" i="1"/>
  <c r="AB372" i="1" s="1"/>
  <c r="AA2603" i="1"/>
  <c r="AA2605" i="1" s="1"/>
  <c r="AA602" i="1"/>
  <c r="AA604" i="1" s="1"/>
  <c r="Z1676" i="1"/>
  <c r="AB1676" i="1" s="1"/>
  <c r="AB2623" i="1"/>
  <c r="Z2625" i="1"/>
  <c r="AB2625" i="1" s="1"/>
  <c r="X2933" i="1"/>
  <c r="C211" i="1"/>
  <c r="R472" i="1"/>
  <c r="R474" i="1" s="1"/>
  <c r="Z2346" i="1"/>
  <c r="AB2346" i="1" s="1"/>
  <c r="AB2342" i="1"/>
  <c r="R2933" i="1"/>
  <c r="AA654" i="1"/>
  <c r="U1286" i="1"/>
  <c r="F1680" i="1"/>
  <c r="F1694" i="1"/>
  <c r="F1696" i="1" s="1"/>
  <c r="AB2266" i="1"/>
  <c r="Z2268" i="1"/>
  <c r="AB2268" i="1" s="1"/>
  <c r="Z210" i="1"/>
  <c r="Z322" i="1"/>
  <c r="AB322" i="1" s="1"/>
  <c r="U1084" i="1"/>
  <c r="U1086" i="1" s="1"/>
  <c r="U704" i="1"/>
  <c r="E2346" i="1"/>
  <c r="E2348" i="1" s="1"/>
  <c r="Z2931" i="1"/>
  <c r="AA2931" i="1" s="1"/>
  <c r="Z906" i="1"/>
  <c r="AB906" i="1" s="1"/>
  <c r="S2085" i="1" l="1"/>
  <c r="AB704" i="1"/>
  <c r="Z708" i="1"/>
  <c r="AB708" i="1" s="1"/>
  <c r="AA704" i="1"/>
  <c r="AB1685" i="1"/>
  <c r="I2085" i="1"/>
  <c r="R2072" i="1"/>
  <c r="R2082" i="1" s="1"/>
  <c r="R2354" i="1" s="1"/>
  <c r="R2941" i="1" s="1"/>
  <c r="Z460" i="1"/>
  <c r="AA1084" i="1"/>
  <c r="M2071" i="1"/>
  <c r="Z1681" i="1"/>
  <c r="AB1681" i="1" s="1"/>
  <c r="AA21" i="1"/>
  <c r="Z474" i="1"/>
  <c r="AB474" i="1" s="1"/>
  <c r="AA473" i="1"/>
  <c r="AA1096" i="1"/>
  <c r="AB2929" i="1"/>
  <c r="G699" i="1"/>
  <c r="L700" i="1"/>
  <c r="Z1694" i="1"/>
  <c r="AB1690" i="1"/>
  <c r="AA472" i="1"/>
  <c r="Z211" i="1"/>
  <c r="AB211" i="1" s="1"/>
  <c r="AB210" i="1"/>
  <c r="AA210" i="1"/>
  <c r="AA211" i="1" s="1"/>
  <c r="R462" i="1"/>
  <c r="R464" i="1" s="1"/>
  <c r="Z2098" i="1"/>
  <c r="AB2098" i="1" s="1"/>
  <c r="AB1084" i="1"/>
  <c r="AA1562" i="1"/>
  <c r="D2072" i="1"/>
  <c r="C2933" i="1"/>
  <c r="C2935" i="1" s="1"/>
  <c r="F2075" i="1"/>
  <c r="Q2070" i="1"/>
  <c r="Q1684" i="1"/>
  <c r="X1566" i="1"/>
  <c r="M710" i="1"/>
  <c r="M699" i="1"/>
  <c r="Z709" i="1"/>
  <c r="L1566" i="1"/>
  <c r="M2070" i="1"/>
  <c r="Z1680" i="1"/>
  <c r="M1684" i="1"/>
  <c r="M1686" i="1" s="1"/>
  <c r="E694" i="1"/>
  <c r="E698" i="1" s="1"/>
  <c r="E708" i="1"/>
  <c r="E710" i="1" s="1"/>
  <c r="N699" i="1"/>
  <c r="AB446" i="1"/>
  <c r="Z450" i="1"/>
  <c r="AB450" i="1" s="1"/>
  <c r="AA446" i="1"/>
  <c r="AA450" i="1" s="1"/>
  <c r="Z21" i="1"/>
  <c r="AB21" i="1" s="1"/>
  <c r="N464" i="1"/>
  <c r="Z463" i="1"/>
  <c r="Q694" i="1"/>
  <c r="Q698" i="1" s="1"/>
  <c r="Q700" i="1" s="1"/>
  <c r="Q708" i="1"/>
  <c r="Q710" i="1" s="1"/>
  <c r="Z2925" i="1"/>
  <c r="AB2925" i="1" s="1"/>
  <c r="V2075" i="1"/>
  <c r="E2075" i="1"/>
  <c r="R2935" i="1"/>
  <c r="Z1086" i="1"/>
  <c r="AB1086" i="1" s="1"/>
  <c r="AA1696" i="1"/>
  <c r="B2070" i="1"/>
  <c r="D2073" i="1"/>
  <c r="AA1683" i="1"/>
  <c r="Z1576" i="1"/>
  <c r="AB1576" i="1" s="1"/>
  <c r="AA1575" i="1"/>
  <c r="AA1576" i="1" s="1"/>
  <c r="R2070" i="1"/>
  <c r="R1684" i="1"/>
  <c r="W2070" i="1"/>
  <c r="W1684" i="1"/>
  <c r="W1686" i="1" s="1"/>
  <c r="O699" i="1"/>
  <c r="AB270" i="1"/>
  <c r="Z272" i="1"/>
  <c r="AB272" i="1" s="1"/>
  <c r="W700" i="1"/>
  <c r="Z2932" i="1"/>
  <c r="S2935" i="1"/>
  <c r="V2070" i="1"/>
  <c r="V1684" i="1"/>
  <c r="V1686" i="1" s="1"/>
  <c r="H2075" i="1"/>
  <c r="D2075" i="1"/>
  <c r="AA1685" i="1"/>
  <c r="AB451" i="1"/>
  <c r="AA451" i="1"/>
  <c r="AA452" i="1" s="1"/>
  <c r="AA1626" i="1"/>
  <c r="D698" i="1"/>
  <c r="L2935" i="1"/>
  <c r="G708" i="1"/>
  <c r="G710" i="1" s="1"/>
  <c r="G694" i="1"/>
  <c r="AB2603" i="1"/>
  <c r="Z2605" i="1"/>
  <c r="AB2605" i="1" s="1"/>
  <c r="D2070" i="1"/>
  <c r="AA1680" i="1"/>
  <c r="D1684" i="1"/>
  <c r="D1686" i="1" s="1"/>
  <c r="AB205" i="1"/>
  <c r="Z209" i="1"/>
  <c r="AB209" i="1" s="1"/>
  <c r="AA2543" i="1"/>
  <c r="AA2545" i="1" s="1"/>
  <c r="P1684" i="1"/>
  <c r="P1686" i="1" s="1"/>
  <c r="AB1280" i="1"/>
  <c r="Z1284" i="1"/>
  <c r="AA1280" i="1"/>
  <c r="AA1284" i="1" s="1"/>
  <c r="AA1286" i="1" s="1"/>
  <c r="N2935" i="1"/>
  <c r="S708" i="1"/>
  <c r="S710" i="1" s="1"/>
  <c r="S694" i="1"/>
  <c r="M1566" i="1"/>
  <c r="Z1565" i="1"/>
  <c r="Z1626" i="1"/>
  <c r="AB1626" i="1" s="1"/>
  <c r="O1686" i="1"/>
  <c r="F2070" i="1"/>
  <c r="F1684" i="1"/>
  <c r="F1686" i="1" s="1"/>
  <c r="AB1350" i="1"/>
  <c r="Z1354" i="1"/>
  <c r="AB1354" i="1" s="1"/>
  <c r="AB2763" i="1"/>
  <c r="Z2765" i="1"/>
  <c r="AB2765" i="1" s="1"/>
  <c r="AE724" i="1"/>
  <c r="AB723" i="1"/>
  <c r="Z2545" i="1"/>
  <c r="AB2545" i="1" s="1"/>
  <c r="AB2543" i="1"/>
  <c r="M2082" i="1"/>
  <c r="Q2075" i="1"/>
  <c r="Q1686" i="1"/>
  <c r="AA460" i="1"/>
  <c r="X2075" i="1"/>
  <c r="X1686" i="1"/>
  <c r="U2085" i="1"/>
  <c r="P694" i="1"/>
  <c r="P698" i="1" s="1"/>
  <c r="P700" i="1" s="1"/>
  <c r="P708" i="1"/>
  <c r="P710" i="1" s="1"/>
  <c r="K2070" i="1"/>
  <c r="K1684" i="1"/>
  <c r="K1686" i="1" s="1"/>
  <c r="AE1707" i="1"/>
  <c r="AB1706" i="1"/>
  <c r="R2075" i="1"/>
  <c r="R1686" i="1"/>
  <c r="J2070" i="1"/>
  <c r="J1684" i="1"/>
  <c r="J1686" i="1" s="1"/>
  <c r="G2075" i="1"/>
  <c r="W2075" i="1"/>
  <c r="M697" i="1"/>
  <c r="Z707" i="1"/>
  <c r="Z2934" i="1"/>
  <c r="AE1297" i="1"/>
  <c r="AB1296" i="1"/>
  <c r="AB468" i="1"/>
  <c r="Z472" i="1"/>
  <c r="AB472" i="1" s="1"/>
  <c r="Y2070" i="1"/>
  <c r="Y1684" i="1"/>
  <c r="Y1686" i="1" s="1"/>
  <c r="H708" i="1"/>
  <c r="H710" i="1" s="1"/>
  <c r="H694" i="1"/>
  <c r="E1684" i="1"/>
  <c r="E1686" i="1" s="1"/>
  <c r="M698" i="1"/>
  <c r="X2070" i="1"/>
  <c r="X1684" i="1"/>
  <c r="W694" i="1"/>
  <c r="W698" i="1" s="1"/>
  <c r="W708" i="1"/>
  <c r="W710" i="1" s="1"/>
  <c r="Y710" i="1"/>
  <c r="Y699" i="1"/>
  <c r="Y700" i="1" s="1"/>
  <c r="C699" i="1"/>
  <c r="AA1655" i="1"/>
  <c r="AA1656" i="1" s="1"/>
  <c r="Z1656" i="1"/>
  <c r="AB1656" i="1" s="1"/>
  <c r="AB1655" i="1"/>
  <c r="E700" i="1"/>
  <c r="Z2410" i="1"/>
  <c r="AB2410" i="1" s="1"/>
  <c r="AB2409" i="1"/>
  <c r="AA2409" i="1"/>
  <c r="AA2410" i="1" s="1"/>
  <c r="W2935" i="1"/>
  <c r="T708" i="1"/>
  <c r="T694" i="1"/>
  <c r="J2075" i="1"/>
  <c r="N694" i="1"/>
  <c r="N708" i="1"/>
  <c r="N710" i="1" s="1"/>
  <c r="D700" i="1"/>
  <c r="AA1574" i="1"/>
  <c r="U708" i="1"/>
  <c r="U710" i="1" s="1"/>
  <c r="U694" i="1"/>
  <c r="AB458" i="1"/>
  <c r="Z462" i="1"/>
  <c r="AB462" i="1" s="1"/>
  <c r="D2071" i="1"/>
  <c r="C2075" i="1"/>
  <c r="C1686" i="1"/>
  <c r="N1566" i="1"/>
  <c r="N2075" i="1"/>
  <c r="T710" i="1"/>
  <c r="T699" i="1"/>
  <c r="Z1560" i="1"/>
  <c r="AA2930" i="1"/>
  <c r="L2075" i="1"/>
  <c r="L1686" i="1"/>
  <c r="P2075" i="1"/>
  <c r="C694" i="1"/>
  <c r="C708" i="1"/>
  <c r="C710" i="1" s="1"/>
  <c r="F2935" i="1"/>
  <c r="B2935" i="1"/>
  <c r="O694" i="1"/>
  <c r="Z694" i="1" s="1"/>
  <c r="O708" i="1"/>
  <c r="O710" i="1" s="1"/>
  <c r="K2075" i="1"/>
  <c r="Z1356" i="1"/>
  <c r="AB1356" i="1" s="1"/>
  <c r="AA1355" i="1"/>
  <c r="AB1351" i="1"/>
  <c r="AA1351" i="1"/>
  <c r="AA1354" i="1" s="1"/>
  <c r="L2070" i="1"/>
  <c r="L1684" i="1"/>
  <c r="AA1086" i="1"/>
  <c r="I708" i="1"/>
  <c r="I710" i="1" s="1"/>
  <c r="I694" i="1"/>
  <c r="M695" i="1"/>
  <c r="Z695" i="1" s="1"/>
  <c r="Z705" i="1"/>
  <c r="AA1706" i="1"/>
  <c r="AB1384" i="1"/>
  <c r="Z1386" i="1"/>
  <c r="AB1386" i="1" s="1"/>
  <c r="AB2421" i="1"/>
  <c r="Z2423" i="1"/>
  <c r="AB2423" i="1" s="1"/>
  <c r="B710" i="1"/>
  <c r="B699" i="1"/>
  <c r="Z1096" i="1"/>
  <c r="AB1096" i="1" s="1"/>
  <c r="AA458" i="1"/>
  <c r="AA462" i="1" s="1"/>
  <c r="D462" i="1"/>
  <c r="D464" i="1" s="1"/>
  <c r="AB694" i="1" l="1"/>
  <c r="AA694" i="1"/>
  <c r="I698" i="1"/>
  <c r="I700" i="1" s="1"/>
  <c r="I2070" i="1"/>
  <c r="T698" i="1"/>
  <c r="T2070" i="1"/>
  <c r="G2085" i="1"/>
  <c r="L2085" i="1"/>
  <c r="U2357" i="1"/>
  <c r="S698" i="1"/>
  <c r="S700" i="1" s="1"/>
  <c r="S2070" i="1"/>
  <c r="AB2932" i="1"/>
  <c r="AA2932" i="1"/>
  <c r="AA2933" i="1" s="1"/>
  <c r="B700" i="1"/>
  <c r="B2075" i="1"/>
  <c r="Y2075" i="1"/>
  <c r="Y2080" i="1"/>
  <c r="Y2074" i="1"/>
  <c r="J2074" i="1"/>
  <c r="J2080" i="1"/>
  <c r="F2085" i="1"/>
  <c r="U698" i="1"/>
  <c r="U700" i="1" s="1"/>
  <c r="U2070" i="1"/>
  <c r="D2074" i="1"/>
  <c r="D2080" i="1"/>
  <c r="Z452" i="1"/>
  <c r="AB452" i="1" s="1"/>
  <c r="D2083" i="1"/>
  <c r="Z1684" i="1"/>
  <c r="AB1680" i="1"/>
  <c r="Z2071" i="1"/>
  <c r="AB2071" i="1" s="1"/>
  <c r="M2081" i="1"/>
  <c r="AB1560" i="1"/>
  <c r="Z1564" i="1"/>
  <c r="AB1564" i="1" s="1"/>
  <c r="AA1560" i="1"/>
  <c r="AA1564" i="1" s="1"/>
  <c r="X2085" i="1"/>
  <c r="B2074" i="1"/>
  <c r="B2080" i="1"/>
  <c r="Z464" i="1"/>
  <c r="AB464" i="1" s="1"/>
  <c r="AA463" i="1"/>
  <c r="AA464" i="1" s="1"/>
  <c r="M2080" i="1"/>
  <c r="AB1694" i="1"/>
  <c r="Z1696" i="1"/>
  <c r="AB1696" i="1" s="1"/>
  <c r="S2357" i="1"/>
  <c r="L2080" i="1"/>
  <c r="L2074" i="1"/>
  <c r="L2076" i="1" s="1"/>
  <c r="T700" i="1"/>
  <c r="T2075" i="1"/>
  <c r="R2085" i="1"/>
  <c r="AA2072" i="1"/>
  <c r="D2082" i="1"/>
  <c r="G698" i="1"/>
  <c r="G2070" i="1"/>
  <c r="D2076" i="1"/>
  <c r="D2085" i="1"/>
  <c r="Z710" i="1"/>
  <c r="AB710" i="1" s="1"/>
  <c r="AB709" i="1"/>
  <c r="AA709" i="1"/>
  <c r="G700" i="1"/>
  <c r="X2080" i="1"/>
  <c r="X2074" i="1"/>
  <c r="X2076" i="1" s="1"/>
  <c r="AB1284" i="1"/>
  <c r="Z1286" i="1"/>
  <c r="AB1286" i="1" s="1"/>
  <c r="C698" i="1"/>
  <c r="C2070" i="1"/>
  <c r="N2085" i="1"/>
  <c r="AB2934" i="1"/>
  <c r="Z2935" i="1"/>
  <c r="AA2934" i="1"/>
  <c r="AA2935" i="1" s="1"/>
  <c r="Q2085" i="1"/>
  <c r="F2080" i="1"/>
  <c r="F2074" i="1"/>
  <c r="F2076" i="1" s="1"/>
  <c r="H2085" i="1"/>
  <c r="M700" i="1"/>
  <c r="Z699" i="1"/>
  <c r="M2075" i="1"/>
  <c r="I2357" i="1"/>
  <c r="AA1356" i="1"/>
  <c r="AB707" i="1"/>
  <c r="AA707" i="1"/>
  <c r="AA708" i="1" s="1"/>
  <c r="Z2082" i="1"/>
  <c r="M2354" i="1"/>
  <c r="Z2933" i="1"/>
  <c r="AB2933" i="1" s="1"/>
  <c r="N698" i="1"/>
  <c r="N2070" i="1"/>
  <c r="Z697" i="1"/>
  <c r="M2073" i="1"/>
  <c r="Z2072" i="1"/>
  <c r="O2075" i="1"/>
  <c r="P2070" i="1"/>
  <c r="W2074" i="1"/>
  <c r="W2076" i="1" s="1"/>
  <c r="W2080" i="1"/>
  <c r="AB705" i="1"/>
  <c r="AA705" i="1"/>
  <c r="C2085" i="1"/>
  <c r="E2070" i="1"/>
  <c r="K2080" i="1"/>
  <c r="K2074" i="1"/>
  <c r="K2076" i="1" s="1"/>
  <c r="V2074" i="1"/>
  <c r="V2076" i="1" s="1"/>
  <c r="V2080" i="1"/>
  <c r="E2085" i="1"/>
  <c r="N700" i="1"/>
  <c r="AB695" i="1"/>
  <c r="AA695" i="1"/>
  <c r="K2085" i="1"/>
  <c r="P2085" i="1"/>
  <c r="AA1681" i="1"/>
  <c r="AA1684" i="1" s="1"/>
  <c r="AA1686" i="1" s="1"/>
  <c r="J2085" i="1"/>
  <c r="J2076" i="1"/>
  <c r="C700" i="1"/>
  <c r="H698" i="1"/>
  <c r="H700" i="1" s="1"/>
  <c r="H2070" i="1"/>
  <c r="W2085" i="1"/>
  <c r="Z1566" i="1"/>
  <c r="AB1566" i="1" s="1"/>
  <c r="AA1565" i="1"/>
  <c r="AA1566" i="1" s="1"/>
  <c r="R2080" i="1"/>
  <c r="R2074" i="1"/>
  <c r="R2076" i="1" s="1"/>
  <c r="AA474" i="1"/>
  <c r="D2081" i="1"/>
  <c r="AA2071" i="1"/>
  <c r="V2085" i="1"/>
  <c r="Q2074" i="1"/>
  <c r="Q2076" i="1" s="1"/>
  <c r="Q2080" i="1"/>
  <c r="O698" i="1"/>
  <c r="O700" i="1" s="1"/>
  <c r="O2070" i="1"/>
  <c r="W2084" i="1" l="1"/>
  <c r="W2086" i="1" s="1"/>
  <c r="W2352" i="1"/>
  <c r="F2086" i="1"/>
  <c r="F2357" i="1"/>
  <c r="V2084" i="1"/>
  <c r="V2352" i="1"/>
  <c r="O2076" i="1"/>
  <c r="O2085" i="1"/>
  <c r="I2944" i="1"/>
  <c r="AB2935" i="1"/>
  <c r="Z2937" i="1"/>
  <c r="AA710" i="1"/>
  <c r="T2085" i="1"/>
  <c r="T2076" i="1"/>
  <c r="AB1684" i="1"/>
  <c r="Z1686" i="1"/>
  <c r="AB1686" i="1" s="1"/>
  <c r="J2084" i="1"/>
  <c r="J2352" i="1"/>
  <c r="H2080" i="1"/>
  <c r="H2074" i="1"/>
  <c r="H2076" i="1" s="1"/>
  <c r="AA2081" i="1"/>
  <c r="D2353" i="1"/>
  <c r="J2086" i="1"/>
  <c r="J2357" i="1"/>
  <c r="B2084" i="1"/>
  <c r="B2352" i="1"/>
  <c r="M2085" i="1"/>
  <c r="Z2075" i="1"/>
  <c r="P2357" i="1"/>
  <c r="K2084" i="1"/>
  <c r="K2352" i="1"/>
  <c r="AB697" i="1"/>
  <c r="AA697" i="1"/>
  <c r="AB699" i="1"/>
  <c r="AA699" i="1"/>
  <c r="AA700" i="1" s="1"/>
  <c r="N2357" i="1"/>
  <c r="L2084" i="1"/>
  <c r="L2352" i="1"/>
  <c r="Y2084" i="1"/>
  <c r="Y2352" i="1"/>
  <c r="G2357" i="1"/>
  <c r="R2084" i="1"/>
  <c r="R2352" i="1"/>
  <c r="E2074" i="1"/>
  <c r="E2076" i="1" s="1"/>
  <c r="E2080" i="1"/>
  <c r="N2080" i="1"/>
  <c r="N2074" i="1"/>
  <c r="N2076" i="1" s="1"/>
  <c r="C2074" i="1"/>
  <c r="C2076" i="1" s="1"/>
  <c r="C2080" i="1"/>
  <c r="D2357" i="1"/>
  <c r="S2944" i="1"/>
  <c r="X2357" i="1"/>
  <c r="D2084" i="1"/>
  <c r="D2086" i="1" s="1"/>
  <c r="D2361" i="1" s="1"/>
  <c r="D2352" i="1"/>
  <c r="Y2076" i="1"/>
  <c r="Y2085" i="1"/>
  <c r="M2083" i="1"/>
  <c r="Z2073" i="1"/>
  <c r="L2086" i="1"/>
  <c r="L2357" i="1"/>
  <c r="O2074" i="1"/>
  <c r="O2080" i="1"/>
  <c r="C2357" i="1"/>
  <c r="B2085" i="1"/>
  <c r="B2076" i="1"/>
  <c r="T2074" i="1"/>
  <c r="T2080" i="1"/>
  <c r="K2086" i="1"/>
  <c r="K2357" i="1"/>
  <c r="H2357" i="1"/>
  <c r="G2080" i="1"/>
  <c r="G2074" i="1"/>
  <c r="G2076" i="1" s="1"/>
  <c r="D2355" i="1"/>
  <c r="Z2354" i="1"/>
  <c r="M2941" i="1"/>
  <c r="Z2941" i="1" s="1"/>
  <c r="U2074" i="1"/>
  <c r="U2076" i="1" s="1"/>
  <c r="U2080" i="1"/>
  <c r="I2074" i="1"/>
  <c r="I2076" i="1" s="1"/>
  <c r="I2080" i="1"/>
  <c r="Q2084" i="1"/>
  <c r="Q2086" i="1" s="1"/>
  <c r="Q2352" i="1"/>
  <c r="W2357" i="1"/>
  <c r="F2084" i="1"/>
  <c r="F2352" i="1"/>
  <c r="AA2082" i="1"/>
  <c r="D2354" i="1"/>
  <c r="Z2070" i="1"/>
  <c r="M2074" i="1"/>
  <c r="M2076" i="1" s="1"/>
  <c r="AA698" i="1"/>
  <c r="Q2357" i="1"/>
  <c r="X2084" i="1"/>
  <c r="X2086" i="1" s="1"/>
  <c r="X2352" i="1"/>
  <c r="M2084" i="1"/>
  <c r="M2352" i="1"/>
  <c r="Z698" i="1"/>
  <c r="AB698" i="1" s="1"/>
  <c r="Z2081" i="1"/>
  <c r="AB2081" i="1" s="1"/>
  <c r="M2353" i="1"/>
  <c r="S2080" i="1"/>
  <c r="S2074" i="1"/>
  <c r="S2076" i="1" s="1"/>
  <c r="V2086" i="1"/>
  <c r="V2357" i="1"/>
  <c r="E2357" i="1"/>
  <c r="P2074" i="1"/>
  <c r="P2076" i="1" s="1"/>
  <c r="P2080" i="1"/>
  <c r="R2086" i="1"/>
  <c r="R2357" i="1"/>
  <c r="U2944" i="1"/>
  <c r="R2944" i="1" l="1"/>
  <c r="R2945" i="1" s="1"/>
  <c r="N2084" i="1"/>
  <c r="N2086" i="1" s="1"/>
  <c r="N2352" i="1"/>
  <c r="C2944" i="1"/>
  <c r="B2356" i="1"/>
  <c r="B2939" i="1"/>
  <c r="B2943" i="1" s="1"/>
  <c r="P2084" i="1"/>
  <c r="P2086" i="1" s="1"/>
  <c r="P2352" i="1"/>
  <c r="Z700" i="1"/>
  <c r="AB700" i="1" s="1"/>
  <c r="T2357" i="1"/>
  <c r="W2356" i="1"/>
  <c r="W2939" i="1"/>
  <c r="W2943" i="1" s="1"/>
  <c r="W2358" i="1"/>
  <c r="W2944" i="1"/>
  <c r="O2084" i="1"/>
  <c r="O2352" i="1"/>
  <c r="R2356" i="1"/>
  <c r="R2358" i="1" s="1"/>
  <c r="R2939" i="1"/>
  <c r="R2943" i="1" s="1"/>
  <c r="J2944" i="1"/>
  <c r="E2944" i="1"/>
  <c r="X2356" i="1"/>
  <c r="X2358" i="1" s="1"/>
  <c r="X2939" i="1"/>
  <c r="X2943" i="1" s="1"/>
  <c r="G2084" i="1"/>
  <c r="G2086" i="1" s="1"/>
  <c r="G2352" i="1"/>
  <c r="B2086" i="1"/>
  <c r="B2088" i="1" s="1"/>
  <c r="B2361" i="1" s="1"/>
  <c r="B2357" i="1"/>
  <c r="D2942" i="1"/>
  <c r="X2944" i="1"/>
  <c r="L2944" i="1"/>
  <c r="V2358" i="1"/>
  <c r="V2944" i="1"/>
  <c r="V2945" i="1" s="1"/>
  <c r="Q2944" i="1"/>
  <c r="D2944" i="1"/>
  <c r="K2356" i="1"/>
  <c r="K2939" i="1"/>
  <c r="K2943" i="1" s="1"/>
  <c r="I2084" i="1"/>
  <c r="I2086" i="1" s="1"/>
  <c r="I2352" i="1"/>
  <c r="K2358" i="1"/>
  <c r="K2944" i="1"/>
  <c r="K2945" i="1" s="1"/>
  <c r="AB2073" i="1"/>
  <c r="AA2073" i="1"/>
  <c r="Y2356" i="1"/>
  <c r="Y2939" i="1"/>
  <c r="Y2943" i="1" s="1"/>
  <c r="Z2085" i="1"/>
  <c r="M2086" i="1"/>
  <c r="M2357" i="1"/>
  <c r="F2356" i="1"/>
  <c r="F2939" i="1"/>
  <c r="F2943" i="1" s="1"/>
  <c r="Z2080" i="1"/>
  <c r="Q2356" i="1"/>
  <c r="Q2358" i="1" s="1"/>
  <c r="Q2939" i="1"/>
  <c r="Q2943" i="1" s="1"/>
  <c r="G2944" i="1"/>
  <c r="P2944" i="1"/>
  <c r="O2086" i="1"/>
  <c r="O2357" i="1"/>
  <c r="Y2086" i="1"/>
  <c r="Y2357" i="1"/>
  <c r="J2356" i="1"/>
  <c r="J2358" i="1" s="1"/>
  <c r="J2939" i="1"/>
  <c r="J2943" i="1" s="1"/>
  <c r="Z2353" i="1"/>
  <c r="AB2353" i="1" s="1"/>
  <c r="M2940" i="1"/>
  <c r="Z2940" i="1" s="1"/>
  <c r="AB2070" i="1"/>
  <c r="Z2074" i="1"/>
  <c r="AB2074" i="1" s="1"/>
  <c r="AA2070" i="1"/>
  <c r="AA2074" i="1" s="1"/>
  <c r="V2356" i="1"/>
  <c r="V2939" i="1"/>
  <c r="V2943" i="1" s="1"/>
  <c r="F2358" i="1"/>
  <c r="F2944" i="1"/>
  <c r="M2939" i="1"/>
  <c r="E2084" i="1"/>
  <c r="E2086" i="1" s="1"/>
  <c r="E2352" i="1"/>
  <c r="H2944" i="1"/>
  <c r="D2940" i="1"/>
  <c r="AA2940" i="1" s="1"/>
  <c r="Z2083" i="1"/>
  <c r="M2355" i="1"/>
  <c r="M2356" i="1" s="1"/>
  <c r="H2084" i="1"/>
  <c r="H2086" i="1" s="1"/>
  <c r="H2352" i="1"/>
  <c r="S2084" i="1"/>
  <c r="S2086" i="1" s="1"/>
  <c r="S2352" i="1"/>
  <c r="U2084" i="1"/>
  <c r="U2086" i="1" s="1"/>
  <c r="U2352" i="1"/>
  <c r="T2084" i="1"/>
  <c r="T2086" i="1" s="1"/>
  <c r="T2352" i="1"/>
  <c r="C2084" i="1"/>
  <c r="C2086" i="1" s="1"/>
  <c r="C2361" i="1" s="1"/>
  <c r="C2352" i="1"/>
  <c r="L2356" i="1"/>
  <c r="L2358" i="1" s="1"/>
  <c r="L2939" i="1"/>
  <c r="L2943" i="1" s="1"/>
  <c r="AA2354" i="1"/>
  <c r="D2941" i="1"/>
  <c r="AA2941" i="1" s="1"/>
  <c r="D2356" i="1"/>
  <c r="D2358" i="1" s="1"/>
  <c r="D2939" i="1"/>
  <c r="N2944" i="1"/>
  <c r="AB2075" i="1"/>
  <c r="Z2076" i="1"/>
  <c r="AB2076" i="1" s="1"/>
  <c r="AA2075" i="1"/>
  <c r="I2356" i="1" l="1"/>
  <c r="I2358" i="1" s="1"/>
  <c r="I2939" i="1"/>
  <c r="I2943" i="1" s="1"/>
  <c r="I2945" i="1" s="1"/>
  <c r="L2945" i="1"/>
  <c r="R3005" i="1"/>
  <c r="R2947" i="1"/>
  <c r="H2356" i="1"/>
  <c r="H2358" i="1" s="1"/>
  <c r="H2939" i="1"/>
  <c r="H2943" i="1" s="1"/>
  <c r="T2944" i="1"/>
  <c r="F2945" i="1"/>
  <c r="Y2358" i="1"/>
  <c r="Y2944" i="1"/>
  <c r="Y2945" i="1" s="1"/>
  <c r="X2945" i="1"/>
  <c r="K3005" i="1"/>
  <c r="K2947" i="1"/>
  <c r="N2356" i="1"/>
  <c r="N2358" i="1" s="1"/>
  <c r="N2939" i="1"/>
  <c r="N2943" i="1" s="1"/>
  <c r="M2943" i="1"/>
  <c r="Z2084" i="1"/>
  <c r="AB2084" i="1" s="1"/>
  <c r="AB2080" i="1"/>
  <c r="AA2080" i="1"/>
  <c r="AA2084" i="1" s="1"/>
  <c r="AB2083" i="1"/>
  <c r="AA2083" i="1"/>
  <c r="O2944" i="1"/>
  <c r="AA2942" i="1"/>
  <c r="P2356" i="1"/>
  <c r="P2358" i="1" s="1"/>
  <c r="P2939" i="1"/>
  <c r="P2943" i="1" s="1"/>
  <c r="AA2076" i="1"/>
  <c r="C2356" i="1"/>
  <c r="C2358" i="1" s="1"/>
  <c r="C2939" i="1"/>
  <c r="C2943" i="1" s="1"/>
  <c r="C2945" i="1" s="1"/>
  <c r="C2947" i="1" s="1"/>
  <c r="Z2086" i="1"/>
  <c r="AB2085" i="1"/>
  <c r="AA2085" i="1"/>
  <c r="D2943" i="1"/>
  <c r="D2945" i="1" s="1"/>
  <c r="Z2355" i="1"/>
  <c r="M2942" i="1"/>
  <c r="Z2942" i="1" s="1"/>
  <c r="AB2942" i="1" s="1"/>
  <c r="Z2357" i="1"/>
  <c r="M2358" i="1"/>
  <c r="M2944" i="1"/>
  <c r="J2945" i="1"/>
  <c r="B2358" i="1"/>
  <c r="B2944" i="1"/>
  <c r="B2945" i="1" s="1"/>
  <c r="B2947" i="1" s="1"/>
  <c r="H2945" i="1"/>
  <c r="N2945" i="1"/>
  <c r="G2945" i="1"/>
  <c r="Q2945" i="1"/>
  <c r="V3005" i="1"/>
  <c r="V2947" i="1"/>
  <c r="S2356" i="1"/>
  <c r="S2358" i="1" s="1"/>
  <c r="S2939" i="1"/>
  <c r="S2943" i="1" s="1"/>
  <c r="S2945" i="1" s="1"/>
  <c r="Z2352" i="1"/>
  <c r="AA2353" i="1"/>
  <c r="P2945" i="1"/>
  <c r="T2356" i="1"/>
  <c r="T2358" i="1" s="1"/>
  <c r="T2939" i="1"/>
  <c r="T2943" i="1" s="1"/>
  <c r="O2356" i="1"/>
  <c r="O2358" i="1" s="1"/>
  <c r="O2939" i="1"/>
  <c r="O2943" i="1" s="1"/>
  <c r="U2356" i="1"/>
  <c r="U2358" i="1" s="1"/>
  <c r="U2939" i="1"/>
  <c r="U2943" i="1" s="1"/>
  <c r="U2945" i="1" s="1"/>
  <c r="E2356" i="1"/>
  <c r="E2358" i="1" s="1"/>
  <c r="E2939" i="1"/>
  <c r="E2943" i="1" s="1"/>
  <c r="E2945" i="1" s="1"/>
  <c r="AB2940" i="1"/>
  <c r="G2356" i="1"/>
  <c r="G2358" i="1" s="1"/>
  <c r="G2939" i="1"/>
  <c r="G2943" i="1" s="1"/>
  <c r="W2945" i="1"/>
  <c r="D3005" i="1" l="1"/>
  <c r="D3012" i="1" s="1"/>
  <c r="D3013" i="1" s="1"/>
  <c r="D2947" i="1"/>
  <c r="E3005" i="1"/>
  <c r="E2947" i="1"/>
  <c r="I3005" i="1"/>
  <c r="I2947" i="1"/>
  <c r="H3005" i="1"/>
  <c r="H2947" i="1"/>
  <c r="Y3005" i="1"/>
  <c r="Y2947" i="1"/>
  <c r="W3005" i="1"/>
  <c r="W2947" i="1"/>
  <c r="P2947" i="1"/>
  <c r="P3005" i="1"/>
  <c r="AA2086" i="1"/>
  <c r="Q3005" i="1"/>
  <c r="Q2947" i="1"/>
  <c r="G3005" i="1"/>
  <c r="G2947" i="1"/>
  <c r="L3005" i="1"/>
  <c r="L2947" i="1"/>
  <c r="X3005" i="1"/>
  <c r="X2947" i="1"/>
  <c r="AB2352" i="1"/>
  <c r="Z2356" i="1"/>
  <c r="AB2356" i="1" s="1"/>
  <c r="AA2352" i="1"/>
  <c r="AA2356" i="1" s="1"/>
  <c r="J2947" i="1"/>
  <c r="J3005" i="1"/>
  <c r="AB2086" i="1"/>
  <c r="Z2088" i="1"/>
  <c r="T2945" i="1"/>
  <c r="S3005" i="1"/>
  <c r="S2947" i="1"/>
  <c r="M2945" i="1"/>
  <c r="Z2944" i="1"/>
  <c r="O2945" i="1"/>
  <c r="N2947" i="1"/>
  <c r="N3005" i="1"/>
  <c r="Z2939" i="1"/>
  <c r="U3005" i="1"/>
  <c r="U2947" i="1"/>
  <c r="F3005" i="1"/>
  <c r="F2947" i="1"/>
  <c r="AB2357" i="1"/>
  <c r="AA2357" i="1"/>
  <c r="AB2355" i="1"/>
  <c r="AA2355" i="1"/>
  <c r="O3005" i="1" l="1"/>
  <c r="O2947" i="1"/>
  <c r="Z2943" i="1"/>
  <c r="AB2943" i="1" s="1"/>
  <c r="AB2939" i="1"/>
  <c r="AA2939" i="1"/>
  <c r="AA2943" i="1" s="1"/>
  <c r="AA2358" i="1"/>
  <c r="M3005" i="1"/>
  <c r="M2947" i="1"/>
  <c r="Z2358" i="1"/>
  <c r="AB2358" i="1" s="1"/>
  <c r="AB2944" i="1"/>
  <c r="Z2945" i="1"/>
  <c r="AA2944" i="1"/>
  <c r="AA2945" i="1" s="1"/>
  <c r="T3005" i="1"/>
  <c r="T2947" i="1"/>
  <c r="AA3005" i="1" l="1"/>
  <c r="AA2947" i="1"/>
  <c r="AE2996" i="1"/>
  <c r="Z3005" i="1"/>
  <c r="AB2945" i="1"/>
  <c r="AB3005" i="1" s="1"/>
  <c r="AE2997" i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3D209882-D458-45BA-A70F-2CDDB685247B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<sst xmlns="http://schemas.openxmlformats.org/spreadsheetml/2006/main" count="2447" uniqueCount="210">
  <si>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</si>
  <si>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</si>
  <si>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</si>
  <si>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</si>
  <si>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</si>
  <si>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September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</si>
  <si>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</si>
  <si>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</si>
  <si>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</si>
  <si>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</si>
  <si>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</si>
  <si>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</si>
  <si>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</si>
  <si>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</si>
  <si>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</si>
  <si>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</si>
  <si>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</si>
  <si>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</si>
  <si>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</si>
  <si>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</si>
  <si>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</si>
  <si>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</si>
  <si>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</si>
  <si>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</si>
  <si>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</si>
  <si>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</si>
  <si>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</si>
  <si>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</si>
  <si>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</si>
  <si>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</si>
  <si>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</si>
  <si>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</si>
  <si>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</si>
  <si>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</si>
  <si>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</si>
  <si>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</si>
  <si>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</si>
  <si>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</si>
  <si>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</si>
  <si>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</si>
  <si>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</si>
  <si>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</si>
  <si>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</si>
  <si>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</si>
  <si>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</si>
  <si>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</si>
  <si>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</si>
  <si>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</si>
  <si>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</si>
  <si>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</si>
  <si>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</si>
  <si>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</si>
  <si>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</si>
  <si>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</si>
  <si>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</si>
  <si>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</si>
  <si>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</si>
  <si>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</si>
  <si>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</si>
  <si>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</si>
  <si>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</si>
  <si>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</si>
  <si>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</si>
  <si>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</si>
  <si>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</si>
  <si>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</si>
  <si>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</si>
  <si>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</si>
  <si>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</si>
  <si>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</si>
  <si>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</si>
  <si>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</si>
  <si>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</si>
  <si>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</si>
  <si>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</si>
  <si>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</si>
  <si>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</si>
  <si>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</si>
  <si>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</si>
  <si>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</si>
  <si>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</si>
  <si>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</si>
  <si>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</si>
  <si>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</si>
  <si>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</si>
  <si>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</si>
  <si>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</si>
  <si>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</si>
  <si>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</si>
  <si>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</si>
  <si>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</si>
  <si>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</si>
  <si>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</si>
  <si>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</si>
  <si>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</si>
  <si>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</si>
  <si>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</si>
  <si>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</si>
  <si>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</si>
  <si>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</si>
  <si>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</si>
  <si>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</si>
  <si>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</si>
  <si>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</si>
  <si>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</si>
  <si>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</si>
  <si>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</si>
  <si>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</si>
  <si>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</si>
  <si>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</si>
  <si>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</si>
  <si>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</si>
  <si>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</si>
  <si>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</si>
  <si>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</si>
  <si>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</si>
  <si>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</si>
  <si>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</si>
  <si>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</si>
  <si>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</si>
  <si>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</si>
  <si>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</si>
  <si>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</si>
  <si>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</si>
  <si>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</si>
  <si>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</si>
  <si>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</si>
  <si>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</si>
  <si>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</si>
  <si>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</si>
  <si>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</si>
  <si>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</si>
  <si>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</si>
  <si>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</si>
  <si>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</si>
  <si>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</si>
  <si>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</si>
  <si>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</si>
  <si>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</si>
  <si>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</si>
  <si>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</si>
  <si>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</si>
  <si>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</si>
  <si>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</si>
  <si>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</si>
  <si>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</si>
  <si>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</si>
  <si>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</si>
  <si>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</si>
  <si>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</si>
  <si>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</si>
  <si>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</si>
  <si>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</si>
  <si>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</si>
  <si>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</si>
  <si>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</si>
  <si>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</si>
  <si>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</si>
  <si>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</si>
  <si>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</si>
  <si>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</si>
  <si>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</si>
  <si>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</si>
  <si>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</si>
  <si>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</si>
  <si>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</si>
  <si>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</si>
  <si>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</si>
  <si>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</si>
  <si>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September 30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</si>
  <si>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</si>
  <si>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</si>
  <si>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</si>
  <si>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</si>
  <si>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</si>
  <si>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</si>
  <si>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</si>
  <si>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</si>
  <si>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</si>
  <si>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</si>
  <si>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</si>
  <si>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</si>
  <si>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</si>
  <si>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</si>
  <si>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</si>
  <si>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</si>
  <si>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</si>
  <si>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</si>
  <si>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</si>
  <si>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</si>
  <si>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</si>
  <si>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</si>
  <si>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</si>
  <si>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</si>
  <si>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</si>
  <si>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</si>
  <si>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</si>
  <si>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</si>
  <si>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</si>
  <si>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</si>
  <si>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</si>
  <si>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</si>
  <si>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</si>
  <si>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>LADY ANN C. YAP</t>
  </si>
  <si>
    <t>ATTY. MERIEL P. CASTILLO</t>
  </si>
  <si>
    <t>WAYNE C. BELIZAR</t>
  </si>
  <si>
    <t>Administrative Officer II</t>
  </si>
  <si>
    <t>Chief, Budget Division</t>
  </si>
  <si>
    <t>Director IV, Financial Management Service</t>
  </si>
  <si>
    <t>as of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</si>
</sst>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September%2030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September\SAOB%20SUMMARY%20CURRENT%20as%20of%20September%2030,%202024.xlsx" TargetMode="External"/><Relationship Id="rId1" Type="http://schemas.openxmlformats.org/officeDocument/2006/relationships/externalLinkPath" Target="/CONSO%20SAOB%20PER%20FO/2024/September/SAOB%20SUMMARY%20CURRENT%20as%20of%20September%2030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-9.3132257461547852E-10</v>
          </cell>
          <cell r="G499">
            <v>331530000</v>
          </cell>
          <cell r="H499">
            <v>101373718.78000002</v>
          </cell>
          <cell r="I499">
            <v>83657769.299999997</v>
          </cell>
          <cell r="J499">
            <v>116516342.56999999</v>
          </cell>
          <cell r="K499">
            <v>0</v>
          </cell>
          <cell r="L499">
            <v>1306842.1399999999</v>
          </cell>
          <cell r="M499">
            <v>1411459.56</v>
          </cell>
          <cell r="N499">
            <v>1175300.17</v>
          </cell>
          <cell r="O499">
            <v>0</v>
          </cell>
          <cell r="P499">
            <v>3893601.8699999992</v>
          </cell>
          <cell r="Q499">
            <v>46658409.300000004</v>
          </cell>
          <cell r="R499">
            <v>24624402.010000002</v>
          </cell>
          <cell r="S499">
            <v>28784065.330000002</v>
          </cell>
          <cell r="T499">
            <v>27375118.669999994</v>
          </cell>
          <cell r="U499">
            <v>49754040.980000004</v>
          </cell>
          <cell r="V499">
            <v>5117150.09</v>
          </cell>
          <cell r="W499">
            <v>51317522.439999998</v>
          </cell>
          <cell r="X499">
            <v>36696162.739999995</v>
          </cell>
          <cell r="Y499">
            <v>27327357.219999995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47430460.609999992</v>
          </cell>
          <cell r="J612">
            <v>59112084.700000003</v>
          </cell>
          <cell r="K612">
            <v>0</v>
          </cell>
          <cell r="L612">
            <v>3280388.43</v>
          </cell>
          <cell r="M612">
            <v>14958218.66</v>
          </cell>
          <cell r="N612">
            <v>21870908.379999999</v>
          </cell>
          <cell r="O612">
            <v>0</v>
          </cell>
          <cell r="P612">
            <v>40109515.470000006</v>
          </cell>
          <cell r="Q612">
            <v>209963686.66</v>
          </cell>
          <cell r="R612">
            <v>-5543212.4399999995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3328152.4299999992</v>
          </cell>
          <cell r="W612">
            <v>17060094.789999999</v>
          </cell>
          <cell r="X612">
            <v>16144747.779999999</v>
          </cell>
          <cell r="Y612">
            <v>4036333.7500000005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135944896</v>
          </cell>
          <cell r="G647">
            <v>140144896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11285023.380000001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5203635.92</v>
          </cell>
          <cell r="X651">
            <v>2655330.06</v>
          </cell>
          <cell r="Y651">
            <v>3426057.4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1.1641532182693481E-10</v>
          </cell>
          <cell r="G825">
            <v>58894000</v>
          </cell>
          <cell r="H825">
            <v>37253922.210000001</v>
          </cell>
          <cell r="I825">
            <v>-446841.57000000007</v>
          </cell>
          <cell r="J825">
            <v>3804127.7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-3624348.12</v>
          </cell>
          <cell r="W825">
            <v>1670153.5999999999</v>
          </cell>
          <cell r="X825">
            <v>2192460.0300000003</v>
          </cell>
          <cell r="Y825">
            <v>-58485.929999999993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-135944896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1900944.59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505750.67000000004</v>
          </cell>
          <cell r="W1038">
            <v>801165.73</v>
          </cell>
          <cell r="X1038">
            <v>613908.21</v>
          </cell>
          <cell r="Y1038">
            <v>485870.65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6573668.8299999991</v>
          </cell>
          <cell r="I1251">
            <v>842229.58000000007</v>
          </cell>
          <cell r="J1251">
            <v>899143.17999999982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357647.4</v>
          </cell>
          <cell r="W1251">
            <v>391187.91000000003</v>
          </cell>
          <cell r="X1251">
            <v>300266.07999999996</v>
          </cell>
          <cell r="Y1251">
            <v>207689.18999999997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-7.2759576141834259E-12</v>
          </cell>
          <cell r="G1464">
            <v>6580000</v>
          </cell>
          <cell r="H1464">
            <v>4074427.2899999996</v>
          </cell>
          <cell r="I1464">
            <v>738829.35000000009</v>
          </cell>
          <cell r="J1464">
            <v>1243879.8900000001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277648.32</v>
          </cell>
          <cell r="W1464">
            <v>497207.48000000004</v>
          </cell>
          <cell r="X1464">
            <v>520041.66</v>
          </cell>
          <cell r="Y1464">
            <v>226630.75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2955700.1400000006</v>
          </cell>
          <cell r="J1677">
            <v>908629.39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819960.62</v>
          </cell>
          <cell r="X1677">
            <v>-148325</v>
          </cell>
          <cell r="Y1677">
            <v>236993.77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-4.6566128730773926E-10</v>
          </cell>
          <cell r="G1890">
            <v>22454000</v>
          </cell>
          <cell r="H1890">
            <v>9503607.3499999996</v>
          </cell>
          <cell r="I1890">
            <v>2631622.7599999998</v>
          </cell>
          <cell r="J1890">
            <v>2673923.71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1684811.2500000002</v>
          </cell>
          <cell r="W1890">
            <v>859167.05</v>
          </cell>
          <cell r="X1890">
            <v>926103.07</v>
          </cell>
          <cell r="Y1890">
            <v>888653.58999999985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-2.9103830456733704E-11</v>
          </cell>
          <cell r="G2103">
            <v>15673000</v>
          </cell>
          <cell r="H2103">
            <v>10564452.939999999</v>
          </cell>
          <cell r="I2103">
            <v>2755201.5100000002</v>
          </cell>
          <cell r="J2103">
            <v>954156.08000000007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43326.759999999995</v>
          </cell>
          <cell r="W2103">
            <v>731491.48</v>
          </cell>
          <cell r="X2103">
            <v>254648.47</v>
          </cell>
          <cell r="Y2103">
            <v>-31983.869999999974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22374667.360000003</v>
          </cell>
          <cell r="J2316">
            <v>23192677.670000002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4683980.37</v>
          </cell>
          <cell r="W2316">
            <v>9605377.1699999999</v>
          </cell>
          <cell r="X2316">
            <v>7509955.8699999992</v>
          </cell>
          <cell r="Y2316">
            <v>6077344.6300000027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908600.46000000008</v>
          </cell>
          <cell r="J2529">
            <v>558567.66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227138.77000000002</v>
          </cell>
          <cell r="V2529">
            <v>379085.3</v>
          </cell>
          <cell r="W2529">
            <v>77487.290000000008</v>
          </cell>
          <cell r="X2529">
            <v>168165.78999999998</v>
          </cell>
          <cell r="Y2529">
            <v>312914.58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1872486.0799999998</v>
          </cell>
          <cell r="I2742">
            <v>545359.91999999993</v>
          </cell>
          <cell r="J2742">
            <v>757875.67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387209.08999999991</v>
          </cell>
          <cell r="U2742">
            <v>81248.300000000105</v>
          </cell>
          <cell r="V2742">
            <v>76902.53</v>
          </cell>
          <cell r="W2742">
            <v>65976.170000000158</v>
          </cell>
          <cell r="X2742">
            <v>251424.91</v>
          </cell>
          <cell r="Y2742">
            <v>440474.58999999997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873418.89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</v>
          </cell>
          <cell r="V2955">
            <v>134285.48000000001</v>
          </cell>
          <cell r="W2955">
            <v>803106.3</v>
          </cell>
          <cell r="X2955">
            <v>38851.589999999997</v>
          </cell>
          <cell r="Y2955">
            <v>31461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2232403.4700000002</v>
          </cell>
          <cell r="J3168">
            <v>830293.92999999993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365618.57999999996</v>
          </cell>
          <cell r="W3168">
            <v>144639.44</v>
          </cell>
          <cell r="X3168">
            <v>320628.19</v>
          </cell>
          <cell r="Y3168">
            <v>365026.3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3.637978807091713E-10</v>
          </cell>
          <cell r="G3381">
            <v>12692000</v>
          </cell>
          <cell r="H3381">
            <v>8213857.3100000005</v>
          </cell>
          <cell r="I3381">
            <v>2806501.4699999997</v>
          </cell>
          <cell r="J3381">
            <v>377619.43000000005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333885.91000000003</v>
          </cell>
          <cell r="W3381">
            <v>218593.83</v>
          </cell>
          <cell r="X3381">
            <v>-4996.1399999999994</v>
          </cell>
          <cell r="Y3381">
            <v>164021.74000000002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1637019.6700000002</v>
          </cell>
          <cell r="J3594">
            <v>1203332.56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534207.22</v>
          </cell>
          <cell r="X3594">
            <v>481280.91</v>
          </cell>
          <cell r="Y3594">
            <v>187844.43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1381181.4200000002</v>
          </cell>
          <cell r="J3807">
            <v>1011632.7499999999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465142.1</v>
          </cell>
          <cell r="W3807">
            <v>564749.27999999991</v>
          </cell>
          <cell r="X3807">
            <v>287231</v>
          </cell>
          <cell r="Y3807">
            <v>159652.46999999994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184297.19</v>
          </cell>
          <cell r="J4020">
            <v>223466.68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21121.64</v>
          </cell>
          <cell r="X4020">
            <v>43141</v>
          </cell>
          <cell r="Y4020">
            <v>159204.03999999998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2812405.5100000002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179940.47000000003</v>
          </cell>
          <cell r="X4120">
            <v>1447135.1400000001</v>
          </cell>
          <cell r="Y4120">
            <v>1185329.9000000001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2815831.5</v>
          </cell>
          <cell r="J4548">
            <v>2432262.7599999998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734138.12</v>
          </cell>
          <cell r="X4548">
            <v>955641.98</v>
          </cell>
          <cell r="Y4548">
            <v>742482.66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-3.3527612686157227E-8</v>
          </cell>
          <cell r="G4661">
            <v>723276000</v>
          </cell>
          <cell r="H4661">
            <v>235965725.54000002</v>
          </cell>
          <cell r="I4661">
            <v>214318167.54000005</v>
          </cell>
          <cell r="J4661">
            <v>3120068.1000000057</v>
          </cell>
          <cell r="K4661">
            <v>0</v>
          </cell>
          <cell r="L4661">
            <v>131939448.2</v>
          </cell>
          <cell r="M4661">
            <v>183629655.38</v>
          </cell>
          <cell r="N4661">
            <v>80493854.889999986</v>
          </cell>
          <cell r="O4661">
            <v>0</v>
          </cell>
          <cell r="P4661">
            <v>396062958.47000003</v>
          </cell>
          <cell r="Q4661">
            <v>95888999.379999995</v>
          </cell>
          <cell r="R4661">
            <v>4701286.3599999994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2452828.5499999998</v>
          </cell>
          <cell r="X4661">
            <v>3226994.4700000007</v>
          </cell>
          <cell r="Y4661">
            <v>-83053609.810000002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26396722.57</v>
          </cell>
          <cell r="K4696">
            <v>0</v>
          </cell>
          <cell r="L4696">
            <v>2382675.7799999998</v>
          </cell>
          <cell r="M4696">
            <v>18414744.93</v>
          </cell>
          <cell r="N4696">
            <v>50358159.619999997</v>
          </cell>
          <cell r="O4696">
            <v>0</v>
          </cell>
          <cell r="P4696">
            <v>71155580.329999998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949947.99</v>
          </cell>
          <cell r="X4696">
            <v>0</v>
          </cell>
          <cell r="Y4696">
            <v>-24911385.039999999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303031.44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139484.16</v>
          </cell>
          <cell r="X4700">
            <v>67499.28</v>
          </cell>
          <cell r="Y4700">
            <v>96048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3778921.4</v>
          </cell>
          <cell r="J4761">
            <v>3248176.0500000003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950476.63</v>
          </cell>
          <cell r="X4761">
            <v>1312034.99</v>
          </cell>
          <cell r="Y4761">
            <v>985664.42999999993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</v>
          </cell>
          <cell r="H4874">
            <v>5815599.2299999995</v>
          </cell>
          <cell r="I4874">
            <v>-494680.25</v>
          </cell>
          <cell r="J4874">
            <v>2848934.9000000004</v>
          </cell>
          <cell r="K4874">
            <v>0</v>
          </cell>
          <cell r="L4874">
            <v>0</v>
          </cell>
          <cell r="M4874">
            <v>0</v>
          </cell>
          <cell r="N4874">
            <v>19670</v>
          </cell>
          <cell r="O4874">
            <v>0</v>
          </cell>
          <cell r="P4874">
            <v>19670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134751.16999999998</v>
          </cell>
          <cell r="U4874">
            <v>-989800.64</v>
          </cell>
          <cell r="V4874">
            <v>360369.22</v>
          </cell>
          <cell r="W4874">
            <v>162827.56</v>
          </cell>
          <cell r="X4874">
            <v>1334656.07</v>
          </cell>
          <cell r="Y4874">
            <v>1331781.27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432995.56999999995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199160.4</v>
          </cell>
          <cell r="X4913">
            <v>99580.2</v>
          </cell>
          <cell r="Y4913">
            <v>134254.97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7942667.8300000001</v>
          </cell>
          <cell r="J4974">
            <v>6009538.46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1865134</v>
          </cell>
          <cell r="X4974">
            <v>2223314.84</v>
          </cell>
          <cell r="Y4974">
            <v>1921089.6199999999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6584018.2800000003</v>
          </cell>
          <cell r="J5087">
            <v>9247078.8199999984</v>
          </cell>
          <cell r="K5087">
            <v>0</v>
          </cell>
          <cell r="L5087">
            <v>7896864.3900000015</v>
          </cell>
          <cell r="M5087">
            <v>7043305.7399999993</v>
          </cell>
          <cell r="N5087">
            <v>7531945.6899999995</v>
          </cell>
          <cell r="O5087">
            <v>0</v>
          </cell>
          <cell r="P5087">
            <v>22472115.82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-2149730.9299999997</v>
          </cell>
          <cell r="U5087">
            <v>708915.94000000006</v>
          </cell>
          <cell r="V5087">
            <v>981527.53</v>
          </cell>
          <cell r="W5087">
            <v>996457.13</v>
          </cell>
          <cell r="X5087">
            <v>248318.99</v>
          </cell>
          <cell r="Y5087">
            <v>470357.01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1064405.32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409319.67000000004</v>
          </cell>
          <cell r="X5126">
            <v>411045.86</v>
          </cell>
          <cell r="Y5126">
            <v>244039.79</v>
          </cell>
          <cell r="Z5126">
            <v>0</v>
          </cell>
          <cell r="AA5126">
            <v>0</v>
          </cell>
          <cell r="AB5126">
            <v>0</v>
          </cell>
          <cell r="AC5126">
            <v>1914251.23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10780590.430000002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3254973.5500000003</v>
          </cell>
          <cell r="W5187">
            <v>3192568.2100000004</v>
          </cell>
          <cell r="X5187">
            <v>4285767.54</v>
          </cell>
          <cell r="Y5187">
            <v>3302254.6799999997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4316943.1099999994</v>
          </cell>
          <cell r="K5300">
            <v>0</v>
          </cell>
          <cell r="L5300">
            <v>489600</v>
          </cell>
          <cell r="M5300">
            <v>2849661.58</v>
          </cell>
          <cell r="N5300">
            <v>1521255.01</v>
          </cell>
          <cell r="O5300">
            <v>0</v>
          </cell>
          <cell r="P5300">
            <v>4860516.59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621863.92999999993</v>
          </cell>
          <cell r="X5300">
            <v>1162873.6499999999</v>
          </cell>
          <cell r="Y5300">
            <v>1010950.52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1439370.67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648422.75</v>
          </cell>
          <cell r="X5339">
            <v>340224</v>
          </cell>
          <cell r="Y5339">
            <v>450723.92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0</v>
          </cell>
          <cell r="G5513">
            <v>65222000</v>
          </cell>
          <cell r="H5513">
            <v>48260268.969999999</v>
          </cell>
          <cell r="I5513">
            <v>8482152.8399999999</v>
          </cell>
          <cell r="J5513">
            <v>3754488.5500000012</v>
          </cell>
          <cell r="K5513">
            <v>0</v>
          </cell>
          <cell r="L5513">
            <v>38879461.809999995</v>
          </cell>
          <cell r="M5513">
            <v>7948281.0499999998</v>
          </cell>
          <cell r="N5513">
            <v>2934553.790000001</v>
          </cell>
          <cell r="O5513">
            <v>0</v>
          </cell>
          <cell r="P5513">
            <v>49762296.649999991</v>
          </cell>
          <cell r="Q5513">
            <v>9123846.3599999994</v>
          </cell>
          <cell r="R5513">
            <v>77857.51999999999</v>
          </cell>
          <cell r="S5513">
            <v>179103.28</v>
          </cell>
          <cell r="T5513">
            <v>163937.26999999999</v>
          </cell>
          <cell r="U5513">
            <v>178221.47999999998</v>
          </cell>
          <cell r="V5513">
            <v>191713.03999999998</v>
          </cell>
          <cell r="W5513">
            <v>708191.26</v>
          </cell>
          <cell r="X5513">
            <v>88438.5</v>
          </cell>
          <cell r="Y5513">
            <v>23305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1792409525.8699996</v>
          </cell>
          <cell r="J9879">
            <v>2226907979.9599996</v>
          </cell>
          <cell r="K9879">
            <v>0</v>
          </cell>
          <cell r="L9879">
            <v>1283313512.5599999</v>
          </cell>
          <cell r="M9879">
            <v>1741293778.5599997</v>
          </cell>
          <cell r="N9879">
            <v>2177294086.4099994</v>
          </cell>
          <cell r="O9879">
            <v>0</v>
          </cell>
          <cell r="P9879">
            <v>5201901377.5300007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15399090.98</v>
          </cell>
          <cell r="X9879">
            <v>19560359.360000003</v>
          </cell>
          <cell r="Y9879">
            <v>14654443.209999999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34217161872.939999</v>
          </cell>
          <cell r="J9992">
            <v>10929884641.23</v>
          </cell>
          <cell r="K9992">
            <v>0</v>
          </cell>
          <cell r="L9992">
            <v>391712463.23000002</v>
          </cell>
          <cell r="M9992">
            <v>539303273.78999996</v>
          </cell>
          <cell r="N9992">
            <v>616373619.5200001</v>
          </cell>
          <cell r="O9992">
            <v>0</v>
          </cell>
          <cell r="P9992">
            <v>1547389356.5400002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139661908.40999997</v>
          </cell>
          <cell r="X9992">
            <v>10169221697.43</v>
          </cell>
          <cell r="Y9992">
            <v>4627415.87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8483601</v>
          </cell>
          <cell r="J10305">
            <v>8286504.9900000002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2510254.35</v>
          </cell>
          <cell r="X10305">
            <v>3306418.0700000003</v>
          </cell>
          <cell r="Y10305">
            <v>2469832.5700000003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5780311000</v>
          </cell>
          <cell r="H10418">
            <v>360165391.54000002</v>
          </cell>
          <cell r="I10418">
            <v>603322902.71000016</v>
          </cell>
          <cell r="J10418">
            <v>2663986661.21</v>
          </cell>
          <cell r="K10418">
            <v>0</v>
          </cell>
          <cell r="L10418">
            <v>337992785.14000005</v>
          </cell>
          <cell r="M10418">
            <v>597533297.02999997</v>
          </cell>
          <cell r="N10418">
            <v>2661077996.23</v>
          </cell>
          <cell r="O10418">
            <v>0</v>
          </cell>
          <cell r="P10418">
            <v>3596604078.4000001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1151666.9300000002</v>
          </cell>
          <cell r="W10418">
            <v>213353.40000000002</v>
          </cell>
          <cell r="X10418">
            <v>986062.03</v>
          </cell>
          <cell r="Y10418">
            <v>1709249.55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3326784.88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1009510.97</v>
          </cell>
          <cell r="X10518">
            <v>891168</v>
          </cell>
          <cell r="Y10518">
            <v>1426105.91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7421382.5</v>
          </cell>
          <cell r="J10631">
            <v>13942208.859999999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8922054</v>
          </cell>
          <cell r="X10631">
            <v>2574426.5</v>
          </cell>
          <cell r="Y10631">
            <v>2445728.36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4025000.91</v>
          </cell>
          <cell r="J10731">
            <v>3532122.39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1016682.06</v>
          </cell>
          <cell r="X10731">
            <v>1398524.85</v>
          </cell>
          <cell r="Y10731">
            <v>1116915.48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14017744.17</v>
          </cell>
          <cell r="J10844">
            <v>23371931.309999999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4136871.2399999998</v>
          </cell>
          <cell r="X10844">
            <v>4874628.0599999996</v>
          </cell>
          <cell r="Y10844">
            <v>14360432.01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3466460.68</v>
          </cell>
          <cell r="I10944">
            <v>4375044.93</v>
          </cell>
          <cell r="J10944">
            <v>3964991.5599999996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1252608.3999999997</v>
          </cell>
          <cell r="X10944">
            <v>1520945.18</v>
          </cell>
          <cell r="Y10944">
            <v>1191437.98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15397080.050000001</v>
          </cell>
          <cell r="I11057">
            <v>15132302.08</v>
          </cell>
          <cell r="J11057">
            <v>12834301.02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9031215.9000000004</v>
          </cell>
          <cell r="W11057">
            <v>7105740.8500000006</v>
          </cell>
          <cell r="X11057">
            <v>5447899.0200000005</v>
          </cell>
          <cell r="Y11057">
            <v>280661.15000000002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2896739.1000000006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833948.89</v>
          </cell>
          <cell r="X11157">
            <v>1131268.7400000002</v>
          </cell>
          <cell r="Y11157">
            <v>931521.47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6554741.0300000012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25151419.430000003</v>
          </cell>
          <cell r="W11270">
            <v>4657682.5199999996</v>
          </cell>
          <cell r="X11270">
            <v>541735.55000000005</v>
          </cell>
          <cell r="Y11270">
            <v>1355322.9600000002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2421267.1500000004</v>
          </cell>
          <cell r="I11370">
            <v>3246951.6599999997</v>
          </cell>
          <cell r="J11370">
            <v>2587462.06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745616.81</v>
          </cell>
          <cell r="X11370">
            <v>1025625.11</v>
          </cell>
          <cell r="Y11370">
            <v>816220.14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5530333.3200000003</v>
          </cell>
          <cell r="J11483">
            <v>43689354.049999997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878825.3</v>
          </cell>
          <cell r="X11483">
            <v>19110066.5</v>
          </cell>
          <cell r="Y11483">
            <v>23700462.25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3662979.3299999996</v>
          </cell>
          <cell r="J11583">
            <v>2742250.08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882339.8</v>
          </cell>
          <cell r="X11583">
            <v>796364.05</v>
          </cell>
          <cell r="Y11583">
            <v>1063546.23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50249494.549999997</v>
          </cell>
          <cell r="J11696">
            <v>17117983.75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11751953</v>
          </cell>
          <cell r="W11696">
            <v>4861375</v>
          </cell>
          <cell r="X11696">
            <v>4313657.87</v>
          </cell>
          <cell r="Y11696">
            <v>7942950.8799999999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6251997.5299999993</v>
          </cell>
          <cell r="J11796">
            <v>5907976.4199999999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1798942.37</v>
          </cell>
          <cell r="X11796">
            <v>1519393.21</v>
          </cell>
          <cell r="Y11796">
            <v>2589640.84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20753592.740000002</v>
          </cell>
          <cell r="J11909">
            <v>8137139.6799999997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5138650.37</v>
          </cell>
          <cell r="W11909">
            <v>162627.68999999997</v>
          </cell>
          <cell r="X11909">
            <v>353218.27</v>
          </cell>
          <cell r="Y11909">
            <v>7621293.7199999997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6282034.8799999999</v>
          </cell>
          <cell r="J12009">
            <v>5784842.6000000006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1949025.4</v>
          </cell>
          <cell r="X12009">
            <v>2166118.5600000005</v>
          </cell>
          <cell r="Y12009">
            <v>1669698.6400000004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18698586.800000001</v>
          </cell>
          <cell r="J12122">
            <v>54506590.800000004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1109490.2899999998</v>
          </cell>
          <cell r="T12122">
            <v>718811.33</v>
          </cell>
          <cell r="U12122">
            <v>9581088.1599999983</v>
          </cell>
          <cell r="V12122">
            <v>8398687.3099999987</v>
          </cell>
          <cell r="W12122">
            <v>5691867.54</v>
          </cell>
          <cell r="X12122">
            <v>11241375.319999998</v>
          </cell>
          <cell r="Y12122">
            <v>37573347.940000005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4086923.1500000004</v>
          </cell>
          <cell r="I12222">
            <v>5328843.17</v>
          </cell>
          <cell r="J12222">
            <v>4661833.3600000003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1319912.29</v>
          </cell>
          <cell r="X12222">
            <v>1755149.11</v>
          </cell>
          <cell r="Y12222">
            <v>1586771.96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5959452.0099999998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60558045.950000003</v>
          </cell>
          <cell r="W12335">
            <v>1785264</v>
          </cell>
          <cell r="X12335">
            <v>2548105.2199999997</v>
          </cell>
          <cell r="Y12335">
            <v>1626082.79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2536082.2699999996</v>
          </cell>
          <cell r="I12435">
            <v>4031571.7100000004</v>
          </cell>
          <cell r="J12435">
            <v>3868401.3800000027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1113521.7299999995</v>
          </cell>
          <cell r="X12435">
            <v>1524217.1499999994</v>
          </cell>
          <cell r="Y12435">
            <v>1230662.5000000037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44901529.840000004</v>
          </cell>
          <cell r="J12548">
            <v>10900033.660000002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10050309.940000001</v>
          </cell>
          <cell r="X12548">
            <v>623148.88</v>
          </cell>
          <cell r="Y12548">
            <v>226574.83999999985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8793478.7100000009</v>
          </cell>
          <cell r="J12648">
            <v>7395100.8200000003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2281254.27</v>
          </cell>
          <cell r="X12648">
            <v>2835107.6</v>
          </cell>
          <cell r="Y12648">
            <v>2278738.9500000002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13395934.68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10330385.809999999</v>
          </cell>
          <cell r="X12761">
            <v>1833027</v>
          </cell>
          <cell r="Y12761">
            <v>1232521.8700000001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8944893.8699999992</v>
          </cell>
          <cell r="I12861">
            <v>11690983.300000001</v>
          </cell>
          <cell r="J12861">
            <v>9959743.6500000022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2953745.45</v>
          </cell>
          <cell r="X12861">
            <v>4136215.9900000007</v>
          </cell>
          <cell r="Y12861">
            <v>2869782.21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28665880.899999999</v>
          </cell>
          <cell r="J12974">
            <v>23011341.02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3529878.5199999996</v>
          </cell>
          <cell r="W12974">
            <v>1611589.52</v>
          </cell>
          <cell r="X12974">
            <v>21332882.780000001</v>
          </cell>
          <cell r="Y12974">
            <v>66868.72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7821473.4000000004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2868474.42</v>
          </cell>
          <cell r="X13074">
            <v>1801560.25</v>
          </cell>
          <cell r="Y13074">
            <v>3151438.73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98752999.999999985</v>
          </cell>
          <cell r="H13187">
            <v>88051982.640000001</v>
          </cell>
          <cell r="I13187">
            <v>8464608.5599999987</v>
          </cell>
          <cell r="J13187">
            <v>1089920.43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616612.5</v>
          </cell>
          <cell r="X13187">
            <v>830630.42999999993</v>
          </cell>
          <cell r="Y13187">
            <v>-357322.5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7375776.9699999997</v>
          </cell>
          <cell r="J13287">
            <v>6465219.7300000004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1713693.12</v>
          </cell>
          <cell r="X13287">
            <v>2086527.93</v>
          </cell>
          <cell r="Y13287">
            <v>2664998.6800000002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19662200</v>
          </cell>
          <cell r="J13400">
            <v>13713703.6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1946164</v>
          </cell>
          <cell r="X13400">
            <v>2473000</v>
          </cell>
          <cell r="Y13400">
            <v>9294539.5999999996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2985077.8099999996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876824.5</v>
          </cell>
          <cell r="X13500">
            <v>1195172.3200000003</v>
          </cell>
          <cell r="Y13500">
            <v>913080.98999999929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451500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451500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10387527.440000001</v>
          </cell>
          <cell r="J13713">
            <v>9278995.0299999993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2782502.71</v>
          </cell>
          <cell r="X13713">
            <v>3607829.55</v>
          </cell>
          <cell r="Y13713">
            <v>2888662.77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2068434.7000000002</v>
          </cell>
          <cell r="J13826">
            <v>46149271.419999994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40245620.369999997</v>
          </cell>
          <cell r="X13826">
            <v>5628281.2400000002</v>
          </cell>
          <cell r="Y13826">
            <v>275369.81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81363270433.540009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364544000.00000006</v>
          </cell>
          <cell r="H14903">
            <v>97070952.890000001</v>
          </cell>
          <cell r="I14903">
            <v>54997601.030000001</v>
          </cell>
          <cell r="J14903">
            <v>113613886.50999999</v>
          </cell>
          <cell r="K14903">
            <v>0</v>
          </cell>
          <cell r="L14903">
            <v>80653021.060000002</v>
          </cell>
          <cell r="M14903">
            <v>51634478.050000004</v>
          </cell>
          <cell r="N14903">
            <v>109269159.84</v>
          </cell>
          <cell r="O14903">
            <v>0</v>
          </cell>
          <cell r="P14903">
            <v>241556658.94999996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1222882.78</v>
          </cell>
          <cell r="X14903">
            <v>1571125.45</v>
          </cell>
          <cell r="Y14903">
            <v>1550718.44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54269101.529999994</v>
          </cell>
          <cell r="J15003">
            <v>45342184.300000004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16448874.589999998</v>
          </cell>
          <cell r="W15003">
            <v>13671610.789999999</v>
          </cell>
          <cell r="X15003">
            <v>12817377.489999998</v>
          </cell>
          <cell r="Y15003">
            <v>18853196.020000003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170799664.16000003</v>
          </cell>
          <cell r="I15116">
            <v>35759353.239999995</v>
          </cell>
          <cell r="J15116">
            <v>66916057.979999997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-3886270.1800000006</v>
          </cell>
          <cell r="W15116">
            <v>17362003.899999999</v>
          </cell>
          <cell r="X15116">
            <v>8041084.1600000001</v>
          </cell>
          <cell r="Y15116">
            <v>41512969.920000002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2350854.7199999997</v>
          </cell>
          <cell r="J15155">
            <v>1637017.08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822965.76000000001</v>
          </cell>
          <cell r="X15155">
            <v>0</v>
          </cell>
          <cell r="Y15155">
            <v>814051.32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8079554.0700000003</v>
          </cell>
          <cell r="J15216">
            <v>6758715.3399999989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2379240.2399999998</v>
          </cell>
          <cell r="W15216">
            <v>1960451.4100000001</v>
          </cell>
          <cell r="X15216">
            <v>3308874.3200000003</v>
          </cell>
          <cell r="Y15216">
            <v>1489389.61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4759385.1600000011</v>
          </cell>
          <cell r="J15329">
            <v>3597641.6500000004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590095.44999999995</v>
          </cell>
          <cell r="W15329">
            <v>756479.3600000001</v>
          </cell>
          <cell r="X15329">
            <v>996324.3600000001</v>
          </cell>
          <cell r="Y15329">
            <v>1844837.9300000002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713430.81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123844.03</v>
          </cell>
          <cell r="X15368">
            <v>123922.08</v>
          </cell>
          <cell r="Y15368">
            <v>465664.7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3757417.79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744505.62999999989</v>
          </cell>
          <cell r="W15429">
            <v>1215758.9100000001</v>
          </cell>
          <cell r="X15429">
            <v>1422110.08</v>
          </cell>
          <cell r="Y15429">
            <v>1119548.8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1415636.1700000002</v>
          </cell>
          <cell r="J15542">
            <v>2478054.1799999997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471014.57000000007</v>
          </cell>
          <cell r="U15542">
            <v>328395.92</v>
          </cell>
          <cell r="V15542">
            <v>616225.67999999993</v>
          </cell>
          <cell r="W15542">
            <v>51891.520000000004</v>
          </cell>
          <cell r="X15542">
            <v>309028.76</v>
          </cell>
          <cell r="Y15542">
            <v>2117133.9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111641.51999999999</v>
          </cell>
          <cell r="J15581">
            <v>221097.60000000001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109272.24</v>
          </cell>
          <cell r="X15581">
            <v>54636.12</v>
          </cell>
          <cell r="Y15581">
            <v>57189.24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5719529.5200000005</v>
          </cell>
          <cell r="J15642">
            <v>5469659.8500000006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1624385.7800000003</v>
          </cell>
          <cell r="X15642">
            <v>1784907.6700000002</v>
          </cell>
          <cell r="Y15642">
            <v>2060366.4000000004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1.4551915228366852E-10</v>
          </cell>
          <cell r="G15755">
            <v>21915000</v>
          </cell>
          <cell r="H15755">
            <v>16112692.639999999</v>
          </cell>
          <cell r="I15755">
            <v>5252049.5699999994</v>
          </cell>
          <cell r="J15755">
            <v>550257.79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1894908.0499999998</v>
          </cell>
          <cell r="W15755">
            <v>502952.69999999995</v>
          </cell>
          <cell r="X15755">
            <v>47305.090000000011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49802.399999999994</v>
          </cell>
          <cell r="J15794">
            <v>50572.68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16600.8</v>
          </cell>
          <cell r="X15794">
            <v>16600.8</v>
          </cell>
          <cell r="Y15794">
            <v>17371.080000000002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9521048.3099999987</v>
          </cell>
          <cell r="I15855">
            <v>12707720.840000002</v>
          </cell>
          <cell r="J15855">
            <v>10970201.150000002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3858287.87</v>
          </cell>
          <cell r="W15855">
            <v>3069920.14</v>
          </cell>
          <cell r="X15855">
            <v>4500457.71</v>
          </cell>
          <cell r="Y15855">
            <v>3399823.3000000003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9324468.7700000014</v>
          </cell>
          <cell r="J15968">
            <v>4364798.18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322702.29000000004</v>
          </cell>
          <cell r="X15968">
            <v>1882010.3900000001</v>
          </cell>
          <cell r="Y15968">
            <v>2160085.5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358778.93</v>
          </cell>
          <cell r="J16007">
            <v>402011.61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130792.04</v>
          </cell>
          <cell r="X16007">
            <v>117422.56</v>
          </cell>
          <cell r="Y16007">
            <v>153797.01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15497939.810000001</v>
          </cell>
          <cell r="J16068">
            <v>12078408.73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3580856.2600000002</v>
          </cell>
          <cell r="W16068">
            <v>3699221.43</v>
          </cell>
          <cell r="X16068">
            <v>3691125.68</v>
          </cell>
          <cell r="Y16068">
            <v>4688061.62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43099201.030000001</v>
          </cell>
          <cell r="I16181">
            <v>12527463.380000001</v>
          </cell>
          <cell r="J16181">
            <v>2920449.02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1200600.3400000001</v>
          </cell>
          <cell r="X16181">
            <v>-443528.53999999992</v>
          </cell>
          <cell r="Y16181">
            <v>2163377.2200000002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717567.88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237986.4</v>
          </cell>
          <cell r="X16220">
            <v>233549.52</v>
          </cell>
          <cell r="Y16220">
            <v>246031.96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279005.51</v>
          </cell>
          <cell r="J16281">
            <v>222172.22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71180.329999999987</v>
          </cell>
          <cell r="W16281">
            <v>67187.78</v>
          </cell>
          <cell r="X16281">
            <v>61615.46</v>
          </cell>
          <cell r="Y16281">
            <v>93368.98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-1.1186784831807017E-10</v>
          </cell>
          <cell r="G16394">
            <v>5045000</v>
          </cell>
          <cell r="H16394">
            <v>4164895.8299999996</v>
          </cell>
          <cell r="I16394">
            <v>783368.7699999999</v>
          </cell>
          <cell r="J16394">
            <v>15436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1540.01</v>
          </cell>
          <cell r="W16394">
            <v>3375</v>
          </cell>
          <cell r="X16394">
            <v>695</v>
          </cell>
          <cell r="Y16394">
            <v>11366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14403.599999999999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9679.56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3780019.7100000004</v>
          </cell>
          <cell r="I16494">
            <v>5240279.42</v>
          </cell>
          <cell r="J16494">
            <v>4671249.5500000007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1254721.6800000002</v>
          </cell>
          <cell r="T16494">
            <v>1408552.8399999999</v>
          </cell>
          <cell r="U16494">
            <v>2372315.29</v>
          </cell>
          <cell r="V16494">
            <v>1459411.29</v>
          </cell>
          <cell r="W16494">
            <v>1595887.3399999999</v>
          </cell>
          <cell r="X16494">
            <v>1717032.0299999998</v>
          </cell>
          <cell r="Y16494">
            <v>1358330.1800000004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-1.0186340659856796E-10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2976117.71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2045858.7200000002</v>
          </cell>
          <cell r="W16607">
            <v>2248813.1599999997</v>
          </cell>
          <cell r="X16607">
            <v>-178157.85000000009</v>
          </cell>
          <cell r="Y16607">
            <v>905462.4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157786.30000000002</v>
          </cell>
          <cell r="I16646">
            <v>184206.72</v>
          </cell>
          <cell r="J16646">
            <v>220231.32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61097.4</v>
          </cell>
          <cell r="X16646">
            <v>79493.52</v>
          </cell>
          <cell r="Y16646">
            <v>79640.400000000009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</v>
          </cell>
          <cell r="I16707">
            <v>4903789.6500000013</v>
          </cell>
          <cell r="J16707">
            <v>3697282.6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1208307.8499999999</v>
          </cell>
          <cell r="W16707">
            <v>1082686.8800000001</v>
          </cell>
          <cell r="X16707">
            <v>1419861.47</v>
          </cell>
          <cell r="Y16707">
            <v>1194734.25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5316766.8100000005</v>
          </cell>
          <cell r="J16820">
            <v>1361310.6700000002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1614704.1199999999</v>
          </cell>
          <cell r="T16820">
            <v>1209451.82</v>
          </cell>
          <cell r="U16820">
            <v>784309.09000000008</v>
          </cell>
          <cell r="V16820">
            <v>3323005.8999999994</v>
          </cell>
          <cell r="W16820">
            <v>601045.5</v>
          </cell>
          <cell r="X16820">
            <v>297531.20999999996</v>
          </cell>
          <cell r="Y16820">
            <v>462733.96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232142.54000000004</v>
          </cell>
          <cell r="J16859">
            <v>229034.57000000004</v>
          </cell>
          <cell r="K16859">
            <v>0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65742.960000000006</v>
          </cell>
          <cell r="X16859">
            <v>68202.13</v>
          </cell>
          <cell r="Y16859">
            <v>95089.48000000001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7429010.7600000016</v>
          </cell>
          <cell r="I16920">
            <v>9828817.7300000004</v>
          </cell>
          <cell r="J16920">
            <v>8897248.0400000028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2648370.8200000003</v>
          </cell>
          <cell r="T16920">
            <v>2560443.0699999998</v>
          </cell>
          <cell r="U16920">
            <v>4438045.3</v>
          </cell>
          <cell r="V16920">
            <v>2830329.3600000013</v>
          </cell>
          <cell r="W16920">
            <v>2599054.5300000017</v>
          </cell>
          <cell r="X16920">
            <v>3331187.5900000003</v>
          </cell>
          <cell r="Y16920">
            <v>2967005.9200000004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19146810.260000002</v>
          </cell>
          <cell r="I17033">
            <v>5058169.99</v>
          </cell>
          <cell r="J17033">
            <v>6361048.2299999986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385184.25999999966</v>
          </cell>
          <cell r="U17033">
            <v>4100931.1100000003</v>
          </cell>
          <cell r="V17033">
            <v>572054.62</v>
          </cell>
          <cell r="W17033">
            <v>1203819.7799999989</v>
          </cell>
          <cell r="X17033">
            <v>1732385.0300000003</v>
          </cell>
          <cell r="Y17033">
            <v>3424843.4199999985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693894.32000000007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205066.37999999989</v>
          </cell>
          <cell r="X17072">
            <v>271821.06999999983</v>
          </cell>
          <cell r="Y17072">
            <v>217006.87000000034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8771299.1800000016</v>
          </cell>
          <cell r="J17133">
            <v>7732183.3199999994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</v>
          </cell>
          <cell r="U17133">
            <v>4029927.1599999997</v>
          </cell>
          <cell r="V17133">
            <v>2513642.79</v>
          </cell>
          <cell r="W17133">
            <v>2269930.15</v>
          </cell>
          <cell r="X17133">
            <v>3049661.6300000004</v>
          </cell>
          <cell r="Y17133">
            <v>2412591.54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10445058.34</v>
          </cell>
          <cell r="I17246">
            <v>19355064.809999999</v>
          </cell>
          <cell r="J17246">
            <v>2981882.8499999996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2374557.9000000004</v>
          </cell>
          <cell r="V17246">
            <v>1142421.96</v>
          </cell>
          <cell r="W17246">
            <v>1318545.81</v>
          </cell>
          <cell r="X17246">
            <v>798435.15000000014</v>
          </cell>
          <cell r="Y17246">
            <v>864901.89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623110.04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181126.08</v>
          </cell>
          <cell r="X17285">
            <v>251280.84</v>
          </cell>
          <cell r="Y17285">
            <v>190703.12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7458154.5</v>
          </cell>
          <cell r="I17346">
            <v>10440339.33</v>
          </cell>
          <cell r="J17346">
            <v>9165352.3399999999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2475707.6799999997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4585483.4000000004</v>
          </cell>
          <cell r="X17346">
            <v>1567153.1099999999</v>
          </cell>
          <cell r="Y17346">
            <v>3012715.83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62059358.199999996</v>
          </cell>
          <cell r="I17459">
            <v>32322140.879999999</v>
          </cell>
          <cell r="J17459">
            <v>28422037.279999997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14127444.800000001</v>
          </cell>
          <cell r="W17459">
            <v>5707340.0800000001</v>
          </cell>
          <cell r="X17459">
            <v>11973531.899999999</v>
          </cell>
          <cell r="Y17459">
            <v>10741165.300000001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367736.16000000003</v>
          </cell>
          <cell r="J17498">
            <v>555318.24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183125.76000000001</v>
          </cell>
          <cell r="X17498">
            <v>180691.56</v>
          </cell>
          <cell r="Y17498">
            <v>191500.92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23268000.000000004</v>
          </cell>
          <cell r="H17559">
            <v>6526760.96</v>
          </cell>
          <cell r="I17559">
            <v>7501697.9400000004</v>
          </cell>
          <cell r="J17559">
            <v>5338630.4599999897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1449904.6</v>
          </cell>
          <cell r="W17559">
            <v>2103264.9300000002</v>
          </cell>
          <cell r="X17559">
            <v>1329713.46</v>
          </cell>
          <cell r="Y17559">
            <v>1905652.0699999898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6976546.8199999994</v>
          </cell>
          <cell r="J17672">
            <v>1214328.6499999992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722832.58</v>
          </cell>
          <cell r="X17672">
            <v>92096.16</v>
          </cell>
          <cell r="Y17672">
            <v>399399.90999999904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260211.65999999997</v>
          </cell>
          <cell r="J17711">
            <v>296904.46000000002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81448.320000000007</v>
          </cell>
          <cell r="X17711">
            <v>0</v>
          </cell>
          <cell r="Y17711">
            <v>215456.14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12237702.200000001</v>
          </cell>
          <cell r="J17772">
            <v>10386842.229999999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3300533.3699999996</v>
          </cell>
          <cell r="W17772">
            <v>2906992.9400000004</v>
          </cell>
          <cell r="X17772">
            <v>3255623.37</v>
          </cell>
          <cell r="Y17772">
            <v>4224225.92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14294108.77</v>
          </cell>
          <cell r="J17885">
            <v>4751909.8099999996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1580633.78</v>
          </cell>
          <cell r="W17885">
            <v>2138047.0099999998</v>
          </cell>
          <cell r="X17885">
            <v>1329828.6000000001</v>
          </cell>
          <cell r="Y17885">
            <v>1284034.2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427676.25</v>
          </cell>
          <cell r="J17924">
            <v>434533.07999999996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283429.68</v>
          </cell>
          <cell r="Y17924">
            <v>151103.4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5605801.3999999994</v>
          </cell>
          <cell r="I17985">
            <v>4222299.0599999996</v>
          </cell>
          <cell r="J17985">
            <v>3622880.9700000007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1064715.5000000005</v>
          </cell>
          <cell r="X17985">
            <v>1443780.45</v>
          </cell>
          <cell r="Y17985">
            <v>1114385.0200000003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12778471.32</v>
          </cell>
          <cell r="J18098">
            <v>3901970.13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1132249.1100000001</v>
          </cell>
          <cell r="X18098">
            <v>1003854.1600000005</v>
          </cell>
          <cell r="Y18098">
            <v>1765866.8599999992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103124.51999999999</v>
          </cell>
          <cell r="I18137">
            <v>219622.34</v>
          </cell>
          <cell r="J18137">
            <v>154298.65000000002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54962.520000000019</v>
          </cell>
          <cell r="X18137">
            <v>57509.890000000014</v>
          </cell>
          <cell r="Y18137">
            <v>41826.239999999991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4.5474735088646412E-13</v>
          </cell>
          <cell r="G18198">
            <v>10543000</v>
          </cell>
          <cell r="H18198">
            <v>1935834.2599999998</v>
          </cell>
          <cell r="I18198">
            <v>2693252.4699999997</v>
          </cell>
          <cell r="J18198">
            <v>2169703.2699999996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683541.72</v>
          </cell>
          <cell r="X18198">
            <v>820278.54999999993</v>
          </cell>
          <cell r="Y18198">
            <v>665883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4865094.74</v>
          </cell>
          <cell r="J18311">
            <v>7372372.0899999999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1213378.08</v>
          </cell>
          <cell r="X18311">
            <v>3505616.1499999994</v>
          </cell>
          <cell r="Y18311">
            <v>2653377.8600000003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19673.66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7713.72</v>
          </cell>
          <cell r="X18350">
            <v>3846.94</v>
          </cell>
          <cell r="Y18350">
            <v>8113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6724493.2599999998</v>
          </cell>
          <cell r="K18737">
            <v>0</v>
          </cell>
          <cell r="L18737">
            <v>688100</v>
          </cell>
          <cell r="M18737">
            <v>6780621.0800000001</v>
          </cell>
          <cell r="N18737">
            <v>6001278.8499999996</v>
          </cell>
          <cell r="O18737">
            <v>0</v>
          </cell>
          <cell r="P18737">
            <v>13469999.929999998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249951.24000000002</v>
          </cell>
          <cell r="X18737">
            <v>228678.48</v>
          </cell>
          <cell r="Y18737">
            <v>244584.69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476390.17000000004</v>
          </cell>
          <cell r="J18950">
            <v>227398683.78999999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3024</v>
          </cell>
          <cell r="X18950">
            <v>8182.51</v>
          </cell>
          <cell r="Y18950">
            <v>227387477.28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14776546.780000001</v>
          </cell>
          <cell r="J19163">
            <v>162688407.5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13621945.280000001</v>
          </cell>
          <cell r="W19163">
            <v>34467626.890000001</v>
          </cell>
          <cell r="X19163">
            <v>47925349.090000004</v>
          </cell>
          <cell r="Y19163">
            <v>80295431.519999996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2670944.7700000005</v>
          </cell>
          <cell r="J19376">
            <v>57629927.639999986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768234.84000000008</v>
          </cell>
          <cell r="U19376">
            <v>1132127.74</v>
          </cell>
          <cell r="V19376">
            <v>770582.19</v>
          </cell>
          <cell r="W19376">
            <v>21549704.409999996</v>
          </cell>
          <cell r="X19376">
            <v>19417205.210000001</v>
          </cell>
          <cell r="Y19376">
            <v>16663018.02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171291575.53999996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168017.52999999997</v>
          </cell>
          <cell r="W19589">
            <v>67260908.450000003</v>
          </cell>
          <cell r="X19589">
            <v>86299978.959999993</v>
          </cell>
          <cell r="Y19589">
            <v>17730688.130000003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3638991.0499999993</v>
          </cell>
          <cell r="J19802">
            <v>310842034.38000005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2982017.8499999996</v>
          </cell>
          <cell r="W19802">
            <v>204644216.19</v>
          </cell>
          <cell r="X19802">
            <v>76481356</v>
          </cell>
          <cell r="Y19802">
            <v>29716462.190000001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327134597.23000002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42785663.899999999</v>
          </cell>
          <cell r="X20015">
            <v>143291371.63999999</v>
          </cell>
          <cell r="Y20015">
            <v>141057561.69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188650000</v>
          </cell>
          <cell r="H20228">
            <v>6060948.3099999996</v>
          </cell>
          <cell r="I20228">
            <v>1437898.69</v>
          </cell>
          <cell r="J20228">
            <v>165842186.09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142847.83000000002</v>
          </cell>
          <cell r="X20228">
            <v>105589577.03</v>
          </cell>
          <cell r="Y20228">
            <v>60109761.230000004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</v>
          </cell>
          <cell r="I20441">
            <v>27897265.41</v>
          </cell>
          <cell r="J20441">
            <v>258997749.08999997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26560629.399999999</v>
          </cell>
          <cell r="W20441">
            <v>139983325.02999997</v>
          </cell>
          <cell r="X20441">
            <v>32333532.899999999</v>
          </cell>
          <cell r="Y20441">
            <v>86680891.159999996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360525083.81999999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42814673.32</v>
          </cell>
          <cell r="X20654">
            <v>230060406</v>
          </cell>
          <cell r="Y20654">
            <v>87650004.5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167555817.42000002</v>
          </cell>
          <cell r="J20867">
            <v>177853871.03000003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162773239.82000002</v>
          </cell>
          <cell r="W20867">
            <v>51420518.180000052</v>
          </cell>
          <cell r="X20867">
            <v>77976932.50000003</v>
          </cell>
          <cell r="Y20867">
            <v>48456420.349999957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100208273.87</v>
          </cell>
          <cell r="J21080">
            <v>12616092.26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24540127.009999998</v>
          </cell>
          <cell r="W21080">
            <v>8818996.6100000013</v>
          </cell>
          <cell r="X21080">
            <v>2608514.0699999998</v>
          </cell>
          <cell r="Y21080">
            <v>1188581.58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213672999.99999997</v>
          </cell>
          <cell r="H21293">
            <v>4197952.3999999994</v>
          </cell>
          <cell r="I21293">
            <v>1933001.59</v>
          </cell>
          <cell r="J21293">
            <v>156530420.98999998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972084.29</v>
          </cell>
          <cell r="W21293">
            <v>448715.57</v>
          </cell>
          <cell r="X21293">
            <v>8811196.6199999992</v>
          </cell>
          <cell r="Y21293">
            <v>147270508.79999998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-100791800</v>
          </cell>
          <cell r="G21506">
            <v>290680200</v>
          </cell>
          <cell r="H21506">
            <v>233666866.33000001</v>
          </cell>
          <cell r="I21506">
            <v>38187985.910000004</v>
          </cell>
          <cell r="J21506">
            <v>15306972.109999998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4477884.4000000004</v>
          </cell>
          <cell r="X21506">
            <v>2745390.94</v>
          </cell>
          <cell r="Y21506">
            <v>8083696.7699999986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4841806.5</v>
          </cell>
          <cell r="J21719">
            <v>169995767.67000002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187966.1</v>
          </cell>
          <cell r="X21719">
            <v>270995.89</v>
          </cell>
          <cell r="Y21719">
            <v>169536805.68000001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124167598.74000001</v>
          </cell>
          <cell r="I21932">
            <v>34004173.469999999</v>
          </cell>
          <cell r="J21932">
            <v>30025225.590000015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123677252.85000001</v>
          </cell>
          <cell r="T21932">
            <v>506402.37000000011</v>
          </cell>
          <cell r="U21932">
            <v>33322911.100000001</v>
          </cell>
          <cell r="V21932">
            <v>174860</v>
          </cell>
          <cell r="W21932">
            <v>604422.98</v>
          </cell>
          <cell r="X21932">
            <v>314083</v>
          </cell>
          <cell r="Y21932">
            <v>29106719.610000014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103535059.84999999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46137227.57</v>
          </cell>
          <cell r="W22145">
            <v>22639765.489999998</v>
          </cell>
          <cell r="X22145">
            <v>65345207</v>
          </cell>
          <cell r="Y22145">
            <v>15550087.359999999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1313974.46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417539.14</v>
          </cell>
          <cell r="X22671">
            <v>527206.26</v>
          </cell>
          <cell r="Y22671">
            <v>369229.06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9759133.2100000009</v>
          </cell>
          <cell r="K22784">
            <v>0</v>
          </cell>
          <cell r="L22784">
            <v>0</v>
          </cell>
          <cell r="M22784">
            <v>1870847.5</v>
          </cell>
          <cell r="N22784">
            <v>8956122.3200000003</v>
          </cell>
          <cell r="O22784">
            <v>0</v>
          </cell>
          <cell r="P22784">
            <v>10826969.82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106279.15</v>
          </cell>
          <cell r="X22784">
            <v>390656.3</v>
          </cell>
          <cell r="Y22784">
            <v>306075.44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380714.92000000004</v>
          </cell>
          <cell r="J22884">
            <v>339036.4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102350.64</v>
          </cell>
          <cell r="X22884">
            <v>92513</v>
          </cell>
          <cell r="Y22884">
            <v>144172.76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1067022400.05</v>
          </cell>
          <cell r="J22997">
            <v>229585507.25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-4086894.2199999997</v>
          </cell>
          <cell r="X22997">
            <v>173800300.08000001</v>
          </cell>
          <cell r="Y22997">
            <v>59872101.390000001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411414.92000000004</v>
          </cell>
          <cell r="J23097">
            <v>350571.92000000004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102350.64</v>
          </cell>
          <cell r="X23097">
            <v>139214.64000000001</v>
          </cell>
          <cell r="Y23097">
            <v>109006.64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631754231.14999986</v>
          </cell>
          <cell r="J23210">
            <v>711463818.69000006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165200456.95000002</v>
          </cell>
          <cell r="X23210">
            <v>256113269.19999999</v>
          </cell>
          <cell r="Y23210">
            <v>290150092.54000002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410237.07000000007</v>
          </cell>
          <cell r="J23310">
            <v>367113.55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120037.23</v>
          </cell>
          <cell r="X23310">
            <v>142222.24</v>
          </cell>
          <cell r="Y23310">
            <v>104854.08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1.1641532182693481E-10</v>
          </cell>
          <cell r="G23423">
            <v>1336177999.9999998</v>
          </cell>
          <cell r="H23423">
            <v>678066636.04999995</v>
          </cell>
          <cell r="I23423">
            <v>328327128.12000006</v>
          </cell>
          <cell r="J23423">
            <v>327245139.56000006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324689218.09000003</v>
          </cell>
          <cell r="W23423">
            <v>2341951.19</v>
          </cell>
          <cell r="X23423">
            <v>327312.90000000002</v>
          </cell>
          <cell r="Y23423">
            <v>324575875.47000003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433125.16000000003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195403.61</v>
          </cell>
          <cell r="X23523">
            <v>130099.52</v>
          </cell>
          <cell r="Y23523">
            <v>107622.03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261303186.01000002</v>
          </cell>
          <cell r="J23636">
            <v>1471879448.8699999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836162.15999999992</v>
          </cell>
          <cell r="W23636">
            <v>304733300.10000008</v>
          </cell>
          <cell r="X23636">
            <v>308413134.13999999</v>
          </cell>
          <cell r="Y23636">
            <v>858733014.63000011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235479.24</v>
          </cell>
          <cell r="J23736">
            <v>334141.57999999996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66610.52</v>
          </cell>
          <cell r="X23736">
            <v>152925.9</v>
          </cell>
          <cell r="Y23736">
            <v>114605.16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15102576.620000001</v>
          </cell>
          <cell r="I23849">
            <v>780529720.11000001</v>
          </cell>
          <cell r="J23849">
            <v>798916947.79999995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176717763.31</v>
          </cell>
          <cell r="W23849">
            <v>6408146.5100000007</v>
          </cell>
          <cell r="X23849">
            <v>189556591.78</v>
          </cell>
          <cell r="Y23849">
            <v>602952209.50999999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245328.07</v>
          </cell>
          <cell r="J23949">
            <v>407546.97000000003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147198.51</v>
          </cell>
          <cell r="X23949">
            <v>102350.64</v>
          </cell>
          <cell r="Y23949">
            <v>157997.82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961088820.94000006</v>
          </cell>
          <cell r="J24062">
            <v>1723715555.77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23169199.649999999</v>
          </cell>
          <cell r="X24062">
            <v>300867037.73999995</v>
          </cell>
          <cell r="Y24062">
            <v>1399679318.3799999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218570.11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-25410.86</v>
          </cell>
          <cell r="X24162">
            <v>91708.72</v>
          </cell>
          <cell r="Y24162">
            <v>152272.25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199763578.55999997</v>
          </cell>
          <cell r="J24275">
            <v>692386952.79000008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105108655.41</v>
          </cell>
          <cell r="W24275">
            <v>184984111.09999999</v>
          </cell>
          <cell r="X24275">
            <v>393966219.69</v>
          </cell>
          <cell r="Y24275">
            <v>113436622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318113.5</v>
          </cell>
          <cell r="J24375">
            <v>371044.09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134308.31</v>
          </cell>
          <cell r="X24375">
            <v>123068.64</v>
          </cell>
          <cell r="Y24375">
            <v>113667.14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1126056603.4300001</v>
          </cell>
          <cell r="J24488">
            <v>477091981.12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37758061.579999998</v>
          </cell>
          <cell r="X24488">
            <v>101089881.34</v>
          </cell>
          <cell r="Y24488">
            <v>338244038.19999999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355334.17</v>
          </cell>
          <cell r="J24588">
            <v>368562.91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58996.88</v>
          </cell>
          <cell r="X24588">
            <v>196124.32</v>
          </cell>
          <cell r="Y24588">
            <v>113441.70999999998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553786357.36000001</v>
          </cell>
          <cell r="J24701">
            <v>2137770635.0799997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517009525.87</v>
          </cell>
          <cell r="X24701">
            <v>456215326.61999995</v>
          </cell>
          <cell r="Y24701">
            <v>1164545782.5899999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400914.92000000004</v>
          </cell>
          <cell r="J24801">
            <v>351309.17000000004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102350.64000000001</v>
          </cell>
          <cell r="X24801">
            <v>130978.35999999999</v>
          </cell>
          <cell r="Y24801">
            <v>117980.17000000004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699620514.02999997</v>
          </cell>
          <cell r="J24914">
            <v>1644114137.99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409135118.18000001</v>
          </cell>
          <cell r="X24914">
            <v>732934695.81000006</v>
          </cell>
          <cell r="Y24914">
            <v>502044324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249886.64</v>
          </cell>
          <cell r="J25014">
            <v>319208.31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59121.88</v>
          </cell>
          <cell r="X25014">
            <v>150743.87</v>
          </cell>
          <cell r="Y25014">
            <v>109342.56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1406366154.3300002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3119000.64</v>
          </cell>
          <cell r="X25127">
            <v>44368724.539999999</v>
          </cell>
          <cell r="Y25127">
            <v>1358878429.1499999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400914.92000000004</v>
          </cell>
          <cell r="J25227">
            <v>344053.65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100186.37</v>
          </cell>
          <cell r="X25227">
            <v>102350.64</v>
          </cell>
          <cell r="Y25227">
            <v>141516.63999999998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1.1641532182693481E-9</v>
          </cell>
          <cell r="G25340">
            <v>2646944000.0000005</v>
          </cell>
          <cell r="H25340">
            <v>1135560407.8700001</v>
          </cell>
          <cell r="I25340">
            <v>195182582.35999998</v>
          </cell>
          <cell r="J25340">
            <v>1305998124.4299998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1747253.1500000001</v>
          </cell>
          <cell r="W25340">
            <v>145172639.00999999</v>
          </cell>
          <cell r="X25340">
            <v>197163166.88</v>
          </cell>
          <cell r="Y25340">
            <v>963662318.53999996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386979.66000000003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139498.57</v>
          </cell>
          <cell r="X25440">
            <v>93997.08</v>
          </cell>
          <cell r="Y25440">
            <v>153484.01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668321570.96999991</v>
          </cell>
          <cell r="I25553">
            <v>749284483.08000004</v>
          </cell>
          <cell r="J25553">
            <v>1398997890.9599998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4081163.52</v>
          </cell>
          <cell r="W25553">
            <v>270103387.62</v>
          </cell>
          <cell r="X25553">
            <v>192804297.00999999</v>
          </cell>
          <cell r="Y25553">
            <v>936090206.33000004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407570.01</v>
          </cell>
          <cell r="J25653">
            <v>352946.45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96387.69</v>
          </cell>
          <cell r="X25653">
            <v>112654.2</v>
          </cell>
          <cell r="Y25653">
            <v>143904.56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1239341139.72</v>
          </cell>
          <cell r="J25766">
            <v>865731129.93000007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202869697.05000001</v>
          </cell>
          <cell r="X25766">
            <v>191252325.09999999</v>
          </cell>
          <cell r="Y25766">
            <v>471609107.77999997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364295.92</v>
          </cell>
          <cell r="J25866">
            <v>338598.89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102350.64000000001</v>
          </cell>
          <cell r="X25866">
            <v>132038.64000000001</v>
          </cell>
          <cell r="Y25866">
            <v>104209.60999999999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221384048.38</v>
          </cell>
          <cell r="J25979">
            <v>1492501844.3199999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114917807.44</v>
          </cell>
          <cell r="W25979">
            <v>350340623.26999998</v>
          </cell>
          <cell r="X25979">
            <v>587197784.30000007</v>
          </cell>
          <cell r="Y25979">
            <v>554963436.75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418115.28</v>
          </cell>
          <cell r="J26079">
            <v>357337.58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108350.64</v>
          </cell>
          <cell r="X26079">
            <v>140196.94</v>
          </cell>
          <cell r="Y26079">
            <v>108790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650781834.87</v>
          </cell>
          <cell r="J26192">
            <v>1119576866.2600002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66553378.259999998</v>
          </cell>
          <cell r="W26192">
            <v>112253104.51000001</v>
          </cell>
          <cell r="X26192">
            <v>236417193.13</v>
          </cell>
          <cell r="Y26192">
            <v>770906568.62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59127187.960000008</v>
          </cell>
          <cell r="I26405">
            <v>62407336.039999999</v>
          </cell>
          <cell r="J26405">
            <v>38816973.700000003</v>
          </cell>
          <cell r="K26405">
            <v>0</v>
          </cell>
          <cell r="L26405">
            <v>58727187.960000008</v>
          </cell>
          <cell r="M26405">
            <v>62107336.039999999</v>
          </cell>
          <cell r="N26405">
            <v>38816973.700000003</v>
          </cell>
          <cell r="O26405">
            <v>0</v>
          </cell>
          <cell r="P26405">
            <v>159651497.70000002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11476948.93</v>
          </cell>
          <cell r="J26718">
            <v>10486841.630000001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2923757.5799999996</v>
          </cell>
          <cell r="W26718">
            <v>3239979.4699999997</v>
          </cell>
          <cell r="X26718">
            <v>4154602.6799999997</v>
          </cell>
          <cell r="Y26718">
            <v>3092259.48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0</v>
          </cell>
          <cell r="G26831">
            <v>34216296000</v>
          </cell>
          <cell r="H26831">
            <v>10997301064.219999</v>
          </cell>
          <cell r="I26831">
            <v>15943409337.860001</v>
          </cell>
          <cell r="J26831">
            <v>6256856704.6399994</v>
          </cell>
          <cell r="K26831">
            <v>0</v>
          </cell>
          <cell r="L26831">
            <v>8874942614.4899998</v>
          </cell>
          <cell r="M26831">
            <v>13646440528.570002</v>
          </cell>
          <cell r="N26831">
            <v>6014670930.6999998</v>
          </cell>
          <cell r="O26831">
            <v>0</v>
          </cell>
          <cell r="P26831">
            <v>28536054073.759995</v>
          </cell>
          <cell r="Q26831">
            <v>346254027.63999999</v>
          </cell>
          <cell r="R26831">
            <v>951756601.67000008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704483542.02999985</v>
          </cell>
          <cell r="W26831">
            <v>249434199.10000026</v>
          </cell>
          <cell r="X26831">
            <v>41159496.829999931</v>
          </cell>
          <cell r="Y26831">
            <v>-48407921.990000203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948642.02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434519.76</v>
          </cell>
          <cell r="X26870">
            <v>222155.07</v>
          </cell>
          <cell r="Y26870">
            <v>291967.19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-1.0186340659856796E-10</v>
          </cell>
          <cell r="G30665">
            <v>7421000</v>
          </cell>
          <cell r="H30665">
            <v>772062.5</v>
          </cell>
          <cell r="I30665">
            <v>1874885.4100000001</v>
          </cell>
          <cell r="J30665">
            <v>2931365.57</v>
          </cell>
          <cell r="K30665">
            <v>0</v>
          </cell>
          <cell r="L30665">
            <v>767562.5</v>
          </cell>
          <cell r="M30665">
            <v>1874885.4100000001</v>
          </cell>
          <cell r="N30665">
            <v>2740072.09</v>
          </cell>
          <cell r="O30665">
            <v>0</v>
          </cell>
          <cell r="P30665">
            <v>5382520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71640</v>
          </cell>
          <cell r="X30665">
            <v>0</v>
          </cell>
          <cell r="Y30665">
            <v>119653.47999999998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60504433.95000001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3.4924596548080444E-10</v>
          </cell>
          <cell r="G31946">
            <v>51162000</v>
          </cell>
          <cell r="H31946">
            <v>3586585.27</v>
          </cell>
          <cell r="I31946">
            <v>12147171.07</v>
          </cell>
          <cell r="J31946">
            <v>27351403.150000002</v>
          </cell>
          <cell r="K31946">
            <v>0</v>
          </cell>
          <cell r="L31946">
            <v>3586585.27</v>
          </cell>
          <cell r="M31946">
            <v>12147171.07</v>
          </cell>
          <cell r="N31946">
            <v>27351403.150000002</v>
          </cell>
          <cell r="O31946">
            <v>0</v>
          </cell>
          <cell r="P31946">
            <v>43085159.490000002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359504.12</v>
          </cell>
          <cell r="K32372">
            <v>0</v>
          </cell>
          <cell r="L32372">
            <v>0</v>
          </cell>
          <cell r="M32372">
            <v>0</v>
          </cell>
          <cell r="N32372">
            <v>319300</v>
          </cell>
          <cell r="O32372">
            <v>0</v>
          </cell>
          <cell r="P32372">
            <v>319300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40204.120000000003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284654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196400</v>
          </cell>
          <cell r="X32585">
            <v>26500</v>
          </cell>
          <cell r="Y32585">
            <v>61754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9443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5783</v>
          </cell>
          <cell r="X32798">
            <v>2760</v>
          </cell>
          <cell r="Y32798">
            <v>900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147668.28</v>
          </cell>
          <cell r="J33011">
            <v>52046.840000000004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-1234.5</v>
          </cell>
          <cell r="X33011">
            <v>25984.880000000001</v>
          </cell>
          <cell r="Y33011">
            <v>27296.46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407706.32999999996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127519.84</v>
          </cell>
          <cell r="X33224">
            <v>6297.99</v>
          </cell>
          <cell r="Y33224">
            <v>273888.5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254902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98902</v>
          </cell>
          <cell r="X33437">
            <v>70000</v>
          </cell>
          <cell r="Y33437">
            <v>86000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307200.09999999998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74040</v>
          </cell>
          <cell r="Y33650">
            <v>233160.1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27661.919999999998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10900</v>
          </cell>
          <cell r="X33863">
            <v>5874</v>
          </cell>
          <cell r="Y33863">
            <v>10887.92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128321.69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24707.89</v>
          </cell>
          <cell r="X34076">
            <v>89478.8</v>
          </cell>
          <cell r="Y34076">
            <v>14135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102780.24</v>
          </cell>
          <cell r="J34289">
            <v>226788.68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60780.240000000005</v>
          </cell>
          <cell r="W34289">
            <v>87000</v>
          </cell>
          <cell r="X34289">
            <v>73124</v>
          </cell>
          <cell r="Y34289">
            <v>66664.679999999993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112124.67999999998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1299</v>
          </cell>
          <cell r="X34502">
            <v>43334.2</v>
          </cell>
          <cell r="Y34502">
            <v>67491.479999999981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423126.47</v>
          </cell>
          <cell r="J34715">
            <v>294654.65000000002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161207.33000000002</v>
          </cell>
          <cell r="W34715">
            <v>46512.31</v>
          </cell>
          <cell r="X34715">
            <v>36521.839999999997</v>
          </cell>
          <cell r="Y34715">
            <v>211620.5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883668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133668</v>
          </cell>
          <cell r="X34928">
            <v>139000</v>
          </cell>
          <cell r="Y34928">
            <v>611000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158688.35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112077.57</v>
          </cell>
          <cell r="X35141">
            <v>8700</v>
          </cell>
          <cell r="Y35141">
            <v>37910.78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14971.5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14971.5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9.0949470177292824E-13</v>
          </cell>
          <cell r="G35567">
            <v>763000</v>
          </cell>
          <cell r="H35567">
            <v>494750</v>
          </cell>
          <cell r="I35567">
            <v>149926.96</v>
          </cell>
          <cell r="J35567">
            <v>51227.5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26810</v>
          </cell>
          <cell r="X35567">
            <v>10000</v>
          </cell>
          <cell r="Y35567">
            <v>14417.5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426500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34571.5</v>
          </cell>
          <cell r="X35780">
            <v>20000</v>
          </cell>
          <cell r="Y35780">
            <v>371928.5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3531238699.5299997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2.4214386940002441E-8</v>
          </cell>
          <cell r="G36419">
            <v>1948268000.0000002</v>
          </cell>
          <cell r="H36419">
            <v>315804528.00999993</v>
          </cell>
          <cell r="I36419">
            <v>924223030.77999985</v>
          </cell>
          <cell r="J36419">
            <v>552916992.30000007</v>
          </cell>
          <cell r="K36419">
            <v>0</v>
          </cell>
          <cell r="L36419">
            <v>241162670.40000001</v>
          </cell>
          <cell r="M36419">
            <v>927815281.80000007</v>
          </cell>
          <cell r="N36419">
            <v>510175353.30999994</v>
          </cell>
          <cell r="O36419">
            <v>0</v>
          </cell>
          <cell r="P36419">
            <v>1679153305.51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21020490.07</v>
          </cell>
          <cell r="W36419">
            <v>25375694.789999999</v>
          </cell>
          <cell r="X36419">
            <v>4095791.7700000005</v>
          </cell>
          <cell r="Y36419">
            <v>13270152.43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3726785.5400000024</v>
          </cell>
          <cell r="K36632">
            <v>0</v>
          </cell>
          <cell r="L36632">
            <v>17743003.949999999</v>
          </cell>
          <cell r="M36632">
            <v>1329877.2000000002</v>
          </cell>
          <cell r="N36632">
            <v>1215550.0600000024</v>
          </cell>
          <cell r="O36632">
            <v>0</v>
          </cell>
          <cell r="P36632">
            <v>20288431.210000001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676819.2</v>
          </cell>
          <cell r="X36632">
            <v>921454.26</v>
          </cell>
          <cell r="Y36632">
            <v>912962.02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203716580.99999997</v>
          </cell>
          <cell r="J36845">
            <v>69954971.560000002</v>
          </cell>
          <cell r="K36845">
            <v>0</v>
          </cell>
          <cell r="L36845">
            <v>1327282278.6500001</v>
          </cell>
          <cell r="M36845">
            <v>201139520.99999997</v>
          </cell>
          <cell r="N36845">
            <v>66225452.110000007</v>
          </cell>
          <cell r="O36845">
            <v>0</v>
          </cell>
          <cell r="P36845">
            <v>1594647251.7599998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3390210</v>
          </cell>
          <cell r="X36845">
            <v>339309.45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-5.8207660913467407E-11</v>
          </cell>
          <cell r="G37800">
            <v>28430000</v>
          </cell>
          <cell r="H37800">
            <v>7475562.129999999</v>
          </cell>
          <cell r="I37800">
            <v>8010197.0700000003</v>
          </cell>
          <cell r="J37800">
            <v>7199849.79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2064053.6900000002</v>
          </cell>
          <cell r="X37800">
            <v>2909407.9399999995</v>
          </cell>
          <cell r="Y37800">
            <v>2226388.16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4824877.32</v>
          </cell>
          <cell r="J37913">
            <v>5893471.3300000001</v>
          </cell>
          <cell r="K37913">
            <v>0</v>
          </cell>
          <cell r="L37913">
            <v>391304.32</v>
          </cell>
          <cell r="M37913">
            <v>2944289.44</v>
          </cell>
          <cell r="N37913">
            <v>2347276.7399999998</v>
          </cell>
          <cell r="O37913">
            <v>0</v>
          </cell>
          <cell r="P37913">
            <v>5682870.5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682514.50000000012</v>
          </cell>
          <cell r="X37913">
            <v>1725045.02</v>
          </cell>
          <cell r="Y37913">
            <v>1138635.0699999998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922971.56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418213.54000000004</v>
          </cell>
          <cell r="X37952">
            <v>209342.45</v>
          </cell>
          <cell r="Y37952">
            <v>295415.57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54859429.670000002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13953094.300000001</v>
          </cell>
          <cell r="J38555">
            <v>32159759.259999998</v>
          </cell>
          <cell r="K38555">
            <v>0</v>
          </cell>
          <cell r="L38555">
            <v>9472047</v>
          </cell>
          <cell r="M38555">
            <v>7818504.9600000009</v>
          </cell>
          <cell r="N38555">
            <v>20649290.269999996</v>
          </cell>
          <cell r="O38555">
            <v>0</v>
          </cell>
          <cell r="P38555">
            <v>37939842.229999997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3989474.76</v>
          </cell>
          <cell r="X38555">
            <v>2686359.98</v>
          </cell>
          <cell r="Y38555">
            <v>4834634.25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1.4551915228366852E-11</v>
          </cell>
          <cell r="G38655">
            <v>97055000</v>
          </cell>
          <cell r="H38655">
            <v>17687075.380000003</v>
          </cell>
          <cell r="I38655">
            <v>24749724.969999999</v>
          </cell>
          <cell r="J38655">
            <v>21256707.020000003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6927623.8999999994</v>
          </cell>
          <cell r="W38655">
            <v>6447686.3000000007</v>
          </cell>
          <cell r="X38655">
            <v>5993986.3700000001</v>
          </cell>
          <cell r="Y38655">
            <v>8815034.3499999996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2372467.7699999996</v>
          </cell>
          <cell r="I38768">
            <v>-624984.91000000015</v>
          </cell>
          <cell r="J38768">
            <v>245147.71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-324918.95000000007</v>
          </cell>
          <cell r="W38768">
            <v>80716.34</v>
          </cell>
          <cell r="X38768">
            <v>4850</v>
          </cell>
          <cell r="Y38768">
            <v>159581.37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1217235.96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609218.52</v>
          </cell>
          <cell r="X38807">
            <v>0</v>
          </cell>
          <cell r="Y38807">
            <v>608017.43999999994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7.2759576141834259E-12</v>
          </cell>
          <cell r="G38868">
            <v>57796000</v>
          </cell>
          <cell r="H38868">
            <v>11121719.529999999</v>
          </cell>
          <cell r="I38868">
            <v>14929763.390000001</v>
          </cell>
          <cell r="J38868">
            <v>11934164.59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4163956.4899999998</v>
          </cell>
          <cell r="W38868">
            <v>4181732.0999999996</v>
          </cell>
          <cell r="X38868">
            <v>5566813.5300000003</v>
          </cell>
          <cell r="Y38868">
            <v>2185618.96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2.3283064365386963E-10</v>
          </cell>
          <cell r="G38981">
            <v>2480000</v>
          </cell>
          <cell r="H38981">
            <v>1732399.81</v>
          </cell>
          <cell r="I38981">
            <v>52493.599999999991</v>
          </cell>
          <cell r="J38981">
            <v>100307.18000000001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16906.849999999999</v>
          </cell>
          <cell r="X38981">
            <v>66721.760000000009</v>
          </cell>
          <cell r="Y38981">
            <v>16678.57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1135170.9100000001</v>
          </cell>
          <cell r="J39020">
            <v>951560.13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387469</v>
          </cell>
          <cell r="X39020">
            <v>391063.27</v>
          </cell>
          <cell r="Y39020">
            <v>173027.86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9798521.410000002</v>
          </cell>
          <cell r="I39081">
            <v>14281254.5</v>
          </cell>
          <cell r="J39081">
            <v>12461236.57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3635560.2399999998</v>
          </cell>
          <cell r="X39081">
            <v>5001884.080000001</v>
          </cell>
          <cell r="Y39081">
            <v>3823792.25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728912.81</v>
          </cell>
          <cell r="J39194">
            <v>89927.859999999986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</v>
          </cell>
          <cell r="V39194">
            <v>295331.58</v>
          </cell>
          <cell r="W39194">
            <v>182024.45</v>
          </cell>
          <cell r="X39194">
            <v>102006.20999999999</v>
          </cell>
          <cell r="Y39194">
            <v>-194102.8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1568405.3499999996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774227.7899999998</v>
          </cell>
          <cell r="X39233">
            <v>383391.41</v>
          </cell>
          <cell r="Y39233">
            <v>410786.15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15682506.459999999</v>
          </cell>
          <cell r="J39294">
            <v>12760186.300000001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3696182.7099999995</v>
          </cell>
          <cell r="W39294">
            <v>4031607.54</v>
          </cell>
          <cell r="X39294">
            <v>5594947.7699999996</v>
          </cell>
          <cell r="Y39294">
            <v>3133630.9899999998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-1.4551915228366852E-11</v>
          </cell>
          <cell r="G39407">
            <v>3455000.0000000005</v>
          </cell>
          <cell r="H39407">
            <v>1631363.6</v>
          </cell>
          <cell r="I39407">
            <v>401184.69</v>
          </cell>
          <cell r="J39407">
            <v>499535.06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114519.01</v>
          </cell>
          <cell r="X39407">
            <v>186449.56</v>
          </cell>
          <cell r="Y39407">
            <v>198566.49000000002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1257548.6600000001</v>
          </cell>
          <cell r="K39446">
            <v>0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411524.04</v>
          </cell>
          <cell r="X39446">
            <v>415019.46</v>
          </cell>
          <cell r="Y39446">
            <v>431005.16000000003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16911198.869999997</v>
          </cell>
          <cell r="I39507">
            <v>19762127.98</v>
          </cell>
          <cell r="J39507">
            <v>19851361.640000004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6230628.5600000005</v>
          </cell>
          <cell r="X39507">
            <v>6517509.5800000001</v>
          </cell>
          <cell r="Y39507">
            <v>7103223.5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948776.9</v>
          </cell>
          <cell r="J39620">
            <v>188993.06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300114.40000000002</v>
          </cell>
          <cell r="X39620">
            <v>370856.66</v>
          </cell>
          <cell r="Y39620">
            <v>-481978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1749556.21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535070.89</v>
          </cell>
          <cell r="X39659">
            <v>506647.93</v>
          </cell>
          <cell r="Y39659">
            <v>707837.39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17327877.250000004</v>
          </cell>
          <cell r="J39720">
            <v>16034505.329999998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4508009.5900000008</v>
          </cell>
          <cell r="W39720">
            <v>4688089.93</v>
          </cell>
          <cell r="X39720">
            <v>4836660.1100000003</v>
          </cell>
          <cell r="Y39720">
            <v>6509755.2899999991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436137.08999999997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348910.26</v>
          </cell>
          <cell r="X39833">
            <v>36263.54</v>
          </cell>
          <cell r="Y39833">
            <v>50963.29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1433146.09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469375.84</v>
          </cell>
          <cell r="X39872">
            <v>431985.26</v>
          </cell>
          <cell r="Y39872">
            <v>531784.99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14767640.449999999</v>
          </cell>
          <cell r="J39933">
            <v>12722816.340000002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3943395.66</v>
          </cell>
          <cell r="W39933">
            <v>3792516.94</v>
          </cell>
          <cell r="X39933">
            <v>3656810.4499999997</v>
          </cell>
          <cell r="Y39933">
            <v>5273488.95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1365405.23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206786.02</v>
          </cell>
          <cell r="W40046">
            <v>950078.62000000011</v>
          </cell>
          <cell r="X40046">
            <v>291861.61</v>
          </cell>
          <cell r="Y40046">
            <v>123465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1199775.57</v>
          </cell>
          <cell r="J40085">
            <v>1180767.04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404469.58</v>
          </cell>
          <cell r="X40085">
            <v>-327.81</v>
          </cell>
          <cell r="Y40085">
            <v>776625.27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17090194.16</v>
          </cell>
          <cell r="J40146">
            <v>14432826.480000002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4327684</v>
          </cell>
          <cell r="X40146">
            <v>5719211.7800000003</v>
          </cell>
          <cell r="Y40146">
            <v>4385930.7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</v>
          </cell>
          <cell r="I40259">
            <v>265976.82</v>
          </cell>
          <cell r="J40259">
            <v>819634.69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346000.4</v>
          </cell>
          <cell r="X40259">
            <v>293405.89</v>
          </cell>
          <cell r="Y40259">
            <v>180228.4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1286523.1499999999</v>
          </cell>
          <cell r="K40298">
            <v>0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440980.47999999998</v>
          </cell>
          <cell r="X40298">
            <v>420350.28</v>
          </cell>
          <cell r="Y40298">
            <v>425192.38999999996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17789567.399999999</v>
          </cell>
          <cell r="J40359">
            <v>16016401.26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4976141.76</v>
          </cell>
          <cell r="W40359">
            <v>4726175.1399999987</v>
          </cell>
          <cell r="X40359">
            <v>6151102.6099999994</v>
          </cell>
          <cell r="Y40359">
            <v>5139123.51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71873</v>
          </cell>
          <cell r="J40472">
            <v>1494963.17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269746.24</v>
          </cell>
          <cell r="X40472">
            <v>301620.08</v>
          </cell>
          <cell r="Y40472">
            <v>923596.85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1726432.08</v>
          </cell>
          <cell r="K40511">
            <v>0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504479.26</v>
          </cell>
          <cell r="X40511">
            <v>501609.41000000003</v>
          </cell>
          <cell r="Y40511">
            <v>720343.40999999992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15738613.08</v>
          </cell>
          <cell r="J40572">
            <v>13481503.070000002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4391461.9399999995</v>
          </cell>
          <cell r="W40572">
            <v>3861141.1600000067</v>
          </cell>
          <cell r="X40572">
            <v>5352489.6399999997</v>
          </cell>
          <cell r="Y40572">
            <v>4267872.2699999968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160019.32999999999</v>
          </cell>
          <cell r="I40685">
            <v>678576.66</v>
          </cell>
          <cell r="J40685">
            <v>231128.86999999994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</v>
          </cell>
          <cell r="T40685">
            <v>129263.35999999999</v>
          </cell>
          <cell r="U40685">
            <v>537595.30000000005</v>
          </cell>
          <cell r="V40685">
            <v>11718</v>
          </cell>
          <cell r="W40685">
            <v>51680.999999999985</v>
          </cell>
          <cell r="X40685">
            <v>83630.5</v>
          </cell>
          <cell r="Y40685">
            <v>95817.369999999937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1341779.0499999998</v>
          </cell>
          <cell r="K40724">
            <v>0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387731.73</v>
          </cell>
          <cell r="X40724">
            <v>530989.54</v>
          </cell>
          <cell r="Y40724">
            <v>423057.7799999998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14079041.610000001</v>
          </cell>
          <cell r="J40785">
            <v>12157686.199999997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3778895.5700000003</v>
          </cell>
          <cell r="W40785">
            <v>3560602.93</v>
          </cell>
          <cell r="X40785">
            <v>4701334.2699999996</v>
          </cell>
          <cell r="Y40785">
            <v>3895749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8725.8400000000111</v>
          </cell>
          <cell r="J40898">
            <v>307593.01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76775</v>
          </cell>
          <cell r="X40898">
            <v>-156052.15</v>
          </cell>
          <cell r="Y40898">
            <v>386870.16000000003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1150437.83</v>
          </cell>
          <cell r="J40937">
            <v>1282717.28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374812.95</v>
          </cell>
          <cell r="X40937">
            <v>515960.57</v>
          </cell>
          <cell r="Y40937">
            <v>391943.76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14574552.829999998</v>
          </cell>
          <cell r="I40998">
            <v>16376535.539999999</v>
          </cell>
          <cell r="J40998">
            <v>13593211.09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7481749.6000000006</v>
          </cell>
          <cell r="V40998">
            <v>630353.25</v>
          </cell>
          <cell r="W40998">
            <v>7718095.9799999995</v>
          </cell>
          <cell r="X40998">
            <v>1774151.85</v>
          </cell>
          <cell r="Y40998">
            <v>4100963.26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432871.37</v>
          </cell>
          <cell r="J41111">
            <v>331520.84999999998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136168.37</v>
          </cell>
          <cell r="X41111">
            <v>138256.48000000001</v>
          </cell>
          <cell r="Y41111">
            <v>57096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859061.54</v>
          </cell>
          <cell r="J41150">
            <v>1345168.25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467963.92</v>
          </cell>
          <cell r="X41150">
            <v>457593.87</v>
          </cell>
          <cell r="Y41150">
            <v>419610.45999999996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22862495.039999995</v>
          </cell>
          <cell r="J41211">
            <v>16987319.170000002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4377111.95</v>
          </cell>
          <cell r="W41211">
            <v>5789364.8799999999</v>
          </cell>
          <cell r="X41211">
            <v>4470993.0799999991</v>
          </cell>
          <cell r="Y41211">
            <v>6726961.21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278577.69999999995</v>
          </cell>
          <cell r="J41324">
            <v>283074.28000000003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27746.66</v>
          </cell>
          <cell r="X41324">
            <v>210407.92</v>
          </cell>
          <cell r="Y41324">
            <v>44919.7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1640032.8599999999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465945.72</v>
          </cell>
          <cell r="X41363">
            <v>1973.73</v>
          </cell>
          <cell r="Y41363">
            <v>1172113.4099999999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15622294.879999999</v>
          </cell>
          <cell r="J41424">
            <v>13605575.030000003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4231031.8100000005</v>
          </cell>
          <cell r="W41424">
            <v>4042239.03</v>
          </cell>
          <cell r="X41424">
            <v>4029664.5</v>
          </cell>
          <cell r="Y41424">
            <v>5533671.5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727801.45000000007</v>
          </cell>
          <cell r="J41537">
            <v>456935.76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391875.06</v>
          </cell>
          <cell r="X41537">
            <v>25461.5</v>
          </cell>
          <cell r="Y41537">
            <v>39599.199999999997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1259901.6199999999</v>
          </cell>
          <cell r="J41576">
            <v>1315990.3599999999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875583.1</v>
          </cell>
          <cell r="Y41576">
            <v>440407.26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14389863.540000001</v>
          </cell>
          <cell r="J41637">
            <v>17388651.670000002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4653650.9499999993</v>
          </cell>
          <cell r="W41637">
            <v>4304838.4599999962</v>
          </cell>
          <cell r="X41637">
            <v>8806689.870000001</v>
          </cell>
          <cell r="Y41637">
            <v>4277123.3400000036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500414.92000000004</v>
          </cell>
          <cell r="I41750">
            <v>1532802</v>
          </cell>
          <cell r="J41750">
            <v>506123.0400000001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742621.82</v>
          </cell>
          <cell r="X41750">
            <v>-371991.53999999986</v>
          </cell>
          <cell r="Y41750">
            <v>135492.76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0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16082801.02</v>
          </cell>
          <cell r="J41850">
            <v>14236034.85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4013319.49</v>
          </cell>
          <cell r="W41850">
            <v>4579956.2199999988</v>
          </cell>
          <cell r="X41850">
            <v>5481662.9100000001</v>
          </cell>
          <cell r="Y41850">
            <v>4174415.7199999997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126193</v>
          </cell>
          <cell r="J41963">
            <v>1523311.82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1220389.7</v>
          </cell>
          <cell r="X41963">
            <v>69972.12</v>
          </cell>
          <cell r="Y41963">
            <v>232950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1072688.6600000001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352928.92</v>
          </cell>
          <cell r="X42002">
            <v>345370.06</v>
          </cell>
          <cell r="Y42002">
            <v>374389.68000000011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4216545.2</v>
          </cell>
          <cell r="J42063">
            <v>3471782.8000000003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956654.22000000009</v>
          </cell>
          <cell r="X42063">
            <v>1386187.46</v>
          </cell>
          <cell r="Y42063">
            <v>1128941.1200000001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3453079.12</v>
          </cell>
          <cell r="J42176">
            <v>3277765.38</v>
          </cell>
          <cell r="K42176">
            <v>0</v>
          </cell>
          <cell r="L42176">
            <v>83380</v>
          </cell>
          <cell r="M42176">
            <v>1716912.3599999999</v>
          </cell>
          <cell r="N42176">
            <v>598597.30000000005</v>
          </cell>
          <cell r="O42176">
            <v>0</v>
          </cell>
          <cell r="P42176">
            <v>2398889.66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707871.14</v>
          </cell>
          <cell r="V42176">
            <v>738208.91</v>
          </cell>
          <cell r="W42176">
            <v>496315.7</v>
          </cell>
          <cell r="X42176">
            <v>1452251.99</v>
          </cell>
          <cell r="Y42176">
            <v>730600.39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451957.27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216824.46</v>
          </cell>
          <cell r="X42215">
            <v>97319.4</v>
          </cell>
          <cell r="Y42215">
            <v>137813.41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-2.2118911147117615E-9</v>
          </cell>
          <cell r="H42643">
            <v>40525356249.879997</v>
          </cell>
          <cell r="I42643">
            <v>66372976673.12999</v>
          </cell>
          <cell r="J42643">
            <v>44739198466.499985</v>
          </cell>
          <cell r="K42643">
            <v>0</v>
          </cell>
          <cell r="L42643">
            <v>12814693797.280003</v>
          </cell>
          <cell r="M42643">
            <v>18040005930.759998</v>
          </cell>
          <cell r="N42643">
            <v>12429988110.149998</v>
          </cell>
          <cell r="O42643">
            <v>0</v>
          </cell>
          <cell r="P42643">
            <v>43284687838.190002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20948088673.389999</v>
          </cell>
          <cell r="W42643">
            <v>4231237299.7100005</v>
          </cell>
          <cell r="X42643">
            <v>15891583845.58</v>
          </cell>
          <cell r="Y42643">
            <v>12186389211.059999</v>
          </cell>
          <cell r="Z42643">
            <v>0</v>
          </cell>
          <cell r="AA42643">
            <v>0</v>
          </cell>
          <cell r="AB42643">
            <v>0</v>
          </cell>
          <cell r="AC42643">
            <v>151637531389.50995</v>
          </cell>
          <cell r="AD42643">
            <v>58312595610.490051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7930768.5199999996</v>
          </cell>
          <cell r="J42919">
            <v>8219825.4700000007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2889883.45</v>
          </cell>
          <cell r="X42919">
            <v>3008485.9200000004</v>
          </cell>
          <cell r="Y42919">
            <v>2321456.1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31445000.000000004</v>
          </cell>
          <cell r="H43032">
            <v>11110580.77</v>
          </cell>
          <cell r="I43032">
            <v>3137074.0999999996</v>
          </cell>
          <cell r="J43032">
            <v>6913613.9500000002</v>
          </cell>
          <cell r="K43032">
            <v>0</v>
          </cell>
          <cell r="L43032">
            <v>6579463.25</v>
          </cell>
          <cell r="M43032">
            <v>1804642.8400000003</v>
          </cell>
          <cell r="N43032">
            <v>4084053.9000000004</v>
          </cell>
          <cell r="O43032">
            <v>0</v>
          </cell>
          <cell r="P43032">
            <v>12468159.99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810826.87000000011</v>
          </cell>
          <cell r="X43032">
            <v>983850.55</v>
          </cell>
          <cell r="Y43032">
            <v>1034882.6299999999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1272451.08</v>
          </cell>
          <cell r="J43132">
            <v>1048739.77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367935.36</v>
          </cell>
          <cell r="W43132">
            <v>318235.36</v>
          </cell>
          <cell r="X43132">
            <v>278485</v>
          </cell>
          <cell r="Y43132">
            <v>452019.41000000015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175489.90999999997</v>
          </cell>
          <cell r="J43245">
            <v>238533.54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94090</v>
          </cell>
          <cell r="X43245">
            <v>57007.1</v>
          </cell>
          <cell r="Y43245">
            <v>87436.44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1155809.56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353310.6</v>
          </cell>
          <cell r="X43345">
            <v>439912.48</v>
          </cell>
          <cell r="Y43345">
            <v>362586.48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152037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16950</v>
          </cell>
          <cell r="X43458">
            <v>111083.39</v>
          </cell>
          <cell r="Y43458">
            <v>24003.61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844566.03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268754.5</v>
          </cell>
          <cell r="X43558">
            <v>334874.09000000003</v>
          </cell>
          <cell r="Y43558">
            <v>240937.44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236932.2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9954.65</v>
          </cell>
          <cell r="W43671">
            <v>44537.56</v>
          </cell>
          <cell r="X43671">
            <v>151118.64000000001</v>
          </cell>
          <cell r="Y43671">
            <v>41276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1261986.03</v>
          </cell>
          <cell r="J43771">
            <v>1175702.27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318935.36</v>
          </cell>
          <cell r="X43771">
            <v>431219.36</v>
          </cell>
          <cell r="Y43771">
            <v>425547.55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209267.16999999998</v>
          </cell>
          <cell r="J43884">
            <v>310493.82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45091</v>
          </cell>
          <cell r="X43884">
            <v>72089.759999999995</v>
          </cell>
          <cell r="Y43884">
            <v>193313.06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959039.48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389268.95</v>
          </cell>
          <cell r="X43984">
            <v>308432.94</v>
          </cell>
          <cell r="Y43984">
            <v>261337.59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113866.72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105444.72</v>
          </cell>
          <cell r="X44097">
            <v>105836</v>
          </cell>
          <cell r="Y44097">
            <v>-97414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1303602.6800000002</v>
          </cell>
          <cell r="J44197">
            <v>1088554.54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326420.23</v>
          </cell>
          <cell r="X44197">
            <v>288655.58</v>
          </cell>
          <cell r="Y44197">
            <v>473478.73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233935.84999999998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56432</v>
          </cell>
          <cell r="W44310">
            <v>67137</v>
          </cell>
          <cell r="X44310">
            <v>94174.43</v>
          </cell>
          <cell r="Y44310">
            <v>72624.42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790000.4</v>
          </cell>
          <cell r="J44410">
            <v>967831.15000000014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218612.45</v>
          </cell>
          <cell r="X44410">
            <v>343125.62</v>
          </cell>
          <cell r="Y44410">
            <v>406093.08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16612.419999999998</v>
          </cell>
          <cell r="J44523">
            <v>171217.47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52775.06</v>
          </cell>
          <cell r="X44523">
            <v>49066.71</v>
          </cell>
          <cell r="Y44523">
            <v>69375.700000000012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1101973.8900000001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345121.28000000009</v>
          </cell>
          <cell r="X44623">
            <v>422147.36000000004</v>
          </cell>
          <cell r="Y44623">
            <v>334705.25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251644.40000000002</v>
          </cell>
          <cell r="J44736">
            <v>204495.28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104382.5</v>
          </cell>
          <cell r="X44736">
            <v>100112.78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1097772.71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318935.36000000004</v>
          </cell>
          <cell r="X44836">
            <v>418668.9</v>
          </cell>
          <cell r="Y44836">
            <v>360168.44999999995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196942.65999999997</v>
          </cell>
          <cell r="J44949">
            <v>293796.33999999997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87459.34</v>
          </cell>
          <cell r="X44949">
            <v>137550</v>
          </cell>
          <cell r="Y44949">
            <v>68787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1132175.46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318935.36000000034</v>
          </cell>
          <cell r="X45049">
            <v>406303.48999999976</v>
          </cell>
          <cell r="Y45049">
            <v>406936.60999999987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140135.50000000003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19466</v>
          </cell>
          <cell r="X45162">
            <v>63477</v>
          </cell>
          <cell r="Y45162">
            <v>57192.500000000029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1231858.1099999999</v>
          </cell>
          <cell r="J45262">
            <v>967483.69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321181.98</v>
          </cell>
          <cell r="X45262">
            <v>411434.47</v>
          </cell>
          <cell r="Y45262">
            <v>234867.24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97041.33</v>
          </cell>
          <cell r="J45375">
            <v>104500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22480</v>
          </cell>
          <cell r="X45375">
            <v>74373</v>
          </cell>
          <cell r="Y45375">
            <v>7647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</v>
          </cell>
          <cell r="I45475">
            <v>1900893.6800000002</v>
          </cell>
          <cell r="J45475">
            <v>1608917.92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487295.56</v>
          </cell>
          <cell r="X45475">
            <v>487295.55999999994</v>
          </cell>
          <cell r="Y45475">
            <v>634326.80000000005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193561.32</v>
          </cell>
          <cell r="J45588">
            <v>499801.56999999995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425254.02</v>
          </cell>
          <cell r="X45588">
            <v>98394.58</v>
          </cell>
          <cell r="Y45588">
            <v>-23847.030000000013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1503261.3199999998</v>
          </cell>
          <cell r="J45688">
            <v>1222102.7599999988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447666.67</v>
          </cell>
          <cell r="X45688">
            <v>286497.15999999997</v>
          </cell>
          <cell r="Y45688">
            <v>487938.929999999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287062.45999999996</v>
          </cell>
          <cell r="J45801">
            <v>175520.32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42208.17</v>
          </cell>
          <cell r="X45801">
            <v>98559.85</v>
          </cell>
          <cell r="Y45801">
            <v>34752.300000000003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1090346.3999999999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264237.09999999998</v>
          </cell>
          <cell r="X45901">
            <v>384524.99</v>
          </cell>
          <cell r="Y45901">
            <v>441584.31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453511.9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277211.90000000002</v>
          </cell>
          <cell r="X46014">
            <v>70000</v>
          </cell>
          <cell r="Y46014">
            <v>106300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1900893.6800000002</v>
          </cell>
          <cell r="J46114">
            <v>1653624.8099999987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487295.56000000006</v>
          </cell>
          <cell r="X46114">
            <v>659429.55999999912</v>
          </cell>
          <cell r="Y46114">
            <v>506899.68999999948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-4.5474735088646412E-13</v>
          </cell>
          <cell r="G46227">
            <v>1200000</v>
          </cell>
          <cell r="H46227">
            <v>436067.8</v>
          </cell>
          <cell r="I46227">
            <v>238397.38</v>
          </cell>
          <cell r="J46227">
            <v>450812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99629.36</v>
          </cell>
          <cell r="W46227">
            <v>86946.68</v>
          </cell>
          <cell r="X46227">
            <v>221177.36000000004</v>
          </cell>
          <cell r="Y46227">
            <v>142687.95999999996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1095283.1500000001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332383.15000000002</v>
          </cell>
          <cell r="X46327">
            <v>429679.95</v>
          </cell>
          <cell r="Y46327">
            <v>333220.05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318250.04000000004</v>
          </cell>
          <cell r="J46440">
            <v>234669.96000000002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96078</v>
          </cell>
          <cell r="W46440">
            <v>118476.96000000002</v>
          </cell>
          <cell r="X46440">
            <v>59960</v>
          </cell>
          <cell r="Y46440">
            <v>56233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-1.909211277961731E-8</v>
          </cell>
          <cell r="G46653">
            <v>2184708999.9999995</v>
          </cell>
          <cell r="H46653">
            <v>149785643.59</v>
          </cell>
          <cell r="I46653">
            <v>601948947.49999988</v>
          </cell>
          <cell r="J46653">
            <v>823919972.29999995</v>
          </cell>
          <cell r="K46653">
            <v>0</v>
          </cell>
          <cell r="L46653">
            <v>67078645.440000005</v>
          </cell>
          <cell r="M46653">
            <v>549654501.07999992</v>
          </cell>
          <cell r="N46653">
            <v>753921163.34000015</v>
          </cell>
          <cell r="O46653">
            <v>0</v>
          </cell>
          <cell r="P46653">
            <v>1370654309.8599999</v>
          </cell>
          <cell r="Q46653">
            <v>71253521.230000004</v>
          </cell>
          <cell r="R46653">
            <v>8950505.1399999987</v>
          </cell>
          <cell r="S46653">
            <v>2502971.7800000003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12087235.99</v>
          </cell>
          <cell r="X46653">
            <v>48580078.230000004</v>
          </cell>
          <cell r="Y46653">
            <v>9331494.7400000002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15764597.289999999</v>
          </cell>
          <cell r="K46866">
            <v>0</v>
          </cell>
          <cell r="L46866">
            <v>3072882.72</v>
          </cell>
          <cell r="M46866">
            <v>5003097.7299999995</v>
          </cell>
          <cell r="N46866">
            <v>15755850.589999998</v>
          </cell>
          <cell r="O46866">
            <v>0</v>
          </cell>
          <cell r="P46866">
            <v>23831831.040000003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8746.7000000000007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107013591.86000003</v>
          </cell>
          <cell r="J47079">
            <v>9950111.5599999987</v>
          </cell>
          <cell r="K47079">
            <v>0</v>
          </cell>
          <cell r="L47079">
            <v>19293118.539999999</v>
          </cell>
          <cell r="M47079">
            <v>106609934.08000001</v>
          </cell>
          <cell r="N47079">
            <v>8702144.2799999993</v>
          </cell>
          <cell r="O47079">
            <v>0</v>
          </cell>
          <cell r="P47079">
            <v>134605196.90000004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178558.42</v>
          </cell>
          <cell r="X47079">
            <v>876478.76</v>
          </cell>
          <cell r="Y47079">
            <v>192930.1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-5.1222741603851318E-9</v>
          </cell>
          <cell r="G47292">
            <v>1890000000.0000002</v>
          </cell>
          <cell r="H47292">
            <v>31548007.23</v>
          </cell>
          <cell r="I47292">
            <v>16517643.629999999</v>
          </cell>
          <cell r="J47292">
            <v>447739262.25000006</v>
          </cell>
          <cell r="K47292">
            <v>0</v>
          </cell>
          <cell r="L47292">
            <v>20225094.920000002</v>
          </cell>
          <cell r="M47292">
            <v>13051434.02</v>
          </cell>
          <cell r="N47292">
            <v>26363518.239999987</v>
          </cell>
          <cell r="O47292">
            <v>0</v>
          </cell>
          <cell r="P47292">
            <v>59640047.179999992</v>
          </cell>
          <cell r="Q47292">
            <v>10923269.050000001</v>
          </cell>
          <cell r="R47292">
            <v>261701.3</v>
          </cell>
          <cell r="S47292">
            <v>137941.96000000002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822406.14</v>
          </cell>
          <cell r="X47292">
            <v>377976138.31999999</v>
          </cell>
          <cell r="Y47292">
            <v>42577199.549999997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197435620.17000002</v>
          </cell>
          <cell r="K47505">
            <v>0</v>
          </cell>
          <cell r="L47505">
            <v>0</v>
          </cell>
          <cell r="M47505">
            <v>103581582.32000002</v>
          </cell>
          <cell r="N47505">
            <v>194799195.56999999</v>
          </cell>
          <cell r="O47505">
            <v>0</v>
          </cell>
          <cell r="P47505">
            <v>298380777.88999999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2435925.4499999997</v>
          </cell>
          <cell r="X47505">
            <v>186900</v>
          </cell>
          <cell r="Y47505">
            <v>13599.15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0</v>
          </cell>
          <cell r="G47718">
            <v>549041000</v>
          </cell>
          <cell r="H47718">
            <v>0</v>
          </cell>
          <cell r="I47718">
            <v>0</v>
          </cell>
          <cell r="J47718">
            <v>233863308.73999998</v>
          </cell>
          <cell r="K47718">
            <v>0</v>
          </cell>
          <cell r="L47718">
            <v>0</v>
          </cell>
          <cell r="M47718">
            <v>0</v>
          </cell>
          <cell r="N47718">
            <v>232594764.56999996</v>
          </cell>
          <cell r="O47718">
            <v>0</v>
          </cell>
          <cell r="P47718">
            <v>232594764.56999996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572618.94999999995</v>
          </cell>
          <cell r="X47718">
            <v>37798.720000000001</v>
          </cell>
          <cell r="Y47718">
            <v>658126.5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3638801934.4199996</v>
          </cell>
          <cell r="J47931">
            <v>13273686321.539999</v>
          </cell>
          <cell r="K47931">
            <v>0</v>
          </cell>
          <cell r="L47931">
            <v>0</v>
          </cell>
          <cell r="M47931">
            <v>3237210015.4199996</v>
          </cell>
          <cell r="N47931">
            <v>12985171093.59</v>
          </cell>
          <cell r="O47931">
            <v>0</v>
          </cell>
          <cell r="P47931">
            <v>16222381109.01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968673.04</v>
          </cell>
          <cell r="X47931">
            <v>116468068.94</v>
          </cell>
          <cell r="Y47931">
            <v>171078485.97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1998000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79524000</v>
          </cell>
          <cell r="F51080">
            <v>0</v>
          </cell>
          <cell r="G51080">
            <v>79524000</v>
          </cell>
          <cell r="H51080">
            <v>0</v>
          </cell>
          <cell r="I51080">
            <v>0</v>
          </cell>
          <cell r="J51080">
            <v>5012159.6900000004</v>
          </cell>
          <cell r="K51080">
            <v>0</v>
          </cell>
          <cell r="L51080">
            <v>0</v>
          </cell>
          <cell r="M51080">
            <v>0</v>
          </cell>
          <cell r="N51080">
            <v>5012159.6900000004</v>
          </cell>
          <cell r="O51080">
            <v>0</v>
          </cell>
          <cell r="P51080">
            <v>5012159.6900000004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866064.02</v>
          </cell>
          <cell r="J53217">
            <v>9547360.7800000012</v>
          </cell>
          <cell r="K53217">
            <v>0</v>
          </cell>
          <cell r="L53217">
            <v>826386680.21000004</v>
          </cell>
          <cell r="M53217">
            <v>866064.02</v>
          </cell>
          <cell r="N53217">
            <v>4732353.72</v>
          </cell>
          <cell r="O53217">
            <v>0</v>
          </cell>
          <cell r="P53217">
            <v>831985097.95000005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3037428</v>
          </cell>
          <cell r="X53217">
            <v>1777579.06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-3.3294782042503357E-8</v>
          </cell>
          <cell r="G53430">
            <v>874999999.99999988</v>
          </cell>
          <cell r="H53430">
            <v>701869340.77999997</v>
          </cell>
          <cell r="I53430">
            <v>45939903.25</v>
          </cell>
          <cell r="J53430">
            <v>113707360.49000001</v>
          </cell>
          <cell r="K53430">
            <v>0</v>
          </cell>
          <cell r="L53430">
            <v>141900696</v>
          </cell>
          <cell r="M53430">
            <v>42745372.870000005</v>
          </cell>
          <cell r="N53430">
            <v>113707360.49000001</v>
          </cell>
          <cell r="O53430">
            <v>0</v>
          </cell>
          <cell r="P53430">
            <v>298353429.35999995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3.8184225559234619E-8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31655621.280000001</v>
          </cell>
          <cell r="K53643">
            <v>0</v>
          </cell>
          <cell r="L53643">
            <v>0</v>
          </cell>
          <cell r="M53643">
            <v>166291525.72999999</v>
          </cell>
          <cell r="N53643">
            <v>26762518</v>
          </cell>
          <cell r="O53643">
            <v>0</v>
          </cell>
          <cell r="P53643">
            <v>193054043.72999999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-1500</v>
          </cell>
          <cell r="X53643">
            <v>4894603.2799999993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120014633.59999999</v>
          </cell>
          <cell r="K53856">
            <v>0</v>
          </cell>
          <cell r="L53856">
            <v>0</v>
          </cell>
          <cell r="M53856">
            <v>535051360</v>
          </cell>
          <cell r="N53856">
            <v>56184080</v>
          </cell>
          <cell r="O53856">
            <v>0</v>
          </cell>
          <cell r="P53856">
            <v>591235440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63594866.5</v>
          </cell>
          <cell r="X53856">
            <v>235687.1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875000000</v>
          </cell>
          <cell r="F54069">
            <v>0</v>
          </cell>
          <cell r="G54069">
            <v>875000000</v>
          </cell>
          <cell r="H54069">
            <v>0</v>
          </cell>
          <cell r="I54069">
            <v>0</v>
          </cell>
          <cell r="J54069">
            <v>854868453.73000002</v>
          </cell>
          <cell r="K54069">
            <v>0</v>
          </cell>
          <cell r="L54069">
            <v>0</v>
          </cell>
          <cell r="M54069">
            <v>0</v>
          </cell>
          <cell r="N54069">
            <v>147460221.06999999</v>
          </cell>
          <cell r="O54069">
            <v>0</v>
          </cell>
          <cell r="P54069">
            <v>147460221.06999999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640856944.65999997</v>
          </cell>
          <cell r="X54069">
            <v>7946028</v>
          </cell>
          <cell r="Y54069">
            <v>58605260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875000000</v>
          </cell>
          <cell r="F54282">
            <v>0</v>
          </cell>
          <cell r="G54282">
            <v>875000000</v>
          </cell>
          <cell r="H54282">
            <v>0</v>
          </cell>
          <cell r="I54282">
            <v>0</v>
          </cell>
          <cell r="J54282">
            <v>853841867.00999999</v>
          </cell>
          <cell r="K54282">
            <v>0</v>
          </cell>
          <cell r="L54282">
            <v>0</v>
          </cell>
          <cell r="M54282">
            <v>0</v>
          </cell>
          <cell r="N54282">
            <v>28108324.199999999</v>
          </cell>
          <cell r="O54282">
            <v>0</v>
          </cell>
          <cell r="P54282">
            <v>28108324.199999999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825733542.80999994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853841867.00999999</v>
          </cell>
        </row>
        <row r="54495">
          <cell r="E54495">
            <v>875000000</v>
          </cell>
          <cell r="F54495">
            <v>0</v>
          </cell>
          <cell r="G54495">
            <v>875000000</v>
          </cell>
          <cell r="H54495">
            <v>0</v>
          </cell>
          <cell r="I54495">
            <v>0</v>
          </cell>
          <cell r="J54495">
            <v>667606435.80999994</v>
          </cell>
          <cell r="K54495">
            <v>0</v>
          </cell>
          <cell r="L54495">
            <v>0</v>
          </cell>
          <cell r="M54495">
            <v>0</v>
          </cell>
          <cell r="N54495">
            <v>105497734</v>
          </cell>
          <cell r="O54495">
            <v>0</v>
          </cell>
          <cell r="P54495">
            <v>105497734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562108701.80999994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5834235589.7600002</v>
          </cell>
        </row>
        <row r="61139">
          <cell r="E61139">
            <v>248191474316</v>
          </cell>
          <cell r="F61139">
            <v>-2.2118911147117615E-9</v>
          </cell>
          <cell r="G61139">
            <v>248191474316</v>
          </cell>
          <cell r="H61139">
            <v>42332125156.209999</v>
          </cell>
          <cell r="I61139">
            <v>72501081192.140015</v>
          </cell>
          <cell r="J61139">
            <v>62435169175.219994</v>
          </cell>
          <cell r="K61139">
            <v>0</v>
          </cell>
          <cell r="L61139">
            <v>13899230378.360003</v>
          </cell>
          <cell r="M61139">
            <v>22802116554.200001</v>
          </cell>
          <cell r="N61139">
            <v>27138844645.399994</v>
          </cell>
          <cell r="O61139">
            <v>0</v>
          </cell>
          <cell r="P61139">
            <v>63840191577.959984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21875384785.449997</v>
          </cell>
          <cell r="W61139">
            <v>4966617667.5600004</v>
          </cell>
          <cell r="X61139">
            <v>17288183752.380001</v>
          </cell>
          <cell r="Y61139">
            <v>13041523109.879999</v>
          </cell>
          <cell r="Z61139">
            <v>0</v>
          </cell>
          <cell r="AA61139">
            <v>0</v>
          </cell>
          <cell r="AB61139">
            <v>0</v>
          </cell>
          <cell r="AC61139">
            <v>177268375523.57001</v>
          </cell>
          <cell r="AD61139">
            <v>70923098792.429977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E16">
            <v>325684212</v>
          </cell>
        </row>
        <row r="22">
          <cell r="S22">
            <v>614165367.75999999</v>
          </cell>
        </row>
        <row r="54">
          <cell r="S54">
            <v>68097342.650000006</v>
          </cell>
        </row>
        <row r="64">
          <cell r="S64">
            <v>19713438.259999998</v>
          </cell>
        </row>
        <row r="74">
          <cell r="S74">
            <v>34312406.050000004</v>
          </cell>
        </row>
        <row r="84">
          <cell r="S84">
            <v>50821397.340000004</v>
          </cell>
        </row>
        <row r="94">
          <cell r="S94">
            <v>10734613.709999997</v>
          </cell>
        </row>
        <row r="147">
          <cell r="S147">
            <v>52369129773.610008</v>
          </cell>
        </row>
        <row r="157">
          <cell r="S157">
            <v>56735247.239999995</v>
          </cell>
        </row>
        <row r="215">
          <cell r="S215">
            <v>24125781.48</v>
          </cell>
        </row>
        <row r="227">
          <cell r="S227">
            <v>2804495.14</v>
          </cell>
        </row>
        <row r="247">
          <cell r="S247">
            <v>9517148.3100000005</v>
          </cell>
        </row>
        <row r="277">
          <cell r="S277">
            <v>2031311894.0599997</v>
          </cell>
        </row>
        <row r="367">
          <cell r="S367">
            <v>468477.54000000004</v>
          </cell>
        </row>
        <row r="397">
          <cell r="S397">
            <v>113791245.57999998</v>
          </cell>
        </row>
        <row r="487">
          <cell r="S487">
            <v>49176559.169999994</v>
          </cell>
        </row>
        <row r="517">
          <cell r="S517">
            <v>20066671.329999998</v>
          </cell>
        </row>
        <row r="527">
          <cell r="S527">
            <v>30744016.760000002</v>
          </cell>
        </row>
        <row r="561">
          <cell r="S561">
            <v>31882384.660000004</v>
          </cell>
        </row>
        <row r="581">
          <cell r="S581">
            <v>569446.69999999995</v>
          </cell>
        </row>
        <row r="591">
          <cell r="S591">
            <v>9288364.2999999989</v>
          </cell>
        </row>
        <row r="601">
          <cell r="S601">
            <v>436164865.93000001</v>
          </cell>
        </row>
        <row r="611">
          <cell r="S611">
            <v>2636424.5999999996</v>
          </cell>
        </row>
        <row r="621">
          <cell r="S621">
            <v>1268544.17</v>
          </cell>
        </row>
        <row r="631">
          <cell r="S631">
            <v>690107146.95000005</v>
          </cell>
        </row>
      </sheetData>
      <sheetData sheetId="22"/>
      <sheetData sheetId="23"/>
      <sheetData sheetId="24">
        <row r="223">
          <cell r="T223">
            <v>238720783.51999995</v>
          </cell>
        </row>
      </sheetData>
      <sheetData sheetId="25">
        <row r="223">
          <cell r="T223">
            <v>1383192353.8999999</v>
          </cell>
        </row>
      </sheetData>
      <sheetData sheetId="26">
        <row r="219">
          <cell r="T219">
            <v>1260952044.74</v>
          </cell>
        </row>
        <row r="223">
          <cell r="T223">
            <v>1281528772.29</v>
          </cell>
        </row>
      </sheetData>
      <sheetData sheetId="27">
        <row r="223">
          <cell r="T223">
            <v>3609266308.9199991</v>
          </cell>
        </row>
      </sheetData>
      <sheetData sheetId="28">
        <row r="223">
          <cell r="T223">
            <v>42710122977.529991</v>
          </cell>
        </row>
      </sheetData>
      <sheetData sheetId="29">
        <row r="223">
          <cell r="T223">
            <v>16631496.919999998</v>
          </cell>
        </row>
      </sheetData>
      <sheetData sheetId="30"/>
      <sheetData sheetId="31"/>
      <sheetData sheetId="32">
        <row r="219">
          <cell r="T219">
            <v>746616299.41999972</v>
          </cell>
        </row>
        <row r="223">
          <cell r="T223">
            <v>810797630.76999974</v>
          </cell>
        </row>
        <row r="649">
          <cell r="T649">
            <v>70666848.939999998</v>
          </cell>
        </row>
        <row r="862">
          <cell r="T862">
            <v>43112867.440000013</v>
          </cell>
        </row>
        <row r="1075">
          <cell r="T1075">
            <v>41558347.32</v>
          </cell>
        </row>
        <row r="1288">
          <cell r="T1288">
            <v>46519248.949999988</v>
          </cell>
        </row>
        <row r="1501">
          <cell r="T1501">
            <v>64264634.679999985</v>
          </cell>
        </row>
        <row r="1714">
          <cell r="T1714">
            <v>52150723.18</v>
          </cell>
        </row>
        <row r="1927">
          <cell r="T1927">
            <v>43912566.890000001</v>
          </cell>
        </row>
        <row r="2140">
          <cell r="T2140">
            <v>50376690.939999983</v>
          </cell>
        </row>
        <row r="2353">
          <cell r="T2353">
            <v>54312320.570000015</v>
          </cell>
        </row>
      </sheetData>
      <sheetData sheetId="33">
        <row r="223">
          <cell r="T223">
            <v>65134917.019999996</v>
          </cell>
        </row>
      </sheetData>
      <sheetData sheetId="34">
        <row r="608">
          <cell r="E608">
            <v>2676881000</v>
          </cell>
        </row>
        <row r="649">
          <cell r="T649">
            <v>2666251108.2200003</v>
          </cell>
        </row>
      </sheetData>
      <sheetData sheetId="35"/>
      <sheetData sheetId="36">
        <row r="185">
          <cell r="K185">
            <v>50281636.189999998</v>
          </cell>
        </row>
      </sheetData>
      <sheetData sheetId="37"/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209789688000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177268375523.56998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SSL"/>
      <sheetName val="dr-OTHERS"/>
      <sheetName val="cmf-co"/>
      <sheetName val="cmf-others-co"/>
    </sheetNames>
    <sheetDataSet>
      <sheetData sheetId="0"/>
      <sheetData sheetId="1">
        <row r="61">
          <cell r="K61">
            <v>411025467.70999998</v>
          </cell>
        </row>
        <row r="92">
          <cell r="K92">
            <v>41958774.490000002</v>
          </cell>
        </row>
        <row r="93">
          <cell r="K93">
            <v>39241527.49000001</v>
          </cell>
        </row>
        <row r="94">
          <cell r="K94">
            <v>47331053.449999996</v>
          </cell>
        </row>
        <row r="95">
          <cell r="K95">
            <v>54610862.509999998</v>
          </cell>
        </row>
        <row r="96">
          <cell r="K96">
            <v>41803983.259999998</v>
          </cell>
        </row>
        <row r="97">
          <cell r="K97">
            <v>46856715.830000006</v>
          </cell>
        </row>
        <row r="98">
          <cell r="K98">
            <v>44480507.740000002</v>
          </cell>
        </row>
        <row r="189">
          <cell r="K189">
            <v>1383192353.9000001</v>
          </cell>
        </row>
      </sheetData>
      <sheetData sheetId="2">
        <row r="42">
          <cell r="Q42">
            <v>74511840.310000002</v>
          </cell>
        </row>
      </sheetData>
      <sheetData sheetId="3">
        <row r="147">
          <cell r="K147">
            <v>6298381.3200000003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CBCD-7894-48EA-B88B-CEA382709E87}">
  <dimension ref="A1:AF3329"/>
  <sheetViews>
    <sheetView tabSelected="1" view="pageBreakPreview" topLeftCell="A2935" zoomScaleNormal="89" zoomScaleSheetLayoutView="100" workbookViewId="0">
      <selection activeCell="D2930" sqref="D2930"/>
    </sheetView>
  </sheetViews>
  <sheetFormatPr defaultColWidth="9" defaultRowHeight="15" customHeight="1" x14ac:dyDescent="0.2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>B25+B35+B45+B55+B65+B75+B85+B95+B105+B115+B125+B135+B145+B155+B165+B175+B185</f>
        <v>331530000</v>
      </c>
      <c r="C15" s="34">
        <f>C25+C35+C45+C55+C65+C75+C85+C95+C105+C115+C125+C135+C145+C155+C165+C175+C185</f>
        <v>-9.3132257461547852E-10</v>
      </c>
      <c r="D15" s="34">
        <f>D25+D35+D45+D55+D65+D75+D85+D95+D105+D115+D125+D135+D145+D155+D165+D175+D185</f>
        <v>331530000</v>
      </c>
      <c r="E15" s="34">
        <f t="shared" ref="E15:Y15" si="0">E25+E35+E45+E55+E65+E75+E85+E95+E105+E115+E125+E135+E145+E155+E165+E175+E185</f>
        <v>101373718.78000002</v>
      </c>
      <c r="F15" s="34">
        <f t="shared" si="0"/>
        <v>83657769.299999997</v>
      </c>
      <c r="G15" s="34">
        <f t="shared" si="0"/>
        <v>116516342.56999999</v>
      </c>
      <c r="H15" s="34">
        <f t="shared" si="0"/>
        <v>0</v>
      </c>
      <c r="I15" s="34">
        <f t="shared" si="0"/>
        <v>1306842.1399999999</v>
      </c>
      <c r="J15" s="34">
        <f t="shared" si="0"/>
        <v>1411459.56</v>
      </c>
      <c r="K15" s="34">
        <f t="shared" si="0"/>
        <v>1175300.17</v>
      </c>
      <c r="L15" s="34">
        <f t="shared" si="0"/>
        <v>0</v>
      </c>
      <c r="M15" s="34">
        <f t="shared" si="0"/>
        <v>3893601.8699999992</v>
      </c>
      <c r="N15" s="34">
        <f t="shared" si="0"/>
        <v>46658409.300000004</v>
      </c>
      <c r="O15" s="34">
        <f t="shared" si="0"/>
        <v>24624402.010000002</v>
      </c>
      <c r="P15" s="34">
        <f t="shared" si="0"/>
        <v>28784065.330000002</v>
      </c>
      <c r="Q15" s="34">
        <f t="shared" si="0"/>
        <v>27375118.669999994</v>
      </c>
      <c r="R15" s="34">
        <f t="shared" si="0"/>
        <v>49754040.980000004</v>
      </c>
      <c r="S15" s="34">
        <f t="shared" si="0"/>
        <v>5117150.09</v>
      </c>
      <c r="T15" s="34">
        <f t="shared" si="0"/>
        <v>51317522.439999998</v>
      </c>
      <c r="U15" s="34">
        <f t="shared" si="0"/>
        <v>36696162.739999995</v>
      </c>
      <c r="V15" s="34">
        <f t="shared" si="0"/>
        <v>27327357.219999995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301547830.64999998</v>
      </c>
      <c r="AA15" s="34">
        <f>D15-Z15</f>
        <v>29982169.350000024</v>
      </c>
      <c r="AB15" s="41">
        <f>Z15/D15</f>
        <v>0.90956423445841994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ref="B16:Y20" si="1">B26+B36+B46+B56+B66+B76+B86+B96+B106+B116+B126+B136+B146+B156+B166+B176+B186</f>
        <v>908055000</v>
      </c>
      <c r="C16" s="34">
        <f t="shared" si="1"/>
        <v>9.4587448984384537E-11</v>
      </c>
      <c r="D16" s="34">
        <f t="shared" si="1"/>
        <v>908055000</v>
      </c>
      <c r="E16" s="34">
        <f t="shared" si="1"/>
        <v>372331254.85000008</v>
      </c>
      <c r="F16" s="34">
        <f t="shared" si="1"/>
        <v>94134050.109999985</v>
      </c>
      <c r="G16" s="34">
        <f t="shared" si="1"/>
        <v>100525774.48000002</v>
      </c>
      <c r="H16" s="34">
        <f t="shared" si="1"/>
        <v>0</v>
      </c>
      <c r="I16" s="34">
        <f t="shared" si="1"/>
        <v>3280388.43</v>
      </c>
      <c r="J16" s="34">
        <f t="shared" si="1"/>
        <v>14958218.66</v>
      </c>
      <c r="K16" s="34">
        <f t="shared" si="1"/>
        <v>21870908.379999999</v>
      </c>
      <c r="L16" s="34">
        <f t="shared" si="1"/>
        <v>0</v>
      </c>
      <c r="M16" s="34">
        <f t="shared" si="1"/>
        <v>40109515.470000006</v>
      </c>
      <c r="N16" s="34">
        <f t="shared" si="1"/>
        <v>277870096.15000004</v>
      </c>
      <c r="O16" s="34">
        <f t="shared" si="1"/>
        <v>58988384.980000004</v>
      </c>
      <c r="P16" s="34">
        <f t="shared" si="1"/>
        <v>32192385.290000003</v>
      </c>
      <c r="Q16" s="34">
        <f t="shared" si="1"/>
        <v>30168921.739999991</v>
      </c>
      <c r="R16" s="34">
        <f t="shared" si="1"/>
        <v>38808216.150000006</v>
      </c>
      <c r="S16" s="34">
        <f t="shared" si="1"/>
        <v>10198693.559999999</v>
      </c>
      <c r="T16" s="34">
        <f t="shared" si="1"/>
        <v>34865687.000000007</v>
      </c>
      <c r="U16" s="34">
        <f t="shared" si="1"/>
        <v>29899533.419999994</v>
      </c>
      <c r="V16" s="34">
        <f t="shared" si="1"/>
        <v>13889645.680000003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566991079.44000006</v>
      </c>
      <c r="AA16" s="34">
        <f>D16-Z16</f>
        <v>341063920.55999994</v>
      </c>
      <c r="AB16" s="41">
        <f>Z16/D16</f>
        <v>0.62440169311330262</v>
      </c>
      <c r="AC16" s="35"/>
      <c r="AE16" s="37"/>
    </row>
    <row r="17" spans="1:31" s="36" customFormat="1" ht="18" hidden="1" customHeight="1" x14ac:dyDescent="0.2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1"/>
        <v>791200000</v>
      </c>
      <c r="C18" s="34">
        <f t="shared" si="1"/>
        <v>0</v>
      </c>
      <c r="D18" s="34">
        <f t="shared" si="1"/>
        <v>791200000</v>
      </c>
      <c r="E18" s="34">
        <f t="shared" si="1"/>
        <v>4185684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4185684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 x14ac:dyDescent="0.25">
      <c r="A19" s="42" t="s">
        <v>38</v>
      </c>
      <c r="B19" s="43">
        <f>SUM(B15:B18)</f>
        <v>2030785000</v>
      </c>
      <c r="C19" s="43">
        <f>SUM(C15:C18)</f>
        <v>-8.3673512563109398E-10</v>
      </c>
      <c r="D19" s="43">
        <f>SUM(D15:D18)</f>
        <v>2030785000</v>
      </c>
      <c r="E19" s="43">
        <f t="shared" ref="E19:AA19" si="2">SUM(E15:E18)</f>
        <v>477890657.63000011</v>
      </c>
      <c r="F19" s="43">
        <f t="shared" si="2"/>
        <v>177791819.40999997</v>
      </c>
      <c r="G19" s="43">
        <f t="shared" si="2"/>
        <v>217042117.05000001</v>
      </c>
      <c r="H19" s="43">
        <f t="shared" si="2"/>
        <v>0</v>
      </c>
      <c r="I19" s="43">
        <f t="shared" si="2"/>
        <v>4587230.57</v>
      </c>
      <c r="J19" s="43">
        <f t="shared" si="2"/>
        <v>16369678.220000001</v>
      </c>
      <c r="K19" s="43">
        <f t="shared" si="2"/>
        <v>23046208.549999997</v>
      </c>
      <c r="L19" s="43">
        <f t="shared" si="2"/>
        <v>0</v>
      </c>
      <c r="M19" s="43">
        <f t="shared" si="2"/>
        <v>44003117.340000004</v>
      </c>
      <c r="N19" s="43">
        <f t="shared" si="2"/>
        <v>324528505.45000005</v>
      </c>
      <c r="O19" s="43">
        <f t="shared" si="2"/>
        <v>83612786.99000001</v>
      </c>
      <c r="P19" s="43">
        <f t="shared" si="2"/>
        <v>65162134.620000005</v>
      </c>
      <c r="Q19" s="43">
        <f t="shared" si="2"/>
        <v>57544040.409999982</v>
      </c>
      <c r="R19" s="43">
        <f t="shared" si="2"/>
        <v>88562257.13000001</v>
      </c>
      <c r="S19" s="43">
        <f t="shared" si="2"/>
        <v>15315843.649999999</v>
      </c>
      <c r="T19" s="43">
        <f t="shared" si="2"/>
        <v>86183209.439999998</v>
      </c>
      <c r="U19" s="43">
        <f t="shared" si="2"/>
        <v>66595696.159999989</v>
      </c>
      <c r="V19" s="43">
        <f t="shared" si="2"/>
        <v>41217002.899999999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872724594.09000003</v>
      </c>
      <c r="AA19" s="43">
        <f t="shared" si="2"/>
        <v>1158060405.9099998</v>
      </c>
      <c r="AB19" s="44">
        <f>Z19/D19</f>
        <v>0.42974741003602057</v>
      </c>
      <c r="AC19" s="35"/>
      <c r="AE19" s="37"/>
    </row>
    <row r="20" spans="1:31" s="36" customFormat="1" ht="18" customHeight="1" x14ac:dyDescent="0.25">
      <c r="A20" s="45" t="s">
        <v>39</v>
      </c>
      <c r="B20" s="34">
        <f>B30+B40+B50+B60+B70+B80+B90+B100+B110+B120+B130+B140+B150+B160+B170+B180+B190</f>
        <v>28390000</v>
      </c>
      <c r="C20" s="34">
        <f>C30+C40+C50+C60+C70+C80+C90+C100+C110+C120+C130+C140+C150+C160+C170+C180+C190</f>
        <v>0</v>
      </c>
      <c r="D20" s="34">
        <f t="shared" si="1"/>
        <v>28390000</v>
      </c>
      <c r="E20" s="34">
        <f t="shared" si="1"/>
        <v>7569133.2599999998</v>
      </c>
      <c r="F20" s="34">
        <f t="shared" si="1"/>
        <v>5310517.8900000006</v>
      </c>
      <c r="G20" s="34">
        <f t="shared" si="1"/>
        <v>11285023.380000001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2456794.7999999998</v>
      </c>
      <c r="O20" s="34">
        <f t="shared" si="1"/>
        <v>2538327.0499999998</v>
      </c>
      <c r="P20" s="34">
        <f t="shared" si="1"/>
        <v>2574011.41</v>
      </c>
      <c r="Q20" s="34">
        <f t="shared" si="1"/>
        <v>2694555.94</v>
      </c>
      <c r="R20" s="34">
        <f t="shared" si="1"/>
        <v>2615961.9500000002</v>
      </c>
      <c r="S20" s="34">
        <f t="shared" si="1"/>
        <v>0</v>
      </c>
      <c r="T20" s="34">
        <f t="shared" si="1"/>
        <v>5203635.92</v>
      </c>
      <c r="U20" s="34">
        <f t="shared" si="1"/>
        <v>2655330.06</v>
      </c>
      <c r="V20" s="34">
        <f t="shared" si="1"/>
        <v>3426057.4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24164674.529999997</v>
      </c>
      <c r="AA20" s="34">
        <f>D20-Z20</f>
        <v>4225325.4700000025</v>
      </c>
      <c r="AB20" s="41">
        <f>Z20/D20</f>
        <v>0.85116852870729121</v>
      </c>
      <c r="AC20" s="35"/>
      <c r="AE20" s="37"/>
    </row>
    <row r="21" spans="1:31" s="36" customFormat="1" ht="18" customHeight="1" x14ac:dyDescent="0.25">
      <c r="A21" s="42" t="s">
        <v>40</v>
      </c>
      <c r="B21" s="43">
        <f>B20+B19</f>
        <v>2059175000</v>
      </c>
      <c r="C21" s="43">
        <f>C20+C19</f>
        <v>-8.3673512563109398E-10</v>
      </c>
      <c r="D21" s="43">
        <f>D20+D19</f>
        <v>2059175000</v>
      </c>
      <c r="E21" s="43">
        <f t="shared" ref="E21:AA21" si="3">E20+E19</f>
        <v>485459790.8900001</v>
      </c>
      <c r="F21" s="43">
        <f t="shared" si="3"/>
        <v>183102337.29999995</v>
      </c>
      <c r="G21" s="43">
        <f t="shared" si="3"/>
        <v>228327140.43000001</v>
      </c>
      <c r="H21" s="43">
        <f t="shared" si="3"/>
        <v>0</v>
      </c>
      <c r="I21" s="43">
        <f t="shared" si="3"/>
        <v>4587230.57</v>
      </c>
      <c r="J21" s="43">
        <f t="shared" si="3"/>
        <v>16369678.220000001</v>
      </c>
      <c r="K21" s="43">
        <f t="shared" si="3"/>
        <v>23046208.549999997</v>
      </c>
      <c r="L21" s="43">
        <f t="shared" si="3"/>
        <v>0</v>
      </c>
      <c r="M21" s="43">
        <f t="shared" si="3"/>
        <v>44003117.340000004</v>
      </c>
      <c r="N21" s="43">
        <f t="shared" si="3"/>
        <v>326985300.25000006</v>
      </c>
      <c r="O21" s="43">
        <f t="shared" si="3"/>
        <v>86151114.040000007</v>
      </c>
      <c r="P21" s="43">
        <f t="shared" si="3"/>
        <v>67736146.030000001</v>
      </c>
      <c r="Q21" s="43">
        <f t="shared" si="3"/>
        <v>60238596.349999979</v>
      </c>
      <c r="R21" s="43">
        <f t="shared" si="3"/>
        <v>91178219.080000013</v>
      </c>
      <c r="S21" s="43">
        <f t="shared" si="3"/>
        <v>15315843.649999999</v>
      </c>
      <c r="T21" s="43">
        <f t="shared" si="3"/>
        <v>91386845.359999999</v>
      </c>
      <c r="U21" s="43">
        <f t="shared" si="3"/>
        <v>69251026.219999984</v>
      </c>
      <c r="V21" s="43">
        <f t="shared" si="3"/>
        <v>44643060.299999997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896889268.62</v>
      </c>
      <c r="AA21" s="43">
        <f t="shared" si="3"/>
        <v>1162285731.3799999</v>
      </c>
      <c r="AB21" s="44">
        <f>Z21/D21</f>
        <v>0.43555757457234084</v>
      </c>
      <c r="AC21" s="46"/>
      <c r="AE21" s="37">
        <f>SUM([1]GASS!T223+'[2]CMF-101regularapril8'!$EV$101+'[1]sum-co'!S22)</f>
        <v>883285502.87999988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331530000</v>
      </c>
      <c r="C25" s="34">
        <f>[1]consoCURRENT!F499</f>
        <v>-9.3132257461547852E-10</v>
      </c>
      <c r="D25" s="34">
        <f>[1]consoCURRENT!G499</f>
        <v>331530000</v>
      </c>
      <c r="E25" s="34">
        <f>[1]consoCURRENT!H499</f>
        <v>101373718.78000002</v>
      </c>
      <c r="F25" s="34">
        <f>[1]consoCURRENT!I499</f>
        <v>83657769.299999997</v>
      </c>
      <c r="G25" s="34">
        <f>[1]consoCURRENT!J499</f>
        <v>116516342.56999999</v>
      </c>
      <c r="H25" s="34">
        <f>[1]consoCURRENT!K499</f>
        <v>0</v>
      </c>
      <c r="I25" s="34">
        <f>[1]consoCURRENT!L499</f>
        <v>1306842.1399999999</v>
      </c>
      <c r="J25" s="34">
        <f>[1]consoCURRENT!M499</f>
        <v>1411459.56</v>
      </c>
      <c r="K25" s="34">
        <f>[1]consoCURRENT!N499</f>
        <v>1175300.17</v>
      </c>
      <c r="L25" s="34">
        <f>[1]consoCURRENT!O499</f>
        <v>0</v>
      </c>
      <c r="M25" s="34">
        <f>[1]consoCURRENT!P499</f>
        <v>3893601.8699999992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28784065.330000002</v>
      </c>
      <c r="Q25" s="34">
        <f>[1]consoCURRENT!T499</f>
        <v>27375118.669999994</v>
      </c>
      <c r="R25" s="34">
        <f>[1]consoCURRENT!U499</f>
        <v>49754040.980000004</v>
      </c>
      <c r="S25" s="34">
        <f>[1]consoCURRENT!V499</f>
        <v>5117150.09</v>
      </c>
      <c r="T25" s="34">
        <f>[1]consoCURRENT!W499</f>
        <v>51317522.439999998</v>
      </c>
      <c r="U25" s="34">
        <f>[1]consoCURRENT!X499</f>
        <v>36696162.739999995</v>
      </c>
      <c r="V25" s="34">
        <f>[1]consoCURRENT!Y499</f>
        <v>27327357.219999995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301547830.64999998</v>
      </c>
      <c r="AA25" s="34">
        <f>D25-Z25</f>
        <v>29982169.350000024</v>
      </c>
      <c r="AB25" s="41">
        <f>Z25/D25</f>
        <v>0.90956423445841994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221727750.61000001</v>
      </c>
      <c r="F26" s="34">
        <f>[1]consoCURRENT!I612</f>
        <v>47430460.609999992</v>
      </c>
      <c r="G26" s="34">
        <f>[1]consoCURRENT!J612</f>
        <v>59112084.700000003</v>
      </c>
      <c r="H26" s="34">
        <f>[1]consoCURRENT!K612</f>
        <v>0</v>
      </c>
      <c r="I26" s="34">
        <f>[1]consoCURRENT!L612</f>
        <v>3280388.43</v>
      </c>
      <c r="J26" s="34">
        <f>[1]consoCURRENT!M612</f>
        <v>14958218.66</v>
      </c>
      <c r="K26" s="34">
        <f>[1]consoCURRENT!N612</f>
        <v>21870908.379999999</v>
      </c>
      <c r="L26" s="34">
        <f>[1]consoCURRENT!O612</f>
        <v>0</v>
      </c>
      <c r="M26" s="34">
        <f>[1]consoCURRENT!P612</f>
        <v>40109515.470000006</v>
      </c>
      <c r="N26" s="34">
        <f>[1]consoCURRENT!Q612</f>
        <v>209963686.66</v>
      </c>
      <c r="O26" s="34">
        <f>[1]consoCURRENT!R612</f>
        <v>-5543212.4399999995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10250035.210000001</v>
      </c>
      <c r="S26" s="34">
        <f>[1]consoCURRENT!V612</f>
        <v>3328152.4299999992</v>
      </c>
      <c r="T26" s="34">
        <f>[1]consoCURRENT!W612</f>
        <v>17060094.789999999</v>
      </c>
      <c r="U26" s="34">
        <f>[1]consoCURRENT!X612</f>
        <v>16144747.779999999</v>
      </c>
      <c r="V26" s="34">
        <f>[1]consoCURRENT!Y612</f>
        <v>4036333.7500000005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328270295.91999996</v>
      </c>
      <c r="AA26" s="34">
        <f>D26-Z26</f>
        <v>213689704.08000004</v>
      </c>
      <c r="AB26" s="41">
        <f>Z26/D26</f>
        <v>0.60570945442468072</v>
      </c>
      <c r="AC26" s="35"/>
      <c r="AE26" s="37"/>
    </row>
    <row r="27" spans="1:31" s="36" customFormat="1" ht="18" hidden="1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4200000</v>
      </c>
      <c r="C28" s="34">
        <f>[1]consoCURRENT!F647</f>
        <v>135944896</v>
      </c>
      <c r="D28" s="34">
        <f>[1]consoCURRENT!G647</f>
        <v>140144896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4185684</v>
      </c>
      <c r="AA28" s="34">
        <f>D28-Z28</f>
        <v>135959212</v>
      </c>
      <c r="AB28" s="41">
        <f>Z28/D28</f>
        <v>2.9866831539837168E-2</v>
      </c>
      <c r="AC28" s="35"/>
      <c r="AE28" s="37"/>
    </row>
    <row r="29" spans="1:31" s="36" customFormat="1" ht="18" customHeight="1" x14ac:dyDescent="0.25">
      <c r="A29" s="42" t="s">
        <v>38</v>
      </c>
      <c r="B29" s="43">
        <f>SUM(B25:B28)</f>
        <v>877690000</v>
      </c>
      <c r="C29" s="43">
        <f>SUM(C25:C28)</f>
        <v>135944896</v>
      </c>
      <c r="D29" s="43">
        <f>SUM(D25:D28)</f>
        <v>1013634896</v>
      </c>
      <c r="E29" s="43">
        <f t="shared" ref="E29:AA29" si="4">SUM(E25:E28)</f>
        <v>327287153.39000005</v>
      </c>
      <c r="F29" s="43">
        <f t="shared" si="4"/>
        <v>131088229.91</v>
      </c>
      <c r="G29" s="43">
        <f t="shared" si="4"/>
        <v>175628427.26999998</v>
      </c>
      <c r="H29" s="43">
        <f t="shared" si="4"/>
        <v>0</v>
      </c>
      <c r="I29" s="43">
        <f t="shared" si="4"/>
        <v>4587230.57</v>
      </c>
      <c r="J29" s="43">
        <f t="shared" si="4"/>
        <v>16369678.220000001</v>
      </c>
      <c r="K29" s="43">
        <f t="shared" si="4"/>
        <v>23046208.549999997</v>
      </c>
      <c r="L29" s="43">
        <f t="shared" si="4"/>
        <v>0</v>
      </c>
      <c r="M29" s="43">
        <f t="shared" si="4"/>
        <v>44003117.340000004</v>
      </c>
      <c r="N29" s="43">
        <f t="shared" si="4"/>
        <v>256622095.96000001</v>
      </c>
      <c r="O29" s="43">
        <f t="shared" si="4"/>
        <v>19081189.57</v>
      </c>
      <c r="P29" s="43">
        <f t="shared" si="4"/>
        <v>46996637.290000007</v>
      </c>
      <c r="Q29" s="43">
        <f t="shared" si="4"/>
        <v>46269172.979999989</v>
      </c>
      <c r="R29" s="43">
        <f t="shared" si="4"/>
        <v>60004076.190000005</v>
      </c>
      <c r="S29" s="43">
        <f t="shared" si="4"/>
        <v>8445302.5199999996</v>
      </c>
      <c r="T29" s="43">
        <f t="shared" si="4"/>
        <v>68377617.229999989</v>
      </c>
      <c r="U29" s="43">
        <f t="shared" si="4"/>
        <v>52840910.519999996</v>
      </c>
      <c r="V29" s="43">
        <f t="shared" si="4"/>
        <v>31363690.969999995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634003810.56999993</v>
      </c>
      <c r="AA29" s="43">
        <f t="shared" si="4"/>
        <v>379631085.43000007</v>
      </c>
      <c r="AB29" s="44">
        <f>Z29/D29</f>
        <v>0.62547551694589643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7569133.2599999998</v>
      </c>
      <c r="F30" s="34">
        <f>[1]consoCURRENT!I651</f>
        <v>5310517.8900000006</v>
      </c>
      <c r="G30" s="34">
        <f>[1]consoCURRENT!J651</f>
        <v>11285023.380000001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2615961.9500000002</v>
      </c>
      <c r="S30" s="34">
        <f>[1]consoCURRENT!V651</f>
        <v>0</v>
      </c>
      <c r="T30" s="34">
        <f>[1]consoCURRENT!W651</f>
        <v>5203635.92</v>
      </c>
      <c r="U30" s="34">
        <f>[1]consoCURRENT!X651</f>
        <v>2655330.06</v>
      </c>
      <c r="V30" s="34">
        <f>[1]consoCURRENT!Y651</f>
        <v>3426057.4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24164674.529999997</v>
      </c>
      <c r="AA30" s="34">
        <f>D30-Z30</f>
        <v>4225325.4700000025</v>
      </c>
      <c r="AB30" s="41">
        <f>Z30/D30</f>
        <v>0.85116852870729121</v>
      </c>
      <c r="AC30" s="35"/>
      <c r="AE30" s="37"/>
    </row>
    <row r="31" spans="1:31" s="36" customFormat="1" ht="18" customHeight="1" x14ac:dyDescent="0.25">
      <c r="A31" s="42" t="s">
        <v>40</v>
      </c>
      <c r="B31" s="43">
        <f>B30+B29</f>
        <v>906080000</v>
      </c>
      <c r="C31" s="43">
        <f>C30+C29</f>
        <v>135944896</v>
      </c>
      <c r="D31" s="43">
        <f>D30+D29</f>
        <v>1042024896</v>
      </c>
      <c r="E31" s="43">
        <f t="shared" ref="E31:AA31" si="5">E30+E29</f>
        <v>334856286.65000004</v>
      </c>
      <c r="F31" s="43">
        <f t="shared" si="5"/>
        <v>136398747.80000001</v>
      </c>
      <c r="G31" s="43">
        <f t="shared" si="5"/>
        <v>186913450.64999998</v>
      </c>
      <c r="H31" s="43">
        <f t="shared" si="5"/>
        <v>0</v>
      </c>
      <c r="I31" s="43">
        <f t="shared" si="5"/>
        <v>4587230.57</v>
      </c>
      <c r="J31" s="43">
        <f t="shared" si="5"/>
        <v>16369678.220000001</v>
      </c>
      <c r="K31" s="43">
        <f t="shared" si="5"/>
        <v>23046208.549999997</v>
      </c>
      <c r="L31" s="43">
        <f t="shared" si="5"/>
        <v>0</v>
      </c>
      <c r="M31" s="43">
        <f t="shared" si="5"/>
        <v>44003117.340000004</v>
      </c>
      <c r="N31" s="43">
        <f t="shared" si="5"/>
        <v>259078890.76000002</v>
      </c>
      <c r="O31" s="43">
        <f t="shared" si="5"/>
        <v>21619516.620000001</v>
      </c>
      <c r="P31" s="43">
        <f t="shared" si="5"/>
        <v>49570648.700000003</v>
      </c>
      <c r="Q31" s="43">
        <f t="shared" si="5"/>
        <v>48963728.919999987</v>
      </c>
      <c r="R31" s="43">
        <f t="shared" si="5"/>
        <v>62620038.140000008</v>
      </c>
      <c r="S31" s="43">
        <f t="shared" si="5"/>
        <v>8445302.5199999996</v>
      </c>
      <c r="T31" s="43">
        <f t="shared" si="5"/>
        <v>73581253.149999991</v>
      </c>
      <c r="U31" s="43">
        <f t="shared" si="5"/>
        <v>55496240.579999998</v>
      </c>
      <c r="V31" s="43">
        <f t="shared" si="5"/>
        <v>34789748.369999997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658168485.0999999</v>
      </c>
      <c r="AA31" s="43">
        <f t="shared" si="5"/>
        <v>383856410.9000001</v>
      </c>
      <c r="AB31" s="44">
        <f>Z31/D31</f>
        <v>0.63162452991910079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1.1641532182693481E-10</v>
      </c>
      <c r="D36" s="34">
        <f>[1]consoCURRENT!G825</f>
        <v>58894000</v>
      </c>
      <c r="E36" s="34">
        <f>[1]consoCURRENT!H825</f>
        <v>37253922.210000001</v>
      </c>
      <c r="F36" s="34">
        <f>[1]consoCURRENT!I825</f>
        <v>-446841.57000000007</v>
      </c>
      <c r="G36" s="34">
        <f>[1]consoCURRENT!J825</f>
        <v>3804127.7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1869642.04</v>
      </c>
      <c r="Q36" s="34">
        <f>[1]consoCURRENT!T825</f>
        <v>2298086.0500000003</v>
      </c>
      <c r="R36" s="34">
        <f>[1]consoCURRENT!U825</f>
        <v>879420.5</v>
      </c>
      <c r="S36" s="34">
        <f>[1]consoCURRENT!V825</f>
        <v>-3624348.12</v>
      </c>
      <c r="T36" s="34">
        <f>[1]consoCURRENT!W825</f>
        <v>1670153.5999999999</v>
      </c>
      <c r="U36" s="34">
        <f>[1]consoCURRENT!X825</f>
        <v>2192460.0300000003</v>
      </c>
      <c r="V36" s="34">
        <f>[1]consoCURRENT!Y825</f>
        <v>-58485.929999999993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40611208.340000004</v>
      </c>
      <c r="AA36" s="34">
        <f>D36-Z36</f>
        <v>18282791.659999996</v>
      </c>
      <c r="AB36" s="41">
        <f>Z36/D36</f>
        <v>0.6895644435765953</v>
      </c>
      <c r="AC36" s="35"/>
      <c r="AE36" s="37"/>
    </row>
    <row r="37" spans="1:31" s="36" customFormat="1" ht="18" hidden="1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775000000</v>
      </c>
      <c r="C38" s="34">
        <f>[1]consoCURRENT!F860</f>
        <v>-135944896</v>
      </c>
      <c r="D38" s="34">
        <f>[1]consoCURRENT!G860</f>
        <v>639055104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639055104</v>
      </c>
      <c r="AB38" s="41">
        <f>Z38/D38</f>
        <v>0</v>
      </c>
      <c r="AC38" s="35"/>
      <c r="AE38" s="37"/>
    </row>
    <row r="39" spans="1:31" s="36" customFormat="1" ht="18" customHeight="1" x14ac:dyDescent="0.25">
      <c r="A39" s="42" t="s">
        <v>38</v>
      </c>
      <c r="B39" s="43">
        <f>SUM(B35:B38)</f>
        <v>833894000</v>
      </c>
      <c r="C39" s="43">
        <f>SUM(C35:C38)</f>
        <v>-135944896</v>
      </c>
      <c r="D39" s="43">
        <f>SUM(D35:D38)</f>
        <v>697949104</v>
      </c>
      <c r="E39" s="43">
        <f t="shared" ref="E39:AA39" si="6">SUM(E35:E38)</f>
        <v>37253922.210000001</v>
      </c>
      <c r="F39" s="43">
        <f t="shared" si="6"/>
        <v>-446841.57000000007</v>
      </c>
      <c r="G39" s="43">
        <f t="shared" si="6"/>
        <v>3804127.7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28462783.700000003</v>
      </c>
      <c r="O39" s="43">
        <f t="shared" si="6"/>
        <v>6921496.4700000007</v>
      </c>
      <c r="P39" s="43">
        <f t="shared" si="6"/>
        <v>1869642.04</v>
      </c>
      <c r="Q39" s="43">
        <f t="shared" si="6"/>
        <v>2298086.0500000003</v>
      </c>
      <c r="R39" s="43">
        <f t="shared" si="6"/>
        <v>879420.5</v>
      </c>
      <c r="S39" s="43">
        <f t="shared" si="6"/>
        <v>-3624348.12</v>
      </c>
      <c r="T39" s="43">
        <f t="shared" si="6"/>
        <v>1670153.5999999999</v>
      </c>
      <c r="U39" s="43">
        <f t="shared" si="6"/>
        <v>2192460.0300000003</v>
      </c>
      <c r="V39" s="43">
        <f t="shared" si="6"/>
        <v>-58485.929999999993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40611208.340000004</v>
      </c>
      <c r="AA39" s="43">
        <f t="shared" si="6"/>
        <v>657337895.65999997</v>
      </c>
      <c r="AB39" s="44">
        <f>Z39/D39</f>
        <v>5.8186489684210557E-2</v>
      </c>
      <c r="AC39" s="35"/>
      <c r="AE39" s="37"/>
    </row>
    <row r="40" spans="1:31" s="36" customFormat="1" ht="18" hidden="1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>B40+B39</f>
        <v>833894000</v>
      </c>
      <c r="C41" s="43">
        <f>C40+C39</f>
        <v>-135944896</v>
      </c>
      <c r="D41" s="43">
        <f>D40+D39</f>
        <v>697949104</v>
      </c>
      <c r="E41" s="43">
        <f t="shared" ref="E41:AA41" si="7">E40+E39</f>
        <v>37253922.210000001</v>
      </c>
      <c r="F41" s="43">
        <f t="shared" si="7"/>
        <v>-446841.57000000007</v>
      </c>
      <c r="G41" s="43">
        <f t="shared" si="7"/>
        <v>3804127.7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28462783.700000003</v>
      </c>
      <c r="O41" s="43">
        <f t="shared" si="7"/>
        <v>6921496.4700000007</v>
      </c>
      <c r="P41" s="43">
        <f t="shared" si="7"/>
        <v>1869642.04</v>
      </c>
      <c r="Q41" s="43">
        <f t="shared" si="7"/>
        <v>2298086.0500000003</v>
      </c>
      <c r="R41" s="43">
        <f t="shared" si="7"/>
        <v>879420.5</v>
      </c>
      <c r="S41" s="43">
        <f t="shared" si="7"/>
        <v>-3624348.12</v>
      </c>
      <c r="T41" s="43">
        <f t="shared" si="7"/>
        <v>1670153.5999999999</v>
      </c>
      <c r="U41" s="43">
        <f t="shared" si="7"/>
        <v>2192460.0300000003</v>
      </c>
      <c r="V41" s="43">
        <f t="shared" si="7"/>
        <v>-58485.929999999993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40611208.340000004</v>
      </c>
      <c r="AA41" s="43">
        <f t="shared" si="7"/>
        <v>657337895.65999997</v>
      </c>
      <c r="AB41" s="44">
        <f>Z41/D41</f>
        <v>5.8186489684210557E-2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3048154.21</v>
      </c>
      <c r="G46" s="34">
        <f>[1]consoCURRENT!J1038</f>
        <v>1900944.59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641184.73</v>
      </c>
      <c r="S46" s="34">
        <f>[1]consoCURRENT!V1038</f>
        <v>505750.67000000004</v>
      </c>
      <c r="T46" s="34">
        <f>[1]consoCURRENT!W1038</f>
        <v>801165.73</v>
      </c>
      <c r="U46" s="34">
        <f>[1]consoCURRENT!X1038</f>
        <v>613908.21</v>
      </c>
      <c r="V46" s="34">
        <f>[1]consoCURRENT!Y1038</f>
        <v>485870.65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16267475.530000003</v>
      </c>
      <c r="AA46" s="34">
        <f>D46-Z46</f>
        <v>3613524.4699999969</v>
      </c>
      <c r="AB46" s="41">
        <f>Z46/D46</f>
        <v>0.81824231829384853</v>
      </c>
      <c r="AC46" s="35"/>
      <c r="AE46" s="37"/>
    </row>
    <row r="47" spans="1:31" s="36" customFormat="1" ht="18" hidden="1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11318376.73</v>
      </c>
      <c r="F49" s="43">
        <f t="shared" si="8"/>
        <v>3048154.21</v>
      </c>
      <c r="G49" s="43">
        <f t="shared" si="8"/>
        <v>1900944.59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9310283.2400000002</v>
      </c>
      <c r="O49" s="43">
        <f t="shared" si="8"/>
        <v>1394379.1600000001</v>
      </c>
      <c r="P49" s="43">
        <f t="shared" si="8"/>
        <v>613714.32999999996</v>
      </c>
      <c r="Q49" s="43">
        <f t="shared" si="8"/>
        <v>1901218.81</v>
      </c>
      <c r="R49" s="43">
        <f t="shared" si="8"/>
        <v>641184.73</v>
      </c>
      <c r="S49" s="43">
        <f t="shared" si="8"/>
        <v>505750.67000000004</v>
      </c>
      <c r="T49" s="43">
        <f t="shared" si="8"/>
        <v>801165.73</v>
      </c>
      <c r="U49" s="43">
        <f t="shared" si="8"/>
        <v>613908.21</v>
      </c>
      <c r="V49" s="43">
        <f t="shared" si="8"/>
        <v>485870.65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16267475.530000003</v>
      </c>
      <c r="AA49" s="43">
        <f t="shared" si="8"/>
        <v>3613524.4699999969</v>
      </c>
      <c r="AB49" s="44">
        <f>Z49/D49</f>
        <v>0.81824231829384853</v>
      </c>
      <c r="AC49" s="35"/>
      <c r="AE49" s="37"/>
    </row>
    <row r="50" spans="1:31" s="36" customFormat="1" ht="18" hidden="1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11318376.73</v>
      </c>
      <c r="F51" s="43">
        <f t="shared" si="9"/>
        <v>3048154.21</v>
      </c>
      <c r="G51" s="43">
        <f t="shared" si="9"/>
        <v>1900944.59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9310283.2400000002</v>
      </c>
      <c r="O51" s="43">
        <f t="shared" si="9"/>
        <v>1394379.1600000001</v>
      </c>
      <c r="P51" s="43">
        <f t="shared" si="9"/>
        <v>613714.32999999996</v>
      </c>
      <c r="Q51" s="43">
        <f t="shared" si="9"/>
        <v>1901218.81</v>
      </c>
      <c r="R51" s="43">
        <f t="shared" si="9"/>
        <v>641184.73</v>
      </c>
      <c r="S51" s="43">
        <f t="shared" si="9"/>
        <v>505750.67000000004</v>
      </c>
      <c r="T51" s="43">
        <f t="shared" si="9"/>
        <v>801165.73</v>
      </c>
      <c r="U51" s="43">
        <f t="shared" si="9"/>
        <v>613908.21</v>
      </c>
      <c r="V51" s="43">
        <f t="shared" si="9"/>
        <v>485870.65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16267475.530000003</v>
      </c>
      <c r="AA51" s="43">
        <f t="shared" si="9"/>
        <v>3613524.4699999969</v>
      </c>
      <c r="AB51" s="44">
        <f>Z51/D51</f>
        <v>0.81824231829384853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1.1641532182693481E-10</v>
      </c>
      <c r="D56" s="34">
        <f>[1]consoCURRENT!G1251</f>
        <v>9474000</v>
      </c>
      <c r="E56" s="34">
        <f>[1]consoCURRENT!H1251</f>
        <v>6573668.8299999991</v>
      </c>
      <c r="F56" s="34">
        <f>[1]consoCURRENT!I1251</f>
        <v>842229.58000000007</v>
      </c>
      <c r="G56" s="34">
        <f>[1]consoCURRENT!J1251</f>
        <v>899143.17999999982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279406.41000000003</v>
      </c>
      <c r="S56" s="34">
        <f>[1]consoCURRENT!V1251</f>
        <v>357647.4</v>
      </c>
      <c r="T56" s="34">
        <f>[1]consoCURRENT!W1251</f>
        <v>391187.91000000003</v>
      </c>
      <c r="U56" s="34">
        <f>[1]consoCURRENT!X1251</f>
        <v>300266.07999999996</v>
      </c>
      <c r="V56" s="34">
        <f>[1]consoCURRENT!Y1251</f>
        <v>207689.18999999997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8315041.5900000008</v>
      </c>
      <c r="AA56" s="34">
        <f>D56-Z56</f>
        <v>1158958.4099999992</v>
      </c>
      <c r="AB56" s="41">
        <f>Z56/D56</f>
        <v>0.87766957884737185</v>
      </c>
      <c r="AC56" s="35"/>
      <c r="AE56" s="37"/>
    </row>
    <row r="57" spans="1:31" s="36" customFormat="1" ht="18" hidden="1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>SUM(B55:B58)</f>
        <v>9474000</v>
      </c>
      <c r="C59" s="43">
        <f>SUM(C55:C58)</f>
        <v>1.1641532182693481E-10</v>
      </c>
      <c r="D59" s="43">
        <f>SUM(D55:D58)</f>
        <v>9474000</v>
      </c>
      <c r="E59" s="43">
        <f t="shared" ref="E59:AA59" si="10">SUM(E55:E58)</f>
        <v>6573668.8299999991</v>
      </c>
      <c r="F59" s="43">
        <f t="shared" si="10"/>
        <v>842229.58000000007</v>
      </c>
      <c r="G59" s="43">
        <f t="shared" si="10"/>
        <v>899143.17999999982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1956154.84</v>
      </c>
      <c r="O59" s="43">
        <f t="shared" si="10"/>
        <v>3345427.2</v>
      </c>
      <c r="P59" s="43">
        <f t="shared" si="10"/>
        <v>1272086.79</v>
      </c>
      <c r="Q59" s="43">
        <f t="shared" si="10"/>
        <v>205175.77</v>
      </c>
      <c r="R59" s="43">
        <f t="shared" si="10"/>
        <v>279406.41000000003</v>
      </c>
      <c r="S59" s="43">
        <f t="shared" si="10"/>
        <v>357647.4</v>
      </c>
      <c r="T59" s="43">
        <f t="shared" si="10"/>
        <v>391187.91000000003</v>
      </c>
      <c r="U59" s="43">
        <f t="shared" si="10"/>
        <v>300266.07999999996</v>
      </c>
      <c r="V59" s="43">
        <f t="shared" si="10"/>
        <v>207689.18999999997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8315041.5900000008</v>
      </c>
      <c r="AA59" s="43">
        <f t="shared" si="10"/>
        <v>1158958.4099999992</v>
      </c>
      <c r="AB59" s="44">
        <f>Z59/D59</f>
        <v>0.87766957884737185</v>
      </c>
      <c r="AC59" s="35"/>
      <c r="AE59" s="37"/>
    </row>
    <row r="60" spans="1:31" s="36" customFormat="1" ht="18" hidden="1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>B60+B59</f>
        <v>9474000</v>
      </c>
      <c r="C61" s="43">
        <f>C60+C59</f>
        <v>1.1641532182693481E-10</v>
      </c>
      <c r="D61" s="43">
        <f>D60+D59</f>
        <v>9474000</v>
      </c>
      <c r="E61" s="43">
        <f t="shared" ref="E61:AA61" si="11">E60+E59</f>
        <v>6573668.8299999991</v>
      </c>
      <c r="F61" s="43">
        <f t="shared" si="11"/>
        <v>842229.58000000007</v>
      </c>
      <c r="G61" s="43">
        <f t="shared" si="11"/>
        <v>899143.17999999982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1956154.84</v>
      </c>
      <c r="O61" s="43">
        <f t="shared" si="11"/>
        <v>3345427.2</v>
      </c>
      <c r="P61" s="43">
        <f t="shared" si="11"/>
        <v>1272086.79</v>
      </c>
      <c r="Q61" s="43">
        <f t="shared" si="11"/>
        <v>205175.77</v>
      </c>
      <c r="R61" s="43">
        <f t="shared" si="11"/>
        <v>279406.41000000003</v>
      </c>
      <c r="S61" s="43">
        <f t="shared" si="11"/>
        <v>357647.4</v>
      </c>
      <c r="T61" s="43">
        <f t="shared" si="11"/>
        <v>391187.91000000003</v>
      </c>
      <c r="U61" s="43">
        <f t="shared" si="11"/>
        <v>300266.07999999996</v>
      </c>
      <c r="V61" s="43">
        <f t="shared" si="11"/>
        <v>207689.18999999997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8315041.5900000008</v>
      </c>
      <c r="AA61" s="43">
        <f t="shared" si="11"/>
        <v>1158958.4099999992</v>
      </c>
      <c r="AB61" s="44">
        <f>Z61/D61</f>
        <v>0.87766957884737185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35</v>
      </c>
      <c r="B66" s="53">
        <f>[1]consoCURRENT!E1464</f>
        <v>6580000</v>
      </c>
      <c r="C66" s="53">
        <f>[1]consoCURRENT!F1464</f>
        <v>-7.2759576141834259E-12</v>
      </c>
      <c r="D66" s="53">
        <f>[1]consoCURRENT!G1464</f>
        <v>6580000</v>
      </c>
      <c r="E66" s="53">
        <f>[1]consoCURRENT!H1464</f>
        <v>4074427.2899999996</v>
      </c>
      <c r="F66" s="53">
        <f>[1]consoCURRENT!I1464</f>
        <v>738829.35000000009</v>
      </c>
      <c r="G66" s="53">
        <f>[1]consoCURRENT!J1464</f>
        <v>1243879.8900000001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131479.40000000002</v>
      </c>
      <c r="S66" s="53">
        <f>[1]consoCURRENT!V1464</f>
        <v>277648.32</v>
      </c>
      <c r="T66" s="53">
        <f>[1]consoCURRENT!W1464</f>
        <v>497207.48000000004</v>
      </c>
      <c r="U66" s="53">
        <f>[1]consoCURRENT!X1464</f>
        <v>520041.66</v>
      </c>
      <c r="V66" s="53">
        <f>[1]consoCURRENT!Y1464</f>
        <v>226630.75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>SUM(M66:Y66)</f>
        <v>6057136.5300000012</v>
      </c>
      <c r="AA66" s="53">
        <f>D66-Z66</f>
        <v>522863.46999999881</v>
      </c>
      <c r="AB66" s="54">
        <f>Z66/D66</f>
        <v>0.92053746656534974</v>
      </c>
      <c r="AC66" s="46"/>
      <c r="AE66" s="37"/>
    </row>
    <row r="67" spans="1:31" s="36" customFormat="1" ht="18" hidden="1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>SUM(B65:B68)</f>
        <v>6580000</v>
      </c>
      <c r="C69" s="43">
        <f>SUM(C65:C68)</f>
        <v>-7.2759576141834259E-12</v>
      </c>
      <c r="D69" s="43">
        <f>SUM(D65:D68)</f>
        <v>6580000</v>
      </c>
      <c r="E69" s="43">
        <f t="shared" ref="E69:AA69" si="12">SUM(E65:E68)</f>
        <v>4074427.2899999996</v>
      </c>
      <c r="F69" s="43">
        <f t="shared" si="12"/>
        <v>738829.35000000009</v>
      </c>
      <c r="G69" s="43">
        <f t="shared" si="12"/>
        <v>1243879.8900000001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3491373.3800000004</v>
      </c>
      <c r="O69" s="43">
        <f t="shared" si="12"/>
        <v>348265.74</v>
      </c>
      <c r="P69" s="43">
        <f t="shared" si="12"/>
        <v>234788.17</v>
      </c>
      <c r="Q69" s="43">
        <f t="shared" si="12"/>
        <v>329701.63</v>
      </c>
      <c r="R69" s="43">
        <f t="shared" si="12"/>
        <v>131479.40000000002</v>
      </c>
      <c r="S69" s="43">
        <f t="shared" si="12"/>
        <v>277648.32</v>
      </c>
      <c r="T69" s="43">
        <f t="shared" si="12"/>
        <v>497207.48000000004</v>
      </c>
      <c r="U69" s="43">
        <f t="shared" si="12"/>
        <v>520041.66</v>
      </c>
      <c r="V69" s="43">
        <f t="shared" si="12"/>
        <v>226630.75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6057136.5300000012</v>
      </c>
      <c r="AA69" s="43">
        <f t="shared" si="12"/>
        <v>522863.46999999881</v>
      </c>
      <c r="AB69" s="44">
        <f>Z69/D69</f>
        <v>0.92053746656534974</v>
      </c>
      <c r="AC69" s="35"/>
      <c r="AE69" s="37"/>
    </row>
    <row r="70" spans="1:31" s="36" customFormat="1" ht="14.45" hidden="1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>B70+B69</f>
        <v>6580000</v>
      </c>
      <c r="C71" s="43">
        <f>C70+C69</f>
        <v>-7.2759576141834259E-12</v>
      </c>
      <c r="D71" s="43">
        <f>D70+D69</f>
        <v>6580000</v>
      </c>
      <c r="E71" s="43">
        <f t="shared" ref="E71:AA71" si="13">E70+E69</f>
        <v>4074427.2899999996</v>
      </c>
      <c r="F71" s="43">
        <f t="shared" si="13"/>
        <v>738829.35000000009</v>
      </c>
      <c r="G71" s="43">
        <f t="shared" si="13"/>
        <v>1243879.8900000001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3491373.3800000004</v>
      </c>
      <c r="O71" s="43">
        <f t="shared" si="13"/>
        <v>348265.74</v>
      </c>
      <c r="P71" s="43">
        <f t="shared" si="13"/>
        <v>234788.17</v>
      </c>
      <c r="Q71" s="43">
        <f t="shared" si="13"/>
        <v>329701.63</v>
      </c>
      <c r="R71" s="43">
        <f t="shared" si="13"/>
        <v>131479.40000000002</v>
      </c>
      <c r="S71" s="43">
        <f t="shared" si="13"/>
        <v>277648.32</v>
      </c>
      <c r="T71" s="43">
        <f t="shared" si="13"/>
        <v>497207.48000000004</v>
      </c>
      <c r="U71" s="43">
        <f t="shared" si="13"/>
        <v>520041.66</v>
      </c>
      <c r="V71" s="43">
        <f t="shared" si="13"/>
        <v>226630.75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6057136.5300000012</v>
      </c>
      <c r="AA71" s="43">
        <f t="shared" si="13"/>
        <v>522863.46999999881</v>
      </c>
      <c r="AB71" s="44">
        <f>Z71/D71</f>
        <v>0.92053746656534974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11379279.359999999</v>
      </c>
      <c r="F76" s="34">
        <f>[1]consoCURRENT!I1677</f>
        <v>2955700.1400000006</v>
      </c>
      <c r="G76" s="34">
        <f>[1]consoCURRENT!J1677</f>
        <v>908629.39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1065419.6500000001</v>
      </c>
      <c r="Q76" s="34">
        <f>[1]consoCURRENT!T1677</f>
        <v>1103260.1499999999</v>
      </c>
      <c r="R76" s="34">
        <f>[1]consoCURRENT!U1677</f>
        <v>899768.95</v>
      </c>
      <c r="S76" s="34">
        <f>[1]consoCURRENT!V1677</f>
        <v>952671.04</v>
      </c>
      <c r="T76" s="34">
        <f>[1]consoCURRENT!W1677</f>
        <v>819960.62</v>
      </c>
      <c r="U76" s="34">
        <f>[1]consoCURRENT!X1677</f>
        <v>-148325</v>
      </c>
      <c r="V76" s="34">
        <f>[1]consoCURRENT!Y1677</f>
        <v>236993.77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15243608.889999999</v>
      </c>
      <c r="AA76" s="34">
        <f>D76-Z76</f>
        <v>3631391.1100000013</v>
      </c>
      <c r="AB76" s="41">
        <f>Z76/D76</f>
        <v>0.80760841801324501</v>
      </c>
      <c r="AC76" s="35"/>
      <c r="AE76" s="37"/>
    </row>
    <row r="77" spans="1:31" s="36" customFormat="1" ht="18" hidden="1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11379279.359999999</v>
      </c>
      <c r="F79" s="43">
        <f t="shared" si="14"/>
        <v>2955700.1400000006</v>
      </c>
      <c r="G79" s="43">
        <f t="shared" si="14"/>
        <v>908629.39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474432.27</v>
      </c>
      <c r="O79" s="43">
        <f t="shared" si="14"/>
        <v>9839427.4399999995</v>
      </c>
      <c r="P79" s="43">
        <f t="shared" si="14"/>
        <v>1065419.6500000001</v>
      </c>
      <c r="Q79" s="43">
        <f t="shared" si="14"/>
        <v>1103260.1499999999</v>
      </c>
      <c r="R79" s="43">
        <f t="shared" si="14"/>
        <v>899768.95</v>
      </c>
      <c r="S79" s="43">
        <f t="shared" si="14"/>
        <v>952671.04</v>
      </c>
      <c r="T79" s="43">
        <f t="shared" si="14"/>
        <v>819960.62</v>
      </c>
      <c r="U79" s="43">
        <f t="shared" si="14"/>
        <v>-148325</v>
      </c>
      <c r="V79" s="43">
        <f t="shared" si="14"/>
        <v>236993.77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15243608.889999999</v>
      </c>
      <c r="AA79" s="43">
        <f t="shared" si="14"/>
        <v>3631391.1100000013</v>
      </c>
      <c r="AB79" s="44">
        <f>Z79/D79</f>
        <v>0.80760841801324501</v>
      </c>
      <c r="AC79" s="35"/>
      <c r="AE79" s="37"/>
    </row>
    <row r="80" spans="1:31" s="36" customFormat="1" ht="18" hidden="1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11379279.359999999</v>
      </c>
      <c r="F81" s="43">
        <f t="shared" si="15"/>
        <v>2955700.1400000006</v>
      </c>
      <c r="G81" s="43">
        <f t="shared" si="15"/>
        <v>908629.39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474432.27</v>
      </c>
      <c r="O81" s="43">
        <f t="shared" si="15"/>
        <v>9839427.4399999995</v>
      </c>
      <c r="P81" s="43">
        <f t="shared" si="15"/>
        <v>1065419.6500000001</v>
      </c>
      <c r="Q81" s="43">
        <f t="shared" si="15"/>
        <v>1103260.1499999999</v>
      </c>
      <c r="R81" s="43">
        <f t="shared" si="15"/>
        <v>899768.95</v>
      </c>
      <c r="S81" s="43">
        <f t="shared" si="15"/>
        <v>952671.04</v>
      </c>
      <c r="T81" s="43">
        <f t="shared" si="15"/>
        <v>819960.62</v>
      </c>
      <c r="U81" s="43">
        <f t="shared" si="15"/>
        <v>-148325</v>
      </c>
      <c r="V81" s="43">
        <f t="shared" si="15"/>
        <v>236993.77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15243608.889999999</v>
      </c>
      <c r="AA81" s="43">
        <f t="shared" si="15"/>
        <v>3631391.1100000013</v>
      </c>
      <c r="AB81" s="44">
        <f>Z81/D81</f>
        <v>0.80760841801324501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-4.6566128730773926E-10</v>
      </c>
      <c r="D86" s="34">
        <f>[1]consoCURRENT!G1890</f>
        <v>22454000</v>
      </c>
      <c r="E86" s="34">
        <f>[1]consoCURRENT!H1890</f>
        <v>9503607.3499999996</v>
      </c>
      <c r="F86" s="34">
        <f>[1]consoCURRENT!I1890</f>
        <v>2631622.7599999998</v>
      </c>
      <c r="G86" s="34">
        <f>[1]consoCURRENT!J1890</f>
        <v>2673923.71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218236.11000000002</v>
      </c>
      <c r="R86" s="34">
        <f>[1]consoCURRENT!U1890</f>
        <v>728575.40000000014</v>
      </c>
      <c r="S86" s="34">
        <f>[1]consoCURRENT!V1890</f>
        <v>1684811.2500000002</v>
      </c>
      <c r="T86" s="34">
        <f>[1]consoCURRENT!W1890</f>
        <v>859167.05</v>
      </c>
      <c r="U86" s="34">
        <f>[1]consoCURRENT!X1890</f>
        <v>926103.07</v>
      </c>
      <c r="V86" s="34">
        <f>[1]consoCURRENT!Y1890</f>
        <v>888653.58999999985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14809153.82</v>
      </c>
      <c r="AA86" s="34">
        <f>D86-Z86</f>
        <v>7644846.1799999997</v>
      </c>
      <c r="AB86" s="41">
        <f>Z86/D86</f>
        <v>0.65953299278524991</v>
      </c>
      <c r="AC86" s="35"/>
      <c r="AE86" s="37"/>
    </row>
    <row r="87" spans="1:31" s="36" customFormat="1" ht="18" hidden="1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>SUM(B85:B88)</f>
        <v>22454000</v>
      </c>
      <c r="C89" s="43">
        <f>SUM(C85:C88)</f>
        <v>-4.6566128730773926E-10</v>
      </c>
      <c r="D89" s="43">
        <f>SUM(D85:D88)</f>
        <v>22454000</v>
      </c>
      <c r="E89" s="43">
        <f t="shared" ref="E89:AA89" si="16">SUM(E85:E88)</f>
        <v>9503607.3499999996</v>
      </c>
      <c r="F89" s="43">
        <f t="shared" si="16"/>
        <v>2631622.7599999998</v>
      </c>
      <c r="G89" s="43">
        <f t="shared" si="16"/>
        <v>2673923.71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3149403.48</v>
      </c>
      <c r="O89" s="43">
        <f t="shared" si="16"/>
        <v>4236918.7699999996</v>
      </c>
      <c r="P89" s="43">
        <f t="shared" si="16"/>
        <v>2117285.1</v>
      </c>
      <c r="Q89" s="43">
        <f t="shared" si="16"/>
        <v>218236.11000000002</v>
      </c>
      <c r="R89" s="43">
        <f t="shared" si="16"/>
        <v>728575.40000000014</v>
      </c>
      <c r="S89" s="43">
        <f t="shared" si="16"/>
        <v>1684811.2500000002</v>
      </c>
      <c r="T89" s="43">
        <f t="shared" si="16"/>
        <v>859167.05</v>
      </c>
      <c r="U89" s="43">
        <f t="shared" si="16"/>
        <v>926103.07</v>
      </c>
      <c r="V89" s="43">
        <f t="shared" si="16"/>
        <v>888653.58999999985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14809153.82</v>
      </c>
      <c r="AA89" s="43">
        <f t="shared" si="16"/>
        <v>7644846.1799999997</v>
      </c>
      <c r="AB89" s="44">
        <f>Z89/D89</f>
        <v>0.65953299278524991</v>
      </c>
      <c r="AC89" s="35"/>
      <c r="AE89" s="37"/>
    </row>
    <row r="90" spans="1:31" s="36" customFormat="1" ht="18" hidden="1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>B90+B89</f>
        <v>22454000</v>
      </c>
      <c r="C91" s="43">
        <f>C90+C89</f>
        <v>-4.6566128730773926E-10</v>
      </c>
      <c r="D91" s="43">
        <f>D90+D89</f>
        <v>22454000</v>
      </c>
      <c r="E91" s="43">
        <f t="shared" ref="E91:AA91" si="17">E90+E89</f>
        <v>9503607.3499999996</v>
      </c>
      <c r="F91" s="43">
        <f t="shared" si="17"/>
        <v>2631622.7599999998</v>
      </c>
      <c r="G91" s="43">
        <f t="shared" si="17"/>
        <v>2673923.71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3149403.48</v>
      </c>
      <c r="O91" s="43">
        <f t="shared" si="17"/>
        <v>4236918.7699999996</v>
      </c>
      <c r="P91" s="43">
        <f t="shared" si="17"/>
        <v>2117285.1</v>
      </c>
      <c r="Q91" s="43">
        <f t="shared" si="17"/>
        <v>218236.11000000002</v>
      </c>
      <c r="R91" s="43">
        <f t="shared" si="17"/>
        <v>728575.40000000014</v>
      </c>
      <c r="S91" s="43">
        <f t="shared" si="17"/>
        <v>1684811.2500000002</v>
      </c>
      <c r="T91" s="43">
        <f t="shared" si="17"/>
        <v>859167.05</v>
      </c>
      <c r="U91" s="43">
        <f t="shared" si="17"/>
        <v>926103.07</v>
      </c>
      <c r="V91" s="43">
        <f t="shared" si="17"/>
        <v>888653.58999999985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14809153.82</v>
      </c>
      <c r="AA91" s="43">
        <f t="shared" si="17"/>
        <v>7644846.1799999997</v>
      </c>
      <c r="AB91" s="44">
        <f>Z91/D91</f>
        <v>0.65953299278524991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-2.9103830456733704E-11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2755201.5100000002</v>
      </c>
      <c r="G96" s="34">
        <f>[1]consoCURRENT!J2103</f>
        <v>954156.08000000007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924439.42999999993</v>
      </c>
      <c r="R96" s="34">
        <f>[1]consoCURRENT!U2103</f>
        <v>1787435.32</v>
      </c>
      <c r="S96" s="34">
        <f>[1]consoCURRENT!V2103</f>
        <v>43326.759999999995</v>
      </c>
      <c r="T96" s="34">
        <f>[1]consoCURRENT!W2103</f>
        <v>731491.48</v>
      </c>
      <c r="U96" s="34">
        <f>[1]consoCURRENT!X2103</f>
        <v>254648.47</v>
      </c>
      <c r="V96" s="34">
        <f>[1]consoCURRENT!Y2103</f>
        <v>-31983.869999999974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14273810.530000001</v>
      </c>
      <c r="AA96" s="34">
        <f>D96-Z96</f>
        <v>1399189.4699999988</v>
      </c>
      <c r="AB96" s="41">
        <f>Z96/D96</f>
        <v>0.91072612326931679</v>
      </c>
      <c r="AC96" s="35"/>
      <c r="AE96" s="37"/>
    </row>
    <row r="97" spans="1:31" s="36" customFormat="1" ht="18" hidden="1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>SUM(B95:B98)</f>
        <v>15673000</v>
      </c>
      <c r="C99" s="43">
        <f>SUM(C95:C98)</f>
        <v>-2.9103830456733704E-11</v>
      </c>
      <c r="D99" s="43">
        <f>SUM(D95:D98)</f>
        <v>15673000</v>
      </c>
      <c r="E99" s="43">
        <f t="shared" ref="E99:AA99" si="18">SUM(E95:E98)</f>
        <v>10564452.939999999</v>
      </c>
      <c r="F99" s="43">
        <f t="shared" si="18"/>
        <v>2755201.5100000002</v>
      </c>
      <c r="G99" s="43">
        <f t="shared" si="18"/>
        <v>954156.08000000007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6823119.6200000001</v>
      </c>
      <c r="O99" s="43">
        <f t="shared" si="18"/>
        <v>748652.85</v>
      </c>
      <c r="P99" s="43">
        <f t="shared" si="18"/>
        <v>2992680.47</v>
      </c>
      <c r="Q99" s="43">
        <f t="shared" si="18"/>
        <v>924439.42999999993</v>
      </c>
      <c r="R99" s="43">
        <f t="shared" si="18"/>
        <v>1787435.32</v>
      </c>
      <c r="S99" s="43">
        <f t="shared" si="18"/>
        <v>43326.759999999995</v>
      </c>
      <c r="T99" s="43">
        <f t="shared" si="18"/>
        <v>731491.48</v>
      </c>
      <c r="U99" s="43">
        <f t="shared" si="18"/>
        <v>254648.47</v>
      </c>
      <c r="V99" s="43">
        <f t="shared" si="18"/>
        <v>-31983.869999999974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14273810.530000001</v>
      </c>
      <c r="AA99" s="43">
        <f t="shared" si="18"/>
        <v>1399189.4699999988</v>
      </c>
      <c r="AB99" s="44">
        <f>Z99/D99</f>
        <v>0.91072612326931679</v>
      </c>
      <c r="AC99" s="35"/>
      <c r="AE99" s="37"/>
    </row>
    <row r="100" spans="1:31" s="36" customFormat="1" ht="18" hidden="1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>B100+B99</f>
        <v>15673000</v>
      </c>
      <c r="C101" s="43">
        <f>C100+C99</f>
        <v>-2.9103830456733704E-11</v>
      </c>
      <c r="D101" s="43">
        <f>D100+D99</f>
        <v>15673000</v>
      </c>
      <c r="E101" s="43">
        <f t="shared" ref="E101:AA101" si="19">E100+E99</f>
        <v>10564452.939999999</v>
      </c>
      <c r="F101" s="43">
        <f t="shared" si="19"/>
        <v>2755201.5100000002</v>
      </c>
      <c r="G101" s="43">
        <f t="shared" si="19"/>
        <v>954156.08000000007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6823119.6200000001</v>
      </c>
      <c r="O101" s="43">
        <f t="shared" si="19"/>
        <v>748652.85</v>
      </c>
      <c r="P101" s="43">
        <f t="shared" si="19"/>
        <v>2992680.47</v>
      </c>
      <c r="Q101" s="43">
        <f t="shared" si="19"/>
        <v>924439.42999999993</v>
      </c>
      <c r="R101" s="43">
        <f t="shared" si="19"/>
        <v>1787435.32</v>
      </c>
      <c r="S101" s="43">
        <f t="shared" si="19"/>
        <v>43326.759999999995</v>
      </c>
      <c r="T101" s="43">
        <f t="shared" si="19"/>
        <v>731491.48</v>
      </c>
      <c r="U101" s="43">
        <f t="shared" si="19"/>
        <v>254648.47</v>
      </c>
      <c r="V101" s="43">
        <f t="shared" si="19"/>
        <v>-31983.869999999974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14273810.530000001</v>
      </c>
      <c r="AA101" s="43">
        <f t="shared" si="19"/>
        <v>1399189.4699999988</v>
      </c>
      <c r="AB101" s="44">
        <f>Z101/D101</f>
        <v>0.91072612326931679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22374667.360000003</v>
      </c>
      <c r="G106" s="34">
        <f>[1]consoCURRENT!J2316</f>
        <v>23192677.670000002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610257.14</v>
      </c>
      <c r="P106" s="34">
        <f>[1]consoCURRENT!S2316</f>
        <v>1422378.3599999999</v>
      </c>
      <c r="Q106" s="34">
        <f>[1]consoCURRENT!T2316</f>
        <v>289359.38</v>
      </c>
      <c r="R106" s="34">
        <f>[1]consoCURRENT!U2316</f>
        <v>17401327.610000003</v>
      </c>
      <c r="S106" s="34">
        <f>[1]consoCURRENT!V2316</f>
        <v>4683980.37</v>
      </c>
      <c r="T106" s="34">
        <f>[1]consoCURRENT!W2316</f>
        <v>9605377.1699999999</v>
      </c>
      <c r="U106" s="34">
        <f>[1]consoCURRENT!X2316</f>
        <v>7509955.8699999992</v>
      </c>
      <c r="V106" s="34">
        <f>[1]consoCURRENT!Y2316</f>
        <v>6077344.6300000027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50722473.450000003</v>
      </c>
      <c r="AA106" s="34">
        <f>D106-Z106</f>
        <v>81798526.549999997</v>
      </c>
      <c r="AB106" s="41">
        <f>Z106/D106</f>
        <v>0.38275045804061247</v>
      </c>
      <c r="AC106" s="35"/>
      <c r="AE106" s="37"/>
    </row>
    <row r="107" spans="1:31" s="36" customFormat="1" ht="18" hidden="1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12000000</v>
      </c>
      <c r="AB108" s="41">
        <f>Z108/D108</f>
        <v>0</v>
      </c>
      <c r="AC108" s="35"/>
      <c r="AE108" s="37"/>
    </row>
    <row r="109" spans="1:31" s="36" customFormat="1" ht="18" customHeight="1" x14ac:dyDescent="0.25">
      <c r="A109" s="42" t="s">
        <v>38</v>
      </c>
      <c r="B109" s="43">
        <f>SUM(B105:B108)</f>
        <v>144521000</v>
      </c>
      <c r="C109" s="43">
        <f>SUM(C105:C108)</f>
        <v>0</v>
      </c>
      <c r="D109" s="43">
        <f>SUM(D105:D108)</f>
        <v>144521000</v>
      </c>
      <c r="E109" s="43">
        <f t="shared" ref="E109:AA109" si="20">SUM(E105:E108)</f>
        <v>5155128.42</v>
      </c>
      <c r="F109" s="43">
        <f t="shared" si="20"/>
        <v>22374667.360000003</v>
      </c>
      <c r="G109" s="43">
        <f t="shared" si="20"/>
        <v>23192677.670000002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3122492.92</v>
      </c>
      <c r="O109" s="43">
        <f t="shared" si="20"/>
        <v>610257.14</v>
      </c>
      <c r="P109" s="43">
        <f t="shared" si="20"/>
        <v>1422378.3599999999</v>
      </c>
      <c r="Q109" s="43">
        <f t="shared" si="20"/>
        <v>289359.38</v>
      </c>
      <c r="R109" s="43">
        <f t="shared" si="20"/>
        <v>17401327.610000003</v>
      </c>
      <c r="S109" s="43">
        <f t="shared" si="20"/>
        <v>4683980.37</v>
      </c>
      <c r="T109" s="43">
        <f t="shared" si="20"/>
        <v>9605377.1699999999</v>
      </c>
      <c r="U109" s="43">
        <f t="shared" si="20"/>
        <v>7509955.8699999992</v>
      </c>
      <c r="V109" s="43">
        <f t="shared" si="20"/>
        <v>6077344.6300000027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50722473.450000003</v>
      </c>
      <c r="AA109" s="43">
        <f t="shared" si="20"/>
        <v>93798526.549999997</v>
      </c>
      <c r="AB109" s="44">
        <f>Z109/D109</f>
        <v>0.35096957155015535</v>
      </c>
      <c r="AC109" s="35"/>
      <c r="AE109" s="37"/>
    </row>
    <row r="110" spans="1:31" s="36" customFormat="1" ht="18" hidden="1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>B110+B109</f>
        <v>144521000</v>
      </c>
      <c r="C111" s="43">
        <f>C110+C109</f>
        <v>0</v>
      </c>
      <c r="D111" s="43">
        <f>D110+D109</f>
        <v>144521000</v>
      </c>
      <c r="E111" s="43">
        <f t="shared" ref="E111:AA111" si="21">E110+E109</f>
        <v>5155128.42</v>
      </c>
      <c r="F111" s="43">
        <f t="shared" si="21"/>
        <v>22374667.360000003</v>
      </c>
      <c r="G111" s="43">
        <f t="shared" si="21"/>
        <v>23192677.670000002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3122492.92</v>
      </c>
      <c r="O111" s="43">
        <f t="shared" si="21"/>
        <v>610257.14</v>
      </c>
      <c r="P111" s="43">
        <f t="shared" si="21"/>
        <v>1422378.3599999999</v>
      </c>
      <c r="Q111" s="43">
        <f t="shared" si="21"/>
        <v>289359.38</v>
      </c>
      <c r="R111" s="43">
        <f t="shared" si="21"/>
        <v>17401327.610000003</v>
      </c>
      <c r="S111" s="43">
        <f t="shared" si="21"/>
        <v>4683980.37</v>
      </c>
      <c r="T111" s="43">
        <f t="shared" si="21"/>
        <v>9605377.1699999999</v>
      </c>
      <c r="U111" s="43">
        <f t="shared" si="21"/>
        <v>7509955.8699999992</v>
      </c>
      <c r="V111" s="43">
        <f t="shared" si="21"/>
        <v>6077344.6300000027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50722473.450000003</v>
      </c>
      <c r="AA111" s="43">
        <f t="shared" si="21"/>
        <v>93798526.549999997</v>
      </c>
      <c r="AB111" s="44">
        <f>Z111/D111</f>
        <v>0.35096957155015535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908600.46000000008</v>
      </c>
      <c r="G116" s="34">
        <f>[1]consoCURRENT!J2529</f>
        <v>558567.66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1063086.72</v>
      </c>
      <c r="Q116" s="34">
        <f>[1]consoCURRENT!T2529</f>
        <v>302376.39</v>
      </c>
      <c r="R116" s="34">
        <f>[1]consoCURRENT!U2529</f>
        <v>227138.77000000002</v>
      </c>
      <c r="S116" s="34">
        <f>[1]consoCURRENT!V2529</f>
        <v>379085.3</v>
      </c>
      <c r="T116" s="34">
        <f>[1]consoCURRENT!W2529</f>
        <v>77487.290000000008</v>
      </c>
      <c r="U116" s="34">
        <f>[1]consoCURRENT!X2529</f>
        <v>168165.78999999998</v>
      </c>
      <c r="V116" s="34">
        <f>[1]consoCURRENT!Y2529</f>
        <v>312914.58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3959637.34</v>
      </c>
      <c r="AA116" s="34">
        <f>D116-Z116</f>
        <v>645362.66000000015</v>
      </c>
      <c r="AB116" s="41">
        <f>Z116/D116</f>
        <v>0.85985609989142231</v>
      </c>
      <c r="AC116" s="35"/>
      <c r="AE116" s="37"/>
    </row>
    <row r="117" spans="1:31" s="36" customFormat="1" ht="18" hidden="1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2492469.2200000002</v>
      </c>
      <c r="F119" s="43">
        <f t="shared" si="22"/>
        <v>908600.46000000008</v>
      </c>
      <c r="G119" s="43">
        <f t="shared" si="22"/>
        <v>558567.66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331046.08999999997</v>
      </c>
      <c r="O119" s="43">
        <f t="shared" si="22"/>
        <v>1098336.4099999999</v>
      </c>
      <c r="P119" s="43">
        <f t="shared" si="22"/>
        <v>1063086.72</v>
      </c>
      <c r="Q119" s="43">
        <f t="shared" si="22"/>
        <v>302376.39</v>
      </c>
      <c r="R119" s="43">
        <f t="shared" si="22"/>
        <v>227138.77000000002</v>
      </c>
      <c r="S119" s="43">
        <f t="shared" si="22"/>
        <v>379085.3</v>
      </c>
      <c r="T119" s="43">
        <f t="shared" si="22"/>
        <v>77487.290000000008</v>
      </c>
      <c r="U119" s="43">
        <f t="shared" si="22"/>
        <v>168165.78999999998</v>
      </c>
      <c r="V119" s="43">
        <f t="shared" si="22"/>
        <v>312914.58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3959637.34</v>
      </c>
      <c r="AA119" s="43">
        <f t="shared" si="22"/>
        <v>645362.66000000015</v>
      </c>
      <c r="AB119" s="44">
        <f>Z119/D119</f>
        <v>0.85985609989142231</v>
      </c>
      <c r="AC119" s="35"/>
      <c r="AE119" s="37"/>
    </row>
    <row r="120" spans="1:31" s="36" customFormat="1" ht="18" hidden="1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2492469.2200000002</v>
      </c>
      <c r="F121" s="43">
        <f t="shared" si="23"/>
        <v>908600.46000000008</v>
      </c>
      <c r="G121" s="43">
        <f t="shared" si="23"/>
        <v>558567.66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331046.08999999997</v>
      </c>
      <c r="O121" s="43">
        <f t="shared" si="23"/>
        <v>1098336.4099999999</v>
      </c>
      <c r="P121" s="43">
        <f t="shared" si="23"/>
        <v>1063086.72</v>
      </c>
      <c r="Q121" s="43">
        <f t="shared" si="23"/>
        <v>302376.39</v>
      </c>
      <c r="R121" s="43">
        <f t="shared" si="23"/>
        <v>227138.77000000002</v>
      </c>
      <c r="S121" s="43">
        <f t="shared" si="23"/>
        <v>379085.3</v>
      </c>
      <c r="T121" s="43">
        <f t="shared" si="23"/>
        <v>77487.290000000008</v>
      </c>
      <c r="U121" s="43">
        <f t="shared" si="23"/>
        <v>168165.78999999998</v>
      </c>
      <c r="V121" s="43">
        <f t="shared" si="23"/>
        <v>312914.58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3959637.34</v>
      </c>
      <c r="AA121" s="43">
        <f t="shared" si="23"/>
        <v>645362.66000000015</v>
      </c>
      <c r="AB121" s="44">
        <f>Z121/D121</f>
        <v>0.85985609989142231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1872486.0799999998</v>
      </c>
      <c r="F126" s="34">
        <f>[1]consoCURRENT!I2742</f>
        <v>545359.91999999993</v>
      </c>
      <c r="G126" s="34">
        <f>[1]consoCURRENT!J2742</f>
        <v>757875.67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</v>
      </c>
      <c r="Q126" s="34">
        <f>[1]consoCURRENT!T2742</f>
        <v>387209.08999999991</v>
      </c>
      <c r="R126" s="34">
        <f>[1]consoCURRENT!U2742</f>
        <v>81248.300000000105</v>
      </c>
      <c r="S126" s="34">
        <f>[1]consoCURRENT!V2742</f>
        <v>76902.53</v>
      </c>
      <c r="T126" s="34">
        <f>[1]consoCURRENT!W2742</f>
        <v>65976.170000000158</v>
      </c>
      <c r="U126" s="34">
        <f>[1]consoCURRENT!X2742</f>
        <v>251424.91</v>
      </c>
      <c r="V126" s="34">
        <f>[1]consoCURRENT!Y2742</f>
        <v>440474.58999999997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3175721.67</v>
      </c>
      <c r="AA126" s="34">
        <f>D126-Z126</f>
        <v>2583278.33</v>
      </c>
      <c r="AB126" s="41">
        <f>Z126/D126</f>
        <v>0.55143630317763503</v>
      </c>
      <c r="AC126" s="35"/>
      <c r="AE126" s="37"/>
    </row>
    <row r="127" spans="1:31" s="36" customFormat="1" ht="18" hidden="1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1872486.0799999998</v>
      </c>
      <c r="F129" s="43">
        <f t="shared" si="24"/>
        <v>545359.91999999993</v>
      </c>
      <c r="G129" s="43">
        <f t="shared" si="24"/>
        <v>757875.67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709112.11</v>
      </c>
      <c r="O129" s="43">
        <f t="shared" si="24"/>
        <v>589451.01</v>
      </c>
      <c r="P129" s="43">
        <f t="shared" si="24"/>
        <v>573922.96</v>
      </c>
      <c r="Q129" s="43">
        <f t="shared" si="24"/>
        <v>387209.08999999991</v>
      </c>
      <c r="R129" s="43">
        <f t="shared" si="24"/>
        <v>81248.300000000105</v>
      </c>
      <c r="S129" s="43">
        <f t="shared" si="24"/>
        <v>76902.53</v>
      </c>
      <c r="T129" s="43">
        <f t="shared" si="24"/>
        <v>65976.170000000158</v>
      </c>
      <c r="U129" s="43">
        <f t="shared" si="24"/>
        <v>251424.91</v>
      </c>
      <c r="V129" s="43">
        <f t="shared" si="24"/>
        <v>440474.58999999997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3175721.67</v>
      </c>
      <c r="AA129" s="43">
        <f t="shared" si="24"/>
        <v>2583278.33</v>
      </c>
      <c r="AB129" s="44">
        <f>Z129/D129</f>
        <v>0.55143630317763503</v>
      </c>
      <c r="AC129" s="35"/>
      <c r="AE129" s="37"/>
    </row>
    <row r="130" spans="1:31" s="36" customFormat="1" ht="18" hidden="1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1872486.0799999998</v>
      </c>
      <c r="F131" s="43">
        <f t="shared" si="25"/>
        <v>545359.91999999993</v>
      </c>
      <c r="G131" s="43">
        <f t="shared" si="25"/>
        <v>757875.67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709112.11</v>
      </c>
      <c r="O131" s="43">
        <f t="shared" si="25"/>
        <v>589451.01</v>
      </c>
      <c r="P131" s="43">
        <f t="shared" si="25"/>
        <v>573922.96</v>
      </c>
      <c r="Q131" s="43">
        <f t="shared" si="25"/>
        <v>387209.08999999991</v>
      </c>
      <c r="R131" s="43">
        <f t="shared" si="25"/>
        <v>81248.300000000105</v>
      </c>
      <c r="S131" s="43">
        <f t="shared" si="25"/>
        <v>76902.53</v>
      </c>
      <c r="T131" s="43">
        <f t="shared" si="25"/>
        <v>65976.170000000158</v>
      </c>
      <c r="U131" s="43">
        <f t="shared" si="25"/>
        <v>251424.91</v>
      </c>
      <c r="V131" s="43">
        <f t="shared" si="25"/>
        <v>440474.58999999997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3175721.67</v>
      </c>
      <c r="AA131" s="43">
        <f t="shared" si="25"/>
        <v>2583278.33</v>
      </c>
      <c r="AB131" s="44">
        <f>Z131/D131</f>
        <v>0.55143630317763503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26293033.190000001</v>
      </c>
      <c r="F136" s="34">
        <f>[1]consoCURRENT!I2955</f>
        <v>2108662.56</v>
      </c>
      <c r="G136" s="34">
        <f>[1]consoCURRENT!J2955</f>
        <v>873418.89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335409.35000000003</v>
      </c>
      <c r="R136" s="34">
        <f>[1]consoCURRENT!U2955</f>
        <v>1638967.73</v>
      </c>
      <c r="S136" s="34">
        <f>[1]consoCURRENT!V2955</f>
        <v>134285.48000000001</v>
      </c>
      <c r="T136" s="34">
        <f>[1]consoCURRENT!W2955</f>
        <v>803106.3</v>
      </c>
      <c r="U136" s="34">
        <f>[1]consoCURRENT!X2955</f>
        <v>38851.589999999997</v>
      </c>
      <c r="V136" s="34">
        <f>[1]consoCURRENT!Y2955</f>
        <v>31461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29275114.640000004</v>
      </c>
      <c r="AA136" s="34">
        <f>D136-Z136</f>
        <v>600885.35999999568</v>
      </c>
      <c r="AB136" s="41">
        <f>Z136/D136</f>
        <v>0.97988735573704655</v>
      </c>
      <c r="AC136" s="35"/>
      <c r="AE136" s="37"/>
    </row>
    <row r="137" spans="1:31" s="36" customFormat="1" ht="18" hidden="1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 x14ac:dyDescent="0.2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38</v>
      </c>
      <c r="B139" s="53">
        <f>SUM(B135:B138)</f>
        <v>29876000</v>
      </c>
      <c r="C139" s="53">
        <f>SUM(C135:C138)</f>
        <v>0</v>
      </c>
      <c r="D139" s="53">
        <f>SUM(D135:D138)</f>
        <v>29876000</v>
      </c>
      <c r="E139" s="53">
        <f t="shared" ref="E139:AA139" si="26">SUM(E135:E138)</f>
        <v>26293033.190000001</v>
      </c>
      <c r="F139" s="53">
        <f t="shared" si="26"/>
        <v>2108662.56</v>
      </c>
      <c r="G139" s="53">
        <f t="shared" si="26"/>
        <v>873418.89</v>
      </c>
      <c r="H139" s="53">
        <f t="shared" si="26"/>
        <v>0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11300</v>
      </c>
      <c r="O139" s="53">
        <f t="shared" si="26"/>
        <v>25786040.780000001</v>
      </c>
      <c r="P139" s="53">
        <f t="shared" si="26"/>
        <v>495692.41</v>
      </c>
      <c r="Q139" s="53">
        <f t="shared" si="26"/>
        <v>335409.35000000003</v>
      </c>
      <c r="R139" s="53">
        <f t="shared" si="26"/>
        <v>1638967.73</v>
      </c>
      <c r="S139" s="53">
        <f t="shared" si="26"/>
        <v>134285.48000000001</v>
      </c>
      <c r="T139" s="53">
        <f t="shared" si="26"/>
        <v>803106.3</v>
      </c>
      <c r="U139" s="53">
        <f t="shared" si="26"/>
        <v>38851.589999999997</v>
      </c>
      <c r="V139" s="53">
        <f t="shared" si="26"/>
        <v>31461</v>
      </c>
      <c r="W139" s="53">
        <f t="shared" si="26"/>
        <v>0</v>
      </c>
      <c r="X139" s="53">
        <f t="shared" si="26"/>
        <v>0</v>
      </c>
      <c r="Y139" s="53">
        <f t="shared" si="26"/>
        <v>0</v>
      </c>
      <c r="Z139" s="53">
        <f t="shared" si="26"/>
        <v>29275114.640000004</v>
      </c>
      <c r="AA139" s="53">
        <f t="shared" si="26"/>
        <v>600885.35999999568</v>
      </c>
      <c r="AB139" s="54">
        <f>Z139/D139</f>
        <v>0.97988735573704655</v>
      </c>
      <c r="AC139" s="35"/>
      <c r="AE139" s="37"/>
    </row>
    <row r="140" spans="1:31" s="36" customFormat="1" ht="18" hidden="1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26293033.190000001</v>
      </c>
      <c r="F141" s="43">
        <f t="shared" si="27"/>
        <v>2108662.56</v>
      </c>
      <c r="G141" s="43">
        <f t="shared" si="27"/>
        <v>873418.89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11300</v>
      </c>
      <c r="O141" s="43">
        <f t="shared" si="27"/>
        <v>25786040.780000001</v>
      </c>
      <c r="P141" s="43">
        <f t="shared" si="27"/>
        <v>495692.41</v>
      </c>
      <c r="Q141" s="43">
        <f t="shared" si="27"/>
        <v>335409.35000000003</v>
      </c>
      <c r="R141" s="43">
        <f t="shared" si="27"/>
        <v>1638967.73</v>
      </c>
      <c r="S141" s="43">
        <f t="shared" si="27"/>
        <v>134285.48000000001</v>
      </c>
      <c r="T141" s="43">
        <f t="shared" si="27"/>
        <v>803106.3</v>
      </c>
      <c r="U141" s="43">
        <f t="shared" si="27"/>
        <v>38851.589999999997</v>
      </c>
      <c r="V141" s="43">
        <f t="shared" si="27"/>
        <v>31461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29275114.640000004</v>
      </c>
      <c r="AA141" s="43">
        <f t="shared" si="27"/>
        <v>600885.35999999568</v>
      </c>
      <c r="AB141" s="44">
        <f>Z141/D141</f>
        <v>0.97988735573704655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6180637.6399999997</v>
      </c>
      <c r="F146" s="34">
        <f>[1]consoCURRENT!I3168</f>
        <v>2232403.4700000002</v>
      </c>
      <c r="G146" s="34">
        <f>[1]consoCURRENT!J3168</f>
        <v>830293.92999999993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1363431.9900000002</v>
      </c>
      <c r="Q146" s="34">
        <f>[1]consoCURRENT!T3168</f>
        <v>427801.82999999996</v>
      </c>
      <c r="R146" s="34">
        <f>[1]consoCURRENT!U3168</f>
        <v>1438983.06</v>
      </c>
      <c r="S146" s="34">
        <f>[1]consoCURRENT!V3168</f>
        <v>365618.57999999996</v>
      </c>
      <c r="T146" s="34">
        <f>[1]consoCURRENT!W3168</f>
        <v>144639.44</v>
      </c>
      <c r="U146" s="34">
        <f>[1]consoCURRENT!X3168</f>
        <v>320628.19</v>
      </c>
      <c r="V146" s="34">
        <f>[1]consoCURRENT!Y3168</f>
        <v>365026.3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9243335.0399999991</v>
      </c>
      <c r="AA146" s="34">
        <f>D146-Z146</f>
        <v>933664.96000000089</v>
      </c>
      <c r="AB146" s="41">
        <f>Z146/D146</f>
        <v>0.90825734892404431</v>
      </c>
      <c r="AC146" s="35"/>
      <c r="AE146" s="37"/>
    </row>
    <row r="147" spans="1:31" s="36" customFormat="1" ht="18" hidden="1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6180637.6399999997</v>
      </c>
      <c r="F149" s="43">
        <f t="shared" si="28"/>
        <v>2232403.4700000002</v>
      </c>
      <c r="G149" s="43">
        <f t="shared" si="28"/>
        <v>830293.92999999993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4240886.8899999997</v>
      </c>
      <c r="O149" s="43">
        <f t="shared" si="28"/>
        <v>576318.76</v>
      </c>
      <c r="P149" s="43">
        <f t="shared" si="28"/>
        <v>1363431.9900000002</v>
      </c>
      <c r="Q149" s="43">
        <f t="shared" si="28"/>
        <v>427801.82999999996</v>
      </c>
      <c r="R149" s="43">
        <f t="shared" si="28"/>
        <v>1438983.06</v>
      </c>
      <c r="S149" s="43">
        <f t="shared" si="28"/>
        <v>365618.57999999996</v>
      </c>
      <c r="T149" s="43">
        <f t="shared" si="28"/>
        <v>144639.44</v>
      </c>
      <c r="U149" s="43">
        <f t="shared" si="28"/>
        <v>320628.19</v>
      </c>
      <c r="V149" s="43">
        <f t="shared" si="28"/>
        <v>365026.3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9243335.0399999991</v>
      </c>
      <c r="AA149" s="43">
        <f t="shared" si="28"/>
        <v>933664.96000000089</v>
      </c>
      <c r="AB149" s="44">
        <f>Z149/D149</f>
        <v>0.90825734892404431</v>
      </c>
      <c r="AC149" s="35"/>
      <c r="AE149" s="37"/>
    </row>
    <row r="150" spans="1:31" s="36" customFormat="1" ht="18" hidden="1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6180637.6399999997</v>
      </c>
      <c r="F151" s="43">
        <f t="shared" si="29"/>
        <v>2232403.4700000002</v>
      </c>
      <c r="G151" s="43">
        <f t="shared" si="29"/>
        <v>830293.92999999993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4240886.8899999997</v>
      </c>
      <c r="O151" s="43">
        <f t="shared" si="29"/>
        <v>576318.76</v>
      </c>
      <c r="P151" s="43">
        <f t="shared" si="29"/>
        <v>1363431.9900000002</v>
      </c>
      <c r="Q151" s="43">
        <f t="shared" si="29"/>
        <v>427801.82999999996</v>
      </c>
      <c r="R151" s="43">
        <f t="shared" si="29"/>
        <v>1438983.06</v>
      </c>
      <c r="S151" s="43">
        <f t="shared" si="29"/>
        <v>365618.57999999996</v>
      </c>
      <c r="T151" s="43">
        <f t="shared" si="29"/>
        <v>144639.44</v>
      </c>
      <c r="U151" s="43">
        <f t="shared" si="29"/>
        <v>320628.19</v>
      </c>
      <c r="V151" s="43">
        <f t="shared" si="29"/>
        <v>365026.3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9243335.0399999991</v>
      </c>
      <c r="AA151" s="43">
        <f t="shared" si="29"/>
        <v>933664.96000000089</v>
      </c>
      <c r="AB151" s="44">
        <f>Z151/D151</f>
        <v>0.90825734892404431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3.637978807091713E-10</v>
      </c>
      <c r="D156" s="34">
        <f>[1]consoCURRENT!G3381</f>
        <v>12692000</v>
      </c>
      <c r="E156" s="34">
        <f>[1]consoCURRENT!H3381</f>
        <v>8213857.3100000005</v>
      </c>
      <c r="F156" s="34">
        <f>[1]consoCURRENT!I3381</f>
        <v>2806501.4699999997</v>
      </c>
      <c r="G156" s="34">
        <f>[1]consoCURRENT!J3381</f>
        <v>377619.43000000005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1480152.7499999998</v>
      </c>
      <c r="Q156" s="34">
        <f>[1]consoCURRENT!T3381</f>
        <v>1204556.3299999998</v>
      </c>
      <c r="R156" s="34">
        <f>[1]consoCURRENT!U3381</f>
        <v>1268059.23</v>
      </c>
      <c r="S156" s="34">
        <f>[1]consoCURRENT!V3381</f>
        <v>333885.91000000003</v>
      </c>
      <c r="T156" s="34">
        <f>[1]consoCURRENT!W3381</f>
        <v>218593.83</v>
      </c>
      <c r="U156" s="34">
        <f>[1]consoCURRENT!X3381</f>
        <v>-4996.1399999999994</v>
      </c>
      <c r="V156" s="34">
        <f>[1]consoCURRENT!Y3381</f>
        <v>164021.74000000002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11397978.210000001</v>
      </c>
      <c r="AA156" s="34">
        <f>D156-Z156</f>
        <v>1294021.7899999991</v>
      </c>
      <c r="AB156" s="41">
        <f>Z156/D156</f>
        <v>0.89804429640718575</v>
      </c>
      <c r="AC156" s="35"/>
      <c r="AE156" s="37"/>
    </row>
    <row r="157" spans="1:31" s="36" customFormat="1" ht="18" hidden="1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>SUM(B155:B158)</f>
        <v>12692000</v>
      </c>
      <c r="C159" s="43">
        <f>SUM(C155:C158)</f>
        <v>3.637978807091713E-10</v>
      </c>
      <c r="D159" s="43">
        <f>SUM(D155:D158)</f>
        <v>12692000</v>
      </c>
      <c r="E159" s="43">
        <f t="shared" ref="E159:AA159" si="30">SUM(E155:E158)</f>
        <v>8213857.3100000005</v>
      </c>
      <c r="F159" s="43">
        <f t="shared" si="30"/>
        <v>2806501.4699999997</v>
      </c>
      <c r="G159" s="43">
        <f t="shared" si="30"/>
        <v>377619.43000000005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1486746.96</v>
      </c>
      <c r="O159" s="43">
        <f t="shared" si="30"/>
        <v>5246957.6000000006</v>
      </c>
      <c r="P159" s="43">
        <f t="shared" si="30"/>
        <v>1480152.7499999998</v>
      </c>
      <c r="Q159" s="43">
        <f t="shared" si="30"/>
        <v>1204556.3299999998</v>
      </c>
      <c r="R159" s="43">
        <f t="shared" si="30"/>
        <v>1268059.23</v>
      </c>
      <c r="S159" s="43">
        <f t="shared" si="30"/>
        <v>333885.91000000003</v>
      </c>
      <c r="T159" s="43">
        <f t="shared" si="30"/>
        <v>218593.83</v>
      </c>
      <c r="U159" s="43">
        <f t="shared" si="30"/>
        <v>-4996.1399999999994</v>
      </c>
      <c r="V159" s="43">
        <f t="shared" si="30"/>
        <v>164021.74000000002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11397978.210000001</v>
      </c>
      <c r="AA159" s="43">
        <f t="shared" si="30"/>
        <v>1294021.7899999991</v>
      </c>
      <c r="AB159" s="44">
        <f>Z159/D159</f>
        <v>0.89804429640718575</v>
      </c>
      <c r="AC159" s="35"/>
      <c r="AE159" s="37"/>
    </row>
    <row r="160" spans="1:31" s="36" customFormat="1" ht="18" hidden="1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>B160+B159</f>
        <v>12692000</v>
      </c>
      <c r="C161" s="43">
        <f>C160+C159</f>
        <v>3.637978807091713E-10</v>
      </c>
      <c r="D161" s="43">
        <f>D160+D159</f>
        <v>12692000</v>
      </c>
      <c r="E161" s="43">
        <f t="shared" ref="E161:AA161" si="31">E160+E159</f>
        <v>8213857.3100000005</v>
      </c>
      <c r="F161" s="43">
        <f t="shared" si="31"/>
        <v>2806501.4699999997</v>
      </c>
      <c r="G161" s="43">
        <f t="shared" si="31"/>
        <v>377619.43000000005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1486746.96</v>
      </c>
      <c r="O161" s="43">
        <f t="shared" si="31"/>
        <v>5246957.6000000006</v>
      </c>
      <c r="P161" s="43">
        <f t="shared" si="31"/>
        <v>1480152.7499999998</v>
      </c>
      <c r="Q161" s="43">
        <f t="shared" si="31"/>
        <v>1204556.3299999998</v>
      </c>
      <c r="R161" s="43">
        <f t="shared" si="31"/>
        <v>1268059.23</v>
      </c>
      <c r="S161" s="43">
        <f t="shared" si="31"/>
        <v>333885.91000000003</v>
      </c>
      <c r="T161" s="43">
        <f t="shared" si="31"/>
        <v>218593.83</v>
      </c>
      <c r="U161" s="43">
        <f t="shared" si="31"/>
        <v>-4996.1399999999994</v>
      </c>
      <c r="V161" s="43">
        <f t="shared" si="31"/>
        <v>164021.74000000002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11397978.210000001</v>
      </c>
      <c r="AA161" s="43">
        <f t="shared" si="31"/>
        <v>1294021.7899999991</v>
      </c>
      <c r="AB161" s="44">
        <f>Z161/D161</f>
        <v>0.89804429640718575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1728293.2900000003</v>
      </c>
      <c r="F166" s="34">
        <f>[1]consoCURRENT!I3594</f>
        <v>1637019.6700000002</v>
      </c>
      <c r="G166" s="34">
        <f>[1]consoCURRENT!J3594</f>
        <v>1203332.56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417925.1</v>
      </c>
      <c r="S166" s="34">
        <f>[1]consoCURRENT!V3594</f>
        <v>187843</v>
      </c>
      <c r="T166" s="34">
        <f>[1]consoCURRENT!W3594</f>
        <v>534207.22</v>
      </c>
      <c r="U166" s="34">
        <f>[1]consoCURRENT!X3594</f>
        <v>481280.91</v>
      </c>
      <c r="V166" s="34">
        <f>[1]consoCURRENT!Y3594</f>
        <v>187844.43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4568645.5199999996</v>
      </c>
      <c r="AA166" s="34">
        <f>D166-Z166</f>
        <v>374354.48000000045</v>
      </c>
      <c r="AB166" s="41">
        <f>Z166/D166</f>
        <v>0.92426573336030737</v>
      </c>
      <c r="AC166" s="35"/>
      <c r="AE166" s="37"/>
    </row>
    <row r="167" spans="1:31" s="36" customFormat="1" ht="18" hidden="1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1728293.2900000003</v>
      </c>
      <c r="F169" s="43">
        <f t="shared" si="32"/>
        <v>1637019.6700000002</v>
      </c>
      <c r="G169" s="43">
        <f t="shared" si="32"/>
        <v>1203332.56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625317.98</v>
      </c>
      <c r="O169" s="43">
        <f t="shared" si="32"/>
        <v>540680.6</v>
      </c>
      <c r="P169" s="43">
        <f t="shared" si="32"/>
        <v>562294.71</v>
      </c>
      <c r="Q169" s="43">
        <f t="shared" si="32"/>
        <v>1031251.57</v>
      </c>
      <c r="R169" s="43">
        <f t="shared" si="32"/>
        <v>417925.1</v>
      </c>
      <c r="S169" s="43">
        <f t="shared" si="32"/>
        <v>187843</v>
      </c>
      <c r="T169" s="43">
        <f t="shared" si="32"/>
        <v>534207.22</v>
      </c>
      <c r="U169" s="43">
        <f t="shared" si="32"/>
        <v>481280.91</v>
      </c>
      <c r="V169" s="43">
        <f t="shared" si="32"/>
        <v>187844.43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4568645.5199999996</v>
      </c>
      <c r="AA169" s="43">
        <f t="shared" si="32"/>
        <v>374354.48000000045</v>
      </c>
      <c r="AB169" s="44">
        <f>Z169/D169</f>
        <v>0.92426573336030737</v>
      </c>
      <c r="AC169" s="35"/>
      <c r="AE169" s="37"/>
    </row>
    <row r="170" spans="1:31" s="36" customFormat="1" ht="18" hidden="1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1728293.2900000003</v>
      </c>
      <c r="F171" s="43">
        <f t="shared" si="33"/>
        <v>1637019.6700000002</v>
      </c>
      <c r="G171" s="43">
        <f t="shared" si="33"/>
        <v>1203332.56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625317.98</v>
      </c>
      <c r="O171" s="43">
        <f t="shared" si="33"/>
        <v>540680.6</v>
      </c>
      <c r="P171" s="43">
        <f t="shared" si="33"/>
        <v>562294.71</v>
      </c>
      <c r="Q171" s="43">
        <f t="shared" si="33"/>
        <v>1031251.57</v>
      </c>
      <c r="R171" s="43">
        <f t="shared" si="33"/>
        <v>417925.1</v>
      </c>
      <c r="S171" s="43">
        <f t="shared" si="33"/>
        <v>187843</v>
      </c>
      <c r="T171" s="43">
        <f t="shared" si="33"/>
        <v>534207.22</v>
      </c>
      <c r="U171" s="43">
        <f t="shared" si="33"/>
        <v>481280.91</v>
      </c>
      <c r="V171" s="43">
        <f t="shared" si="33"/>
        <v>187844.43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4568645.5199999996</v>
      </c>
      <c r="AA171" s="43">
        <f t="shared" si="33"/>
        <v>374354.48000000045</v>
      </c>
      <c r="AB171" s="44">
        <f>Z171/D171</f>
        <v>0.92426573336030737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3740628.25</v>
      </c>
      <c r="F176" s="34">
        <f>[1]consoCURRENT!I3807</f>
        <v>1381181.4200000002</v>
      </c>
      <c r="G176" s="34">
        <f>[1]consoCURRENT!J3807</f>
        <v>1011632.7499999999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256811.51999999996</v>
      </c>
      <c r="R176" s="34">
        <f>[1]consoCURRENT!U3807</f>
        <v>659227.80000000005</v>
      </c>
      <c r="S176" s="34">
        <f>[1]consoCURRENT!V3807</f>
        <v>465142.1</v>
      </c>
      <c r="T176" s="34">
        <f>[1]consoCURRENT!W3807</f>
        <v>564749.27999999991</v>
      </c>
      <c r="U176" s="34">
        <f>[1]consoCURRENT!X3807</f>
        <v>287231</v>
      </c>
      <c r="V176" s="34">
        <f>[1]consoCURRENT!Y3807</f>
        <v>159652.46999999994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6133442.4199999999</v>
      </c>
      <c r="AA176" s="34">
        <f>D176-Z176</f>
        <v>2890557.58</v>
      </c>
      <c r="AB176" s="41">
        <f>Z176/D176</f>
        <v>0.67968111923758867</v>
      </c>
      <c r="AC176" s="35"/>
      <c r="AE176" s="37"/>
    </row>
    <row r="177" spans="1:31" s="36" customFormat="1" ht="18" hidden="1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3740628.25</v>
      </c>
      <c r="F179" s="43">
        <f t="shared" si="34"/>
        <v>1381181.4200000002</v>
      </c>
      <c r="G179" s="43">
        <f t="shared" si="34"/>
        <v>1011632.7499999999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730379.76</v>
      </c>
      <c r="O179" s="43">
        <f t="shared" si="34"/>
        <v>2269444.65</v>
      </c>
      <c r="P179" s="43">
        <f t="shared" si="34"/>
        <v>740803.84</v>
      </c>
      <c r="Q179" s="43">
        <f t="shared" si="34"/>
        <v>256811.51999999996</v>
      </c>
      <c r="R179" s="43">
        <f t="shared" si="34"/>
        <v>659227.80000000005</v>
      </c>
      <c r="S179" s="43">
        <f t="shared" si="34"/>
        <v>465142.1</v>
      </c>
      <c r="T179" s="43">
        <f t="shared" si="34"/>
        <v>564749.27999999991</v>
      </c>
      <c r="U179" s="43">
        <f t="shared" si="34"/>
        <v>287231</v>
      </c>
      <c r="V179" s="43">
        <f t="shared" si="34"/>
        <v>159652.46999999994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6133442.4199999999</v>
      </c>
      <c r="AA179" s="43">
        <f t="shared" si="34"/>
        <v>2890557.58</v>
      </c>
      <c r="AB179" s="44">
        <f>Z179/D179</f>
        <v>0.67968111923758867</v>
      </c>
      <c r="AC179" s="35"/>
      <c r="AE179" s="37"/>
    </row>
    <row r="180" spans="1:31" s="36" customFormat="1" ht="18" hidden="1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3740628.25</v>
      </c>
      <c r="F181" s="43">
        <f t="shared" si="35"/>
        <v>1381181.4200000002</v>
      </c>
      <c r="G181" s="43">
        <f t="shared" si="35"/>
        <v>1011632.7499999999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730379.76</v>
      </c>
      <c r="O181" s="43">
        <f t="shared" si="35"/>
        <v>2269444.65</v>
      </c>
      <c r="P181" s="43">
        <f t="shared" si="35"/>
        <v>740803.84</v>
      </c>
      <c r="Q181" s="43">
        <f t="shared" si="35"/>
        <v>256811.51999999996</v>
      </c>
      <c r="R181" s="43">
        <f t="shared" si="35"/>
        <v>659227.80000000005</v>
      </c>
      <c r="S181" s="43">
        <f t="shared" si="35"/>
        <v>465142.1</v>
      </c>
      <c r="T181" s="43">
        <f t="shared" si="35"/>
        <v>564749.27999999991</v>
      </c>
      <c r="U181" s="43">
        <f t="shared" si="35"/>
        <v>287231</v>
      </c>
      <c r="V181" s="43">
        <f t="shared" si="35"/>
        <v>159652.46999999994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6133442.4199999999</v>
      </c>
      <c r="AA181" s="43">
        <f t="shared" si="35"/>
        <v>2890557.58</v>
      </c>
      <c r="AB181" s="44">
        <f>Z181/D181</f>
        <v>0.67968111923758867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4259236.1300000008</v>
      </c>
      <c r="F186" s="34">
        <f>[1]consoCURRENT!I4020</f>
        <v>184297.19</v>
      </c>
      <c r="G186" s="34">
        <f>[1]consoCURRENT!J4020</f>
        <v>223466.68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298117.04000000004</v>
      </c>
      <c r="Q186" s="34">
        <f>[1]consoCURRENT!T4020</f>
        <v>59974.02</v>
      </c>
      <c r="R186" s="34">
        <f>[1]consoCURRENT!U4020</f>
        <v>78032.63</v>
      </c>
      <c r="S186" s="34">
        <f>[1]consoCURRENT!V4020</f>
        <v>46290.54</v>
      </c>
      <c r="T186" s="34">
        <f>[1]consoCURRENT!W4020</f>
        <v>21121.64</v>
      </c>
      <c r="U186" s="34">
        <f>[1]consoCURRENT!X4020</f>
        <v>43141</v>
      </c>
      <c r="V186" s="34">
        <f>[1]consoCURRENT!Y4020</f>
        <v>159204.03999999998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4666999.9999999991</v>
      </c>
      <c r="AA186" s="34">
        <f>D186-Z186</f>
        <v>0</v>
      </c>
      <c r="AB186" s="41">
        <f>Z186/D186</f>
        <v>0.99999999999999978</v>
      </c>
      <c r="AC186" s="35"/>
      <c r="AE186" s="37"/>
    </row>
    <row r="187" spans="1:31" s="36" customFormat="1" ht="18" hidden="1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4259236.1300000008</v>
      </c>
      <c r="F189" s="43">
        <f t="shared" si="36"/>
        <v>184297.19</v>
      </c>
      <c r="G189" s="43">
        <f t="shared" si="36"/>
        <v>223466.68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2981576.25</v>
      </c>
      <c r="O189" s="43">
        <f t="shared" si="36"/>
        <v>979542.84</v>
      </c>
      <c r="P189" s="43">
        <f t="shared" si="36"/>
        <v>298117.04000000004</v>
      </c>
      <c r="Q189" s="43">
        <f t="shared" si="36"/>
        <v>59974.02</v>
      </c>
      <c r="R189" s="43">
        <f t="shared" si="36"/>
        <v>78032.63</v>
      </c>
      <c r="S189" s="43">
        <f t="shared" si="36"/>
        <v>46290.54</v>
      </c>
      <c r="T189" s="43">
        <f t="shared" si="36"/>
        <v>21121.64</v>
      </c>
      <c r="U189" s="43">
        <f t="shared" si="36"/>
        <v>43141</v>
      </c>
      <c r="V189" s="43">
        <f t="shared" si="36"/>
        <v>159204.03999999998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4666999.9999999991</v>
      </c>
      <c r="AA189" s="43">
        <f t="shared" si="36"/>
        <v>0</v>
      </c>
      <c r="AB189" s="44">
        <f>Z189/D189</f>
        <v>0.99999999999999978</v>
      </c>
      <c r="AC189" s="35"/>
      <c r="AE189" s="37"/>
    </row>
    <row r="190" spans="1:31" s="36" customFormat="1" ht="18" hidden="1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4259236.1300000008</v>
      </c>
      <c r="F191" s="43">
        <f t="shared" si="37"/>
        <v>184297.19</v>
      </c>
      <c r="G191" s="43">
        <f t="shared" si="37"/>
        <v>223466.68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2981576.25</v>
      </c>
      <c r="O191" s="43">
        <f t="shared" si="37"/>
        <v>979542.84</v>
      </c>
      <c r="P191" s="43">
        <f t="shared" si="37"/>
        <v>298117.04000000004</v>
      </c>
      <c r="Q191" s="43">
        <f t="shared" si="37"/>
        <v>59974.02</v>
      </c>
      <c r="R191" s="43">
        <f t="shared" si="37"/>
        <v>78032.63</v>
      </c>
      <c r="S191" s="43">
        <f t="shared" si="37"/>
        <v>46290.54</v>
      </c>
      <c r="T191" s="43">
        <f t="shared" si="37"/>
        <v>21121.64</v>
      </c>
      <c r="U191" s="43">
        <f t="shared" si="37"/>
        <v>43141</v>
      </c>
      <c r="V191" s="43">
        <f t="shared" si="37"/>
        <v>159204.03999999998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4666999.9999999991</v>
      </c>
      <c r="AA191" s="43">
        <f t="shared" si="37"/>
        <v>0</v>
      </c>
      <c r="AB191" s="44">
        <f>Z191/D191</f>
        <v>0.99999999999999978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1882232.07</v>
      </c>
      <c r="F195" s="34">
        <f>[1]consoCURRENT!I4120</f>
        <v>1667346.73</v>
      </c>
      <c r="G195" s="34">
        <f>[1]consoCURRENT!J4120</f>
        <v>2812405.5100000002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1830474.87</v>
      </c>
      <c r="Q195" s="34">
        <f>[1]consoCURRENT!T4120</f>
        <v>305656.58</v>
      </c>
      <c r="R195" s="34">
        <f>[1]consoCURRENT!U4120</f>
        <v>1001663.32</v>
      </c>
      <c r="S195" s="34">
        <f>[1]consoCURRENT!V4120</f>
        <v>360026.83</v>
      </c>
      <c r="T195" s="34">
        <f>[1]consoCURRENT!W4120</f>
        <v>179940.47000000003</v>
      </c>
      <c r="U195" s="34">
        <f>[1]consoCURRENT!X4120</f>
        <v>1447135.1400000001</v>
      </c>
      <c r="V195" s="34">
        <f>[1]consoCURRENT!Y4120</f>
        <v>1185329.9000000001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6361984.3100000005</v>
      </c>
      <c r="AA195" s="34">
        <f>D195-Z195</f>
        <v>21120015.689999998</v>
      </c>
      <c r="AB195" s="41">
        <f>Z195/D195</f>
        <v>0.23149640892220363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>SUM(B195:B198)</f>
        <v>27482000</v>
      </c>
      <c r="C199" s="43">
        <f>SUM(C195:C198)</f>
        <v>0</v>
      </c>
      <c r="D199" s="43">
        <f>SUM(D195:D198)</f>
        <v>27482000</v>
      </c>
      <c r="E199" s="43">
        <f t="shared" ref="E199:AA199" si="38">SUM(E195:E198)</f>
        <v>1882232.07</v>
      </c>
      <c r="F199" s="43">
        <f t="shared" si="38"/>
        <v>1667346.73</v>
      </c>
      <c r="G199" s="43">
        <f t="shared" si="38"/>
        <v>2812405.5100000002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51757.2</v>
      </c>
      <c r="O199" s="43">
        <f t="shared" si="38"/>
        <v>0</v>
      </c>
      <c r="P199" s="43">
        <f t="shared" si="38"/>
        <v>1830474.87</v>
      </c>
      <c r="Q199" s="43">
        <f t="shared" si="38"/>
        <v>305656.58</v>
      </c>
      <c r="R199" s="43">
        <f t="shared" si="38"/>
        <v>1001663.32</v>
      </c>
      <c r="S199" s="43">
        <f t="shared" si="38"/>
        <v>360026.83</v>
      </c>
      <c r="T199" s="43">
        <f t="shared" si="38"/>
        <v>179940.47000000003</v>
      </c>
      <c r="U199" s="43">
        <f t="shared" si="38"/>
        <v>1447135.1400000001</v>
      </c>
      <c r="V199" s="43">
        <f t="shared" si="38"/>
        <v>1185329.9000000001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6361984.3100000005</v>
      </c>
      <c r="AA199" s="43">
        <f t="shared" si="38"/>
        <v>21120015.689999998</v>
      </c>
      <c r="AB199" s="44">
        <f>Z199/D199</f>
        <v>0.23149640892220363</v>
      </c>
      <c r="AC199" s="35"/>
      <c r="AE199" s="37"/>
    </row>
    <row r="200" spans="1:31" s="36" customFormat="1" ht="24.6" hidden="1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>B200+B199</f>
        <v>27482000</v>
      </c>
      <c r="C201" s="43">
        <f>C200+C199</f>
        <v>0</v>
      </c>
      <c r="D201" s="43">
        <f>D200+D199</f>
        <v>27482000</v>
      </c>
      <c r="E201" s="43">
        <f t="shared" ref="E201:AA201" si="39">E200+E199</f>
        <v>1882232.07</v>
      </c>
      <c r="F201" s="43">
        <f t="shared" si="39"/>
        <v>1667346.73</v>
      </c>
      <c r="G201" s="43">
        <f t="shared" si="39"/>
        <v>2812405.5100000002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51757.2</v>
      </c>
      <c r="O201" s="43">
        <f t="shared" si="39"/>
        <v>0</v>
      </c>
      <c r="P201" s="43">
        <f t="shared" si="39"/>
        <v>1830474.87</v>
      </c>
      <c r="Q201" s="43">
        <f t="shared" si="39"/>
        <v>305656.58</v>
      </c>
      <c r="R201" s="43">
        <f t="shared" si="39"/>
        <v>1001663.32</v>
      </c>
      <c r="S201" s="43">
        <f t="shared" si="39"/>
        <v>360026.83</v>
      </c>
      <c r="T201" s="43">
        <f t="shared" si="39"/>
        <v>179940.47000000003</v>
      </c>
      <c r="U201" s="43">
        <f t="shared" si="39"/>
        <v>1447135.1400000001</v>
      </c>
      <c r="V201" s="43">
        <f t="shared" si="39"/>
        <v>1185329.9000000001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6361984.3100000005</v>
      </c>
      <c r="AA201" s="43">
        <f t="shared" si="39"/>
        <v>21120015.689999998</v>
      </c>
      <c r="AB201" s="44">
        <f>Z201/D201</f>
        <v>0.23149640892220363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Y210" si="40">B195+B15</f>
        <v>359012000</v>
      </c>
      <c r="C205" s="34">
        <f t="shared" si="40"/>
        <v>-9.3132257461547852E-10</v>
      </c>
      <c r="D205" s="34">
        <f t="shared" si="40"/>
        <v>359012000</v>
      </c>
      <c r="E205" s="34">
        <f t="shared" si="40"/>
        <v>103255950.85000001</v>
      </c>
      <c r="F205" s="34">
        <f t="shared" si="40"/>
        <v>85325116.030000001</v>
      </c>
      <c r="G205" s="34">
        <f t="shared" si="40"/>
        <v>119328748.08</v>
      </c>
      <c r="H205" s="34">
        <f t="shared" si="40"/>
        <v>0</v>
      </c>
      <c r="I205" s="34">
        <f t="shared" si="40"/>
        <v>1306842.1399999999</v>
      </c>
      <c r="J205" s="34">
        <f t="shared" si="40"/>
        <v>1411459.56</v>
      </c>
      <c r="K205" s="34">
        <f t="shared" si="40"/>
        <v>1175300.17</v>
      </c>
      <c r="L205" s="34">
        <f t="shared" si="40"/>
        <v>0</v>
      </c>
      <c r="M205" s="34">
        <f t="shared" si="40"/>
        <v>3893601.8699999992</v>
      </c>
      <c r="N205" s="34">
        <f t="shared" si="40"/>
        <v>46710166.500000007</v>
      </c>
      <c r="O205" s="34">
        <f t="shared" si="40"/>
        <v>24624402.010000002</v>
      </c>
      <c r="P205" s="34">
        <f t="shared" si="40"/>
        <v>30614540.200000003</v>
      </c>
      <c r="Q205" s="34">
        <f t="shared" si="40"/>
        <v>27680775.249999993</v>
      </c>
      <c r="R205" s="34">
        <f t="shared" si="40"/>
        <v>50755704.300000004</v>
      </c>
      <c r="S205" s="34">
        <f t="shared" si="40"/>
        <v>5477176.9199999999</v>
      </c>
      <c r="T205" s="34">
        <f t="shared" si="40"/>
        <v>51497462.909999996</v>
      </c>
      <c r="U205" s="34">
        <f t="shared" si="40"/>
        <v>38143297.879999995</v>
      </c>
      <c r="V205" s="34">
        <f t="shared" si="40"/>
        <v>28512687.119999994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307909814.96000004</v>
      </c>
      <c r="AA205" s="34">
        <f>D205-Z205</f>
        <v>51102185.039999962</v>
      </c>
      <c r="AB205" s="41">
        <f>Z205/D205</f>
        <v>0.85765883859035363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40"/>
        <v>908055000</v>
      </c>
      <c r="C206" s="34">
        <f t="shared" si="40"/>
        <v>9.4587448984384537E-11</v>
      </c>
      <c r="D206" s="34">
        <f t="shared" si="40"/>
        <v>908055000</v>
      </c>
      <c r="E206" s="34">
        <f t="shared" si="40"/>
        <v>372331254.85000008</v>
      </c>
      <c r="F206" s="34">
        <f t="shared" si="40"/>
        <v>94134050.109999985</v>
      </c>
      <c r="G206" s="34">
        <f t="shared" si="40"/>
        <v>100525774.48000002</v>
      </c>
      <c r="H206" s="34">
        <f t="shared" si="40"/>
        <v>0</v>
      </c>
      <c r="I206" s="34">
        <f t="shared" si="40"/>
        <v>3280388.43</v>
      </c>
      <c r="J206" s="34">
        <f t="shared" si="40"/>
        <v>14958218.66</v>
      </c>
      <c r="K206" s="34">
        <f t="shared" si="40"/>
        <v>21870908.379999999</v>
      </c>
      <c r="L206" s="34">
        <f t="shared" si="40"/>
        <v>0</v>
      </c>
      <c r="M206" s="34">
        <f t="shared" si="40"/>
        <v>40109515.470000006</v>
      </c>
      <c r="N206" s="34">
        <f t="shared" si="40"/>
        <v>277870096.15000004</v>
      </c>
      <c r="O206" s="34">
        <f t="shared" si="40"/>
        <v>58988384.980000004</v>
      </c>
      <c r="P206" s="34">
        <f t="shared" si="40"/>
        <v>32192385.290000003</v>
      </c>
      <c r="Q206" s="34">
        <f t="shared" si="40"/>
        <v>30168921.739999991</v>
      </c>
      <c r="R206" s="34">
        <f t="shared" si="40"/>
        <v>38808216.150000006</v>
      </c>
      <c r="S206" s="34">
        <f t="shared" si="40"/>
        <v>10198693.559999999</v>
      </c>
      <c r="T206" s="34">
        <f t="shared" si="40"/>
        <v>34865687.000000007</v>
      </c>
      <c r="U206" s="34">
        <f t="shared" si="40"/>
        <v>29899533.419999994</v>
      </c>
      <c r="V206" s="34">
        <f t="shared" si="40"/>
        <v>13889645.680000003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566991079.44000006</v>
      </c>
      <c r="AA206" s="34">
        <f>D206-Z206</f>
        <v>341063920.55999994</v>
      </c>
      <c r="AB206" s="41">
        <f>Z206/D206</f>
        <v>0.62440169311330262</v>
      </c>
      <c r="AC206" s="35"/>
      <c r="AE206" s="37"/>
    </row>
    <row r="207" spans="1:31" s="36" customFormat="1" ht="18" hidden="1" customHeight="1" x14ac:dyDescent="0.2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40"/>
        <v>791200000</v>
      </c>
      <c r="C208" s="34">
        <f t="shared" si="40"/>
        <v>0</v>
      </c>
      <c r="D208" s="34">
        <f t="shared" si="40"/>
        <v>791200000</v>
      </c>
      <c r="E208" s="34">
        <f t="shared" si="40"/>
        <v>4185684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4185684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>SUM(B205:B208)</f>
        <v>2058267000</v>
      </c>
      <c r="C209" s="43">
        <f>SUM(C205:C208)</f>
        <v>-8.3673512563109398E-10</v>
      </c>
      <c r="D209" s="43">
        <f>SUM(D205:D208)</f>
        <v>2058267000</v>
      </c>
      <c r="E209" s="43">
        <f t="shared" ref="E209:AA209" si="41">SUM(E205:E208)</f>
        <v>479772889.70000011</v>
      </c>
      <c r="F209" s="43">
        <f t="shared" si="41"/>
        <v>179459166.13999999</v>
      </c>
      <c r="G209" s="43">
        <f t="shared" si="41"/>
        <v>219854522.56</v>
      </c>
      <c r="H209" s="43">
        <f t="shared" si="41"/>
        <v>0</v>
      </c>
      <c r="I209" s="43">
        <f t="shared" si="41"/>
        <v>4587230.57</v>
      </c>
      <c r="J209" s="43">
        <f t="shared" si="41"/>
        <v>16369678.220000001</v>
      </c>
      <c r="K209" s="43">
        <f t="shared" si="41"/>
        <v>23046208.549999997</v>
      </c>
      <c r="L209" s="43">
        <f t="shared" si="41"/>
        <v>0</v>
      </c>
      <c r="M209" s="43">
        <f t="shared" si="41"/>
        <v>44003117.340000004</v>
      </c>
      <c r="N209" s="43">
        <f t="shared" si="41"/>
        <v>324580262.65000004</v>
      </c>
      <c r="O209" s="43">
        <f t="shared" si="41"/>
        <v>83612786.99000001</v>
      </c>
      <c r="P209" s="43">
        <f t="shared" si="41"/>
        <v>66992609.49000001</v>
      </c>
      <c r="Q209" s="43">
        <f t="shared" si="41"/>
        <v>57849696.98999998</v>
      </c>
      <c r="R209" s="43">
        <f t="shared" si="41"/>
        <v>89563920.450000018</v>
      </c>
      <c r="S209" s="43">
        <f t="shared" si="41"/>
        <v>15675870.479999999</v>
      </c>
      <c r="T209" s="43">
        <f t="shared" si="41"/>
        <v>86363149.909999996</v>
      </c>
      <c r="U209" s="43">
        <f t="shared" si="41"/>
        <v>68042831.299999982</v>
      </c>
      <c r="V209" s="43">
        <f t="shared" si="41"/>
        <v>42402332.799999997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879086578.4000001</v>
      </c>
      <c r="AA209" s="43">
        <f t="shared" si="41"/>
        <v>1179180421.5999999</v>
      </c>
      <c r="AB209" s="44">
        <f>Z209/D209</f>
        <v>0.42710036083753961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>B200+B20</f>
        <v>28390000</v>
      </c>
      <c r="C210" s="34">
        <f>C200+C20</f>
        <v>0</v>
      </c>
      <c r="D210" s="34">
        <f>D200+D20</f>
        <v>28390000</v>
      </c>
      <c r="E210" s="34">
        <f t="shared" si="40"/>
        <v>7569133.2599999998</v>
      </c>
      <c r="F210" s="34">
        <f t="shared" si="40"/>
        <v>5310517.8900000006</v>
      </c>
      <c r="G210" s="34">
        <f t="shared" si="40"/>
        <v>11285023.380000001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2456794.7999999998</v>
      </c>
      <c r="O210" s="34">
        <f t="shared" si="40"/>
        <v>2538327.0499999998</v>
      </c>
      <c r="P210" s="34">
        <f t="shared" si="40"/>
        <v>2574011.41</v>
      </c>
      <c r="Q210" s="34">
        <f t="shared" si="40"/>
        <v>2694555.94</v>
      </c>
      <c r="R210" s="34">
        <f t="shared" si="40"/>
        <v>2615961.9500000002</v>
      </c>
      <c r="S210" s="34">
        <f t="shared" si="40"/>
        <v>0</v>
      </c>
      <c r="T210" s="34">
        <f t="shared" si="40"/>
        <v>5203635.92</v>
      </c>
      <c r="U210" s="34">
        <f t="shared" si="40"/>
        <v>2655330.06</v>
      </c>
      <c r="V210" s="34">
        <f t="shared" si="40"/>
        <v>3426057.4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24164674.529999997</v>
      </c>
      <c r="AA210" s="34">
        <f>D210-Z210</f>
        <v>4225325.4700000025</v>
      </c>
      <c r="AB210" s="41">
        <f>Z210/D210</f>
        <v>0.85116852870729121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>B210+B209</f>
        <v>2086657000</v>
      </c>
      <c r="C211" s="43">
        <f>C210+C209</f>
        <v>-8.3673512563109398E-10</v>
      </c>
      <c r="D211" s="43">
        <f>D210+D209</f>
        <v>2086657000</v>
      </c>
      <c r="E211" s="43">
        <f t="shared" ref="E211:AA211" si="42">E210+E209</f>
        <v>487342022.9600001</v>
      </c>
      <c r="F211" s="43">
        <f t="shared" si="42"/>
        <v>184769684.02999997</v>
      </c>
      <c r="G211" s="43">
        <f t="shared" si="42"/>
        <v>231139545.94</v>
      </c>
      <c r="H211" s="43">
        <f t="shared" si="42"/>
        <v>0</v>
      </c>
      <c r="I211" s="43">
        <f t="shared" si="42"/>
        <v>4587230.57</v>
      </c>
      <c r="J211" s="43">
        <f t="shared" si="42"/>
        <v>16369678.220000001</v>
      </c>
      <c r="K211" s="43">
        <f t="shared" si="42"/>
        <v>23046208.549999997</v>
      </c>
      <c r="L211" s="43">
        <f t="shared" si="42"/>
        <v>0</v>
      </c>
      <c r="M211" s="43">
        <f t="shared" si="42"/>
        <v>44003117.340000004</v>
      </c>
      <c r="N211" s="43">
        <f t="shared" si="42"/>
        <v>327037057.45000005</v>
      </c>
      <c r="O211" s="43">
        <f t="shared" si="42"/>
        <v>86151114.040000007</v>
      </c>
      <c r="P211" s="43">
        <f t="shared" si="42"/>
        <v>69566620.900000006</v>
      </c>
      <c r="Q211" s="43">
        <f t="shared" si="42"/>
        <v>60544252.929999977</v>
      </c>
      <c r="R211" s="43">
        <f t="shared" si="42"/>
        <v>92179882.400000021</v>
      </c>
      <c r="S211" s="43">
        <f t="shared" si="42"/>
        <v>15675870.479999999</v>
      </c>
      <c r="T211" s="43">
        <f t="shared" si="42"/>
        <v>91566785.829999998</v>
      </c>
      <c r="U211" s="43">
        <f t="shared" si="42"/>
        <v>70698161.359999985</v>
      </c>
      <c r="V211" s="43">
        <f t="shared" si="42"/>
        <v>45828390.199999996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903251252.93000007</v>
      </c>
      <c r="AA211" s="43">
        <f t="shared" si="42"/>
        <v>1183405747.0699999</v>
      </c>
      <c r="AB211" s="44">
        <f>Z211/D211</f>
        <v>0.43287001789465163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2851253.85</v>
      </c>
      <c r="F216" s="34">
        <f>[1]consoCURRENT!I4548</f>
        <v>2815831.5</v>
      </c>
      <c r="G216" s="34">
        <f>[1]consoCURRENT!J4548</f>
        <v>2432262.7599999998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1383831.88</v>
      </c>
      <c r="S216" s="34">
        <f>[1]consoCURRENT!V4548</f>
        <v>713986.95</v>
      </c>
      <c r="T216" s="34">
        <f>[1]consoCURRENT!W4548</f>
        <v>734138.12</v>
      </c>
      <c r="U216" s="34">
        <f>[1]consoCURRENT!X4548</f>
        <v>955641.98</v>
      </c>
      <c r="V216" s="34">
        <f>[1]consoCURRENT!Y4548</f>
        <v>742482.66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8099348.1100000013</v>
      </c>
      <c r="AA216" s="34">
        <f>D216-Z216</f>
        <v>4861651.8899999987</v>
      </c>
      <c r="AB216" s="41">
        <f>Z216/D216</f>
        <v>0.62490148213872398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723276000</v>
      </c>
      <c r="C217" s="34">
        <f>[1]consoCURRENT!F4661</f>
        <v>-3.3527612686157227E-8</v>
      </c>
      <c r="D217" s="34">
        <f>[1]consoCURRENT!G4661</f>
        <v>723276000</v>
      </c>
      <c r="E217" s="34">
        <f>[1]consoCURRENT!H4661</f>
        <v>235965725.54000002</v>
      </c>
      <c r="F217" s="34">
        <f>[1]consoCURRENT!I4661</f>
        <v>214318167.54000005</v>
      </c>
      <c r="G217" s="34">
        <f>[1]consoCURRENT!J4661</f>
        <v>3120068.1000000057</v>
      </c>
      <c r="H217" s="34">
        <f>[1]consoCURRENT!K4661</f>
        <v>0</v>
      </c>
      <c r="I217" s="34">
        <f>[1]consoCURRENT!L4661</f>
        <v>131939448.2</v>
      </c>
      <c r="J217" s="34">
        <f>[1]consoCURRENT!M4661</f>
        <v>183629655.38</v>
      </c>
      <c r="K217" s="34">
        <f>[1]consoCURRENT!N4661</f>
        <v>80493854.889999986</v>
      </c>
      <c r="L217" s="34">
        <f>[1]consoCURRENT!O4661</f>
        <v>0</v>
      </c>
      <c r="M217" s="34">
        <f>[1]consoCURRENT!P4661</f>
        <v>396062958.47000003</v>
      </c>
      <c r="N217" s="34">
        <f>[1]consoCURRENT!Q4661</f>
        <v>95888999.379999995</v>
      </c>
      <c r="O217" s="34">
        <f>[1]consoCURRENT!R4661</f>
        <v>4701286.3599999994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295107.36</v>
      </c>
      <c r="S217" s="34">
        <f>[1]consoCURRENT!V4661</f>
        <v>634535.63</v>
      </c>
      <c r="T217" s="34">
        <f>[1]consoCURRENT!W4661</f>
        <v>2452828.5499999998</v>
      </c>
      <c r="U217" s="34">
        <f>[1]consoCURRENT!X4661</f>
        <v>3226994.4700000007</v>
      </c>
      <c r="V217" s="34">
        <f>[1]consoCURRENT!Y4661</f>
        <v>-83053609.810000002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453403961.18000013</v>
      </c>
      <c r="AA217" s="34">
        <f>D217-Z217</f>
        <v>269872038.81999987</v>
      </c>
      <c r="AB217" s="41">
        <f>Z217/D217</f>
        <v>0.62687544060635236</v>
      </c>
      <c r="AC217" s="35"/>
      <c r="AE217" s="37"/>
    </row>
    <row r="218" spans="1:31" s="36" customFormat="1" ht="18" hidden="1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19393832.93</v>
      </c>
      <c r="G219" s="34">
        <f>[1]consoCURRENT!J4696</f>
        <v>26396722.57</v>
      </c>
      <c r="H219" s="34">
        <f>[1]consoCURRENT!K4696</f>
        <v>0</v>
      </c>
      <c r="I219" s="34">
        <f>[1]consoCURRENT!L4696</f>
        <v>2382675.7799999998</v>
      </c>
      <c r="J219" s="34">
        <f>[1]consoCURRENT!M4696</f>
        <v>18414744.93</v>
      </c>
      <c r="K219" s="34">
        <f>[1]consoCURRENT!N4696</f>
        <v>50358159.619999997</v>
      </c>
      <c r="L219" s="34">
        <f>[1]consoCURRENT!O4696</f>
        <v>0</v>
      </c>
      <c r="M219" s="34">
        <f>[1]consoCURRENT!P4696</f>
        <v>71155580.329999998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420000</v>
      </c>
      <c r="S219" s="34">
        <f>[1]consoCURRENT!V4696</f>
        <v>559088</v>
      </c>
      <c r="T219" s="34">
        <f>[1]consoCURRENT!W4696</f>
        <v>949947.99</v>
      </c>
      <c r="U219" s="34">
        <f>[1]consoCURRENT!X4696</f>
        <v>0</v>
      </c>
      <c r="V219" s="34">
        <f>[1]consoCURRENT!Y4696</f>
        <v>-24911385.039999999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73149616.319999993</v>
      </c>
      <c r="AA219" s="34">
        <f>D219-Z219</f>
        <v>259540383.68000001</v>
      </c>
      <c r="AB219" s="41">
        <f>Z219/D219</f>
        <v>0.21987320424419127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AA220" si="43">SUM(B216:B219)</f>
        <v>1068927000</v>
      </c>
      <c r="C220" s="43">
        <f t="shared" si="43"/>
        <v>-3.3527612686157227E-8</v>
      </c>
      <c r="D220" s="43">
        <f t="shared" si="43"/>
        <v>1068927000</v>
      </c>
      <c r="E220" s="43">
        <f t="shared" si="43"/>
        <v>266176040.21000001</v>
      </c>
      <c r="F220" s="43">
        <f t="shared" si="43"/>
        <v>236527831.97000006</v>
      </c>
      <c r="G220" s="43">
        <f t="shared" si="43"/>
        <v>31949053.430000007</v>
      </c>
      <c r="H220" s="43">
        <f t="shared" si="43"/>
        <v>0</v>
      </c>
      <c r="I220" s="43">
        <f t="shared" si="43"/>
        <v>134322123.97999999</v>
      </c>
      <c r="J220" s="43">
        <f t="shared" si="43"/>
        <v>202044400.31</v>
      </c>
      <c r="K220" s="43">
        <f t="shared" si="43"/>
        <v>130852014.50999999</v>
      </c>
      <c r="L220" s="43">
        <f t="shared" si="43"/>
        <v>0</v>
      </c>
      <c r="M220" s="43">
        <f t="shared" si="43"/>
        <v>467218538.80000001</v>
      </c>
      <c r="N220" s="43">
        <f t="shared" si="43"/>
        <v>97338189.959999993</v>
      </c>
      <c r="O220" s="43">
        <f t="shared" si="43"/>
        <v>5378382.3899999997</v>
      </c>
      <c r="P220" s="43">
        <f t="shared" si="43"/>
        <v>29137343.879999999</v>
      </c>
      <c r="Q220" s="43">
        <f t="shared" si="43"/>
        <v>30476881.840000004</v>
      </c>
      <c r="R220" s="43">
        <f t="shared" si="43"/>
        <v>2098939.2399999998</v>
      </c>
      <c r="S220" s="43">
        <f t="shared" si="43"/>
        <v>1907610.58</v>
      </c>
      <c r="T220" s="43">
        <f t="shared" si="43"/>
        <v>4136914.66</v>
      </c>
      <c r="U220" s="43">
        <f t="shared" si="43"/>
        <v>4182636.4500000007</v>
      </c>
      <c r="V220" s="43">
        <f t="shared" si="43"/>
        <v>-107222512.19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534652925.61000013</v>
      </c>
      <c r="AA220" s="43">
        <f t="shared" si="43"/>
        <v>534274074.38999987</v>
      </c>
      <c r="AB220" s="44">
        <f>Z220/D220</f>
        <v>0.50017721098821544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144363.72</v>
      </c>
      <c r="G221" s="34">
        <f>[1]consoCURRENT!J4700</f>
        <v>303031.44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72480.12</v>
      </c>
      <c r="S221" s="34">
        <f>[1]consoCURRENT!V4700</f>
        <v>0</v>
      </c>
      <c r="T221" s="34">
        <f>[1]consoCURRENT!W4700</f>
        <v>139484.16</v>
      </c>
      <c r="U221" s="34">
        <f>[1]consoCURRENT!X4700</f>
        <v>67499.28</v>
      </c>
      <c r="V221" s="34">
        <f>[1]consoCURRENT!Y4700</f>
        <v>96048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662955.84000000008</v>
      </c>
      <c r="AA221" s="34">
        <f>D221-Z221</f>
        <v>444044.15999999992</v>
      </c>
      <c r="AB221" s="41">
        <f>Z221/D221</f>
        <v>0.59887609756097571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AA222" si="44">B221+B220</f>
        <v>1070034000</v>
      </c>
      <c r="C222" s="43">
        <f t="shared" si="44"/>
        <v>-3.3527612686157227E-8</v>
      </c>
      <c r="D222" s="43">
        <f t="shared" si="44"/>
        <v>1070034000</v>
      </c>
      <c r="E222" s="43">
        <f t="shared" si="44"/>
        <v>266391600.89000002</v>
      </c>
      <c r="F222" s="43">
        <f t="shared" si="44"/>
        <v>236672195.69000006</v>
      </c>
      <c r="G222" s="43">
        <f t="shared" si="44"/>
        <v>32252084.870000008</v>
      </c>
      <c r="H222" s="43">
        <f t="shared" si="44"/>
        <v>0</v>
      </c>
      <c r="I222" s="43">
        <f t="shared" si="44"/>
        <v>134322123.97999999</v>
      </c>
      <c r="J222" s="43">
        <f t="shared" si="44"/>
        <v>202044400.31</v>
      </c>
      <c r="K222" s="43">
        <f t="shared" si="44"/>
        <v>130852014.50999999</v>
      </c>
      <c r="L222" s="43">
        <f t="shared" si="44"/>
        <v>0</v>
      </c>
      <c r="M222" s="43">
        <f t="shared" si="44"/>
        <v>467218538.80000001</v>
      </c>
      <c r="N222" s="43">
        <f t="shared" si="44"/>
        <v>97409983.439999998</v>
      </c>
      <c r="O222" s="43">
        <f t="shared" si="44"/>
        <v>5450265.9899999993</v>
      </c>
      <c r="P222" s="43">
        <f t="shared" si="44"/>
        <v>29209227.48</v>
      </c>
      <c r="Q222" s="43">
        <f t="shared" si="44"/>
        <v>30548765.440000005</v>
      </c>
      <c r="R222" s="43">
        <f t="shared" si="44"/>
        <v>2171419.36</v>
      </c>
      <c r="S222" s="43">
        <f t="shared" si="44"/>
        <v>1907610.58</v>
      </c>
      <c r="T222" s="43">
        <f t="shared" si="44"/>
        <v>4276398.82</v>
      </c>
      <c r="U222" s="43">
        <f t="shared" si="44"/>
        <v>4250135.7300000004</v>
      </c>
      <c r="V222" s="43">
        <f t="shared" si="44"/>
        <v>-107126464.19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535315881.45000011</v>
      </c>
      <c r="AA222" s="43">
        <f t="shared" si="44"/>
        <v>534718118.54999989</v>
      </c>
      <c r="AB222" s="44">
        <f>Z222/D222</f>
        <v>0.50027931958236849</v>
      </c>
      <c r="AC222" s="46"/>
      <c r="AE222" s="37">
        <f>SUM('[2]CMF-101regularapril8'!$EV$287+'[1]sum-co'!S54)</f>
        <v>463648847.17999995</v>
      </c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3609889.87</v>
      </c>
      <c r="F226" s="34">
        <f>[1]consoCURRENT!I4761</f>
        <v>3778921.4</v>
      </c>
      <c r="G226" s="34">
        <f>[1]consoCURRENT!J4761</f>
        <v>3248176.0500000003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1820610.98</v>
      </c>
      <c r="S226" s="34">
        <f>[1]consoCURRENT!V4761</f>
        <v>990732.02</v>
      </c>
      <c r="T226" s="34">
        <f>[1]consoCURRENT!W4761</f>
        <v>950476.63</v>
      </c>
      <c r="U226" s="34">
        <f>[1]consoCURRENT!X4761</f>
        <v>1312034.99</v>
      </c>
      <c r="V226" s="34">
        <f>[1]consoCURRENT!Y4761</f>
        <v>985664.42999999993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10636987.319999998</v>
      </c>
      <c r="AA226" s="34">
        <f>D226-Z226</f>
        <v>2133012.6800000016</v>
      </c>
      <c r="AB226" s="41">
        <f>Z226/D226</f>
        <v>0.83296690054815958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</v>
      </c>
      <c r="E227" s="34">
        <f>[1]consoCURRENT!H4874</f>
        <v>5815599.2299999995</v>
      </c>
      <c r="F227" s="34">
        <f>[1]consoCURRENT!I4874</f>
        <v>-494680.25</v>
      </c>
      <c r="G227" s="34">
        <f>[1]consoCURRENT!J4874</f>
        <v>2848934.9000000004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19670</v>
      </c>
      <c r="L227" s="34">
        <f>[1]consoCURRENT!O4874</f>
        <v>0</v>
      </c>
      <c r="M227" s="34">
        <f>[1]consoCURRENT!P4874</f>
        <v>19670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134751.16999999998</v>
      </c>
      <c r="R227" s="34">
        <f>[1]consoCURRENT!U4874</f>
        <v>-989800.64</v>
      </c>
      <c r="S227" s="34">
        <f>[1]consoCURRENT!V4874</f>
        <v>360369.22</v>
      </c>
      <c r="T227" s="34">
        <f>[1]consoCURRENT!W4874</f>
        <v>162827.56</v>
      </c>
      <c r="U227" s="34">
        <f>[1]consoCURRENT!X4874</f>
        <v>1334656.07</v>
      </c>
      <c r="V227" s="34">
        <f>[1]consoCURRENT!Y4874</f>
        <v>1331781.27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8169853.8800000008</v>
      </c>
      <c r="AA227" s="34">
        <f>D227-Z227</f>
        <v>97111146.120000005</v>
      </c>
      <c r="AB227" s="41">
        <f>Z227/D227</f>
        <v>7.7600458582270312E-2</v>
      </c>
      <c r="AC227" s="35"/>
      <c r="AE227" s="37"/>
    </row>
    <row r="228" spans="1:31" s="36" customFormat="1" ht="18" hidden="1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AA230" si="45">SUM(B226:B229)</f>
        <v>118051000</v>
      </c>
      <c r="C230" s="43">
        <f t="shared" si="45"/>
        <v>0</v>
      </c>
      <c r="D230" s="43">
        <f t="shared" si="45"/>
        <v>118051000</v>
      </c>
      <c r="E230" s="43">
        <f t="shared" si="45"/>
        <v>9425489.0999999996</v>
      </c>
      <c r="F230" s="43">
        <f t="shared" si="45"/>
        <v>3284241.15</v>
      </c>
      <c r="G230" s="43">
        <f t="shared" si="45"/>
        <v>6097110.9500000011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19670</v>
      </c>
      <c r="L230" s="43">
        <f t="shared" si="45"/>
        <v>0</v>
      </c>
      <c r="M230" s="43">
        <f t="shared" si="45"/>
        <v>19670</v>
      </c>
      <c r="N230" s="43">
        <f t="shared" si="45"/>
        <v>7511826.0899999999</v>
      </c>
      <c r="O230" s="43">
        <f t="shared" si="45"/>
        <v>987440.19000000006</v>
      </c>
      <c r="P230" s="43">
        <f t="shared" si="45"/>
        <v>926222.82</v>
      </c>
      <c r="Q230" s="43">
        <f t="shared" si="45"/>
        <v>1102329.57</v>
      </c>
      <c r="R230" s="43">
        <f t="shared" si="45"/>
        <v>830810.34</v>
      </c>
      <c r="S230" s="43">
        <f t="shared" si="45"/>
        <v>1351101.24</v>
      </c>
      <c r="T230" s="43">
        <f t="shared" si="45"/>
        <v>1113304.19</v>
      </c>
      <c r="U230" s="43">
        <f t="shared" si="45"/>
        <v>2646691.06</v>
      </c>
      <c r="V230" s="43">
        <f t="shared" si="45"/>
        <v>2317445.7000000002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18806841.199999999</v>
      </c>
      <c r="AA230" s="43">
        <f t="shared" si="45"/>
        <v>99244158.800000012</v>
      </c>
      <c r="AB230" s="44">
        <f>Z230/D230</f>
        <v>0.15931115534811224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203290.16999999998</v>
      </c>
      <c r="G231" s="34">
        <f>[1]consoCURRENT!J4913</f>
        <v>432995.56999999995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103206.33</v>
      </c>
      <c r="S231" s="34">
        <f>[1]consoCURRENT!V4913</f>
        <v>0</v>
      </c>
      <c r="T231" s="34">
        <f>[1]consoCURRENT!W4913</f>
        <v>199160.4</v>
      </c>
      <c r="U231" s="34">
        <f>[1]consoCURRENT!X4913</f>
        <v>99580.2</v>
      </c>
      <c r="V231" s="34">
        <f>[1]consoCURRENT!Y4913</f>
        <v>134254.97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926267.05999999994</v>
      </c>
      <c r="AA231" s="34">
        <f>D231-Z231</f>
        <v>239732.94000000006</v>
      </c>
      <c r="AB231" s="41">
        <f>Z231/D231</f>
        <v>0.79439713550600333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AA232" si="46">B231+B230</f>
        <v>119217000</v>
      </c>
      <c r="C232" s="43">
        <f t="shared" si="46"/>
        <v>0</v>
      </c>
      <c r="D232" s="43">
        <f t="shared" si="46"/>
        <v>119217000</v>
      </c>
      <c r="E232" s="43">
        <f t="shared" si="46"/>
        <v>9715470.4199999999</v>
      </c>
      <c r="F232" s="43">
        <f t="shared" si="46"/>
        <v>3487531.32</v>
      </c>
      <c r="G232" s="43">
        <f t="shared" si="46"/>
        <v>6530106.5200000014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19670</v>
      </c>
      <c r="L232" s="43">
        <f t="shared" si="46"/>
        <v>0</v>
      </c>
      <c r="M232" s="43">
        <f t="shared" si="46"/>
        <v>19670</v>
      </c>
      <c r="N232" s="43">
        <f t="shared" si="46"/>
        <v>7608265.8899999997</v>
      </c>
      <c r="O232" s="43">
        <f t="shared" si="46"/>
        <v>1084210.95</v>
      </c>
      <c r="P232" s="43">
        <f t="shared" si="46"/>
        <v>1022993.58</v>
      </c>
      <c r="Q232" s="43">
        <f t="shared" si="46"/>
        <v>1202413.4100000001</v>
      </c>
      <c r="R232" s="43">
        <f t="shared" si="46"/>
        <v>934016.66999999993</v>
      </c>
      <c r="S232" s="43">
        <f t="shared" si="46"/>
        <v>1351101.24</v>
      </c>
      <c r="T232" s="43">
        <f t="shared" si="46"/>
        <v>1312464.5899999999</v>
      </c>
      <c r="U232" s="43">
        <f t="shared" si="46"/>
        <v>2746271.2600000002</v>
      </c>
      <c r="V232" s="43">
        <f t="shared" si="46"/>
        <v>2451700.6700000004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19733108.259999998</v>
      </c>
      <c r="AA232" s="43">
        <f t="shared" si="46"/>
        <v>99483891.74000001</v>
      </c>
      <c r="AB232" s="44">
        <f>Z232/D232</f>
        <v>0.16552260382328021</v>
      </c>
      <c r="AC232" s="46"/>
      <c r="AE232" s="37">
        <f>SUM('[1]sum-co'!S64+'[2]CMF-101regularapril8'!$EV$380)</f>
        <v>19713438.259999998</v>
      </c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7793565.5499999998</v>
      </c>
      <c r="F236" s="34">
        <f>[1]consoCURRENT!I4974</f>
        <v>7942667.8300000001</v>
      </c>
      <c r="G236" s="34">
        <f>[1]consoCURRENT!J4974</f>
        <v>6009538.46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3944865.63</v>
      </c>
      <c r="S236" s="34">
        <f>[1]consoCURRENT!V4974</f>
        <v>1958493.31</v>
      </c>
      <c r="T236" s="34">
        <f>[1]consoCURRENT!W4974</f>
        <v>1865134</v>
      </c>
      <c r="U236" s="34">
        <f>[1]consoCURRENT!X4974</f>
        <v>2223314.84</v>
      </c>
      <c r="V236" s="34">
        <f>[1]consoCURRENT!Y4974</f>
        <v>1921089.6199999999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21745771.840000004</v>
      </c>
      <c r="AA236" s="34">
        <f>D236-Z236</f>
        <v>11029228.159999996</v>
      </c>
      <c r="AB236" s="41">
        <f>Z236/D236</f>
        <v>0.66348655499618625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41307999.999999993</v>
      </c>
      <c r="E237" s="34">
        <f>[1]consoCURRENT!H5087</f>
        <v>17293401.699999999</v>
      </c>
      <c r="F237" s="34">
        <f>[1]consoCURRENT!I5087</f>
        <v>6584018.2800000003</v>
      </c>
      <c r="G237" s="34">
        <f>[1]consoCURRENT!J5087</f>
        <v>9247078.8199999984</v>
      </c>
      <c r="H237" s="34">
        <f>[1]consoCURRENT!K5087</f>
        <v>0</v>
      </c>
      <c r="I237" s="34">
        <f>[1]consoCURRENT!L5087</f>
        <v>7896864.3900000015</v>
      </c>
      <c r="J237" s="34">
        <f>[1]consoCURRENT!M5087</f>
        <v>7043305.7399999993</v>
      </c>
      <c r="K237" s="34">
        <f>[1]consoCURRENT!N5087</f>
        <v>7531945.6899999995</v>
      </c>
      <c r="L237" s="34">
        <f>[1]consoCURRENT!O5087</f>
        <v>0</v>
      </c>
      <c r="M237" s="34">
        <f>[1]consoCURRENT!P5087</f>
        <v>22472115.82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1862180.27</v>
      </c>
      <c r="Q237" s="34">
        <f>[1]consoCURRENT!T5087</f>
        <v>-2149730.9299999997</v>
      </c>
      <c r="R237" s="34">
        <f>[1]consoCURRENT!U5087</f>
        <v>708915.94000000006</v>
      </c>
      <c r="S237" s="34">
        <f>[1]consoCURRENT!V5087</f>
        <v>981527.53</v>
      </c>
      <c r="T237" s="34">
        <f>[1]consoCURRENT!W5087</f>
        <v>996457.13</v>
      </c>
      <c r="U237" s="34">
        <f>[1]consoCURRENT!X5087</f>
        <v>248318.99</v>
      </c>
      <c r="V237" s="34">
        <f>[1]consoCURRENT!Y5087</f>
        <v>470357.01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33124498.800000001</v>
      </c>
      <c r="AA237" s="34">
        <f>D237-Z237</f>
        <v>8183501.1999999918</v>
      </c>
      <c r="AB237" s="41">
        <f>Z237/D237</f>
        <v>0.80189064587973291</v>
      </c>
      <c r="AC237" s="35"/>
      <c r="AE237" s="37"/>
    </row>
    <row r="238" spans="1:31" s="36" customFormat="1" ht="18" hidden="1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AA240" si="47">SUM(B236:B239)</f>
        <v>74083000</v>
      </c>
      <c r="C240" s="43">
        <f t="shared" si="47"/>
        <v>0</v>
      </c>
      <c r="D240" s="43">
        <f t="shared" si="47"/>
        <v>74083000</v>
      </c>
      <c r="E240" s="43">
        <f t="shared" si="47"/>
        <v>25086967.25</v>
      </c>
      <c r="F240" s="43">
        <f t="shared" si="47"/>
        <v>14526686.109999999</v>
      </c>
      <c r="G240" s="43">
        <f t="shared" si="47"/>
        <v>15256617.279999997</v>
      </c>
      <c r="H240" s="43">
        <f t="shared" si="47"/>
        <v>0</v>
      </c>
      <c r="I240" s="43">
        <f t="shared" si="47"/>
        <v>7896864.3900000015</v>
      </c>
      <c r="J240" s="43">
        <f t="shared" si="47"/>
        <v>7043305.7399999993</v>
      </c>
      <c r="K240" s="43">
        <f t="shared" si="47"/>
        <v>7531945.6899999995</v>
      </c>
      <c r="L240" s="43">
        <f t="shared" si="47"/>
        <v>0</v>
      </c>
      <c r="M240" s="43">
        <f t="shared" si="47"/>
        <v>22472115.82</v>
      </c>
      <c r="N240" s="43">
        <f t="shared" si="47"/>
        <v>10906953.16</v>
      </c>
      <c r="O240" s="43">
        <f t="shared" si="47"/>
        <v>2335974.56</v>
      </c>
      <c r="P240" s="43">
        <f t="shared" si="47"/>
        <v>3947175.14</v>
      </c>
      <c r="Q240" s="43">
        <f t="shared" si="47"/>
        <v>-110422.0399999998</v>
      </c>
      <c r="R240" s="43">
        <f t="shared" si="47"/>
        <v>4653781.57</v>
      </c>
      <c r="S240" s="43">
        <f t="shared" si="47"/>
        <v>2940020.84</v>
      </c>
      <c r="T240" s="43">
        <f t="shared" si="47"/>
        <v>2861591.13</v>
      </c>
      <c r="U240" s="43">
        <f t="shared" si="47"/>
        <v>2471633.83</v>
      </c>
      <c r="V240" s="43">
        <f t="shared" si="47"/>
        <v>2391446.63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54870270.640000001</v>
      </c>
      <c r="AA240" s="43">
        <f t="shared" si="47"/>
        <v>19212729.359999988</v>
      </c>
      <c r="AB240" s="44">
        <f>Z240/D240</f>
        <v>0.7406594041817961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1064405.32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409319.67000000004</v>
      </c>
      <c r="U241" s="34">
        <f>[1]consoCURRENT!X5126</f>
        <v>411045.86</v>
      </c>
      <c r="V241" s="34">
        <f>[1]consoCURRENT!Y5126</f>
        <v>244039.79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1914251.23</v>
      </c>
      <c r="AA241" s="34">
        <f>D241-Z241</f>
        <v>609748.77</v>
      </c>
      <c r="AB241" s="41">
        <f>Z241/D241</f>
        <v>0.7584196632329635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AA242" si="48">B241+B240</f>
        <v>76607000</v>
      </c>
      <c r="C242" s="43">
        <f t="shared" si="48"/>
        <v>0</v>
      </c>
      <c r="D242" s="43">
        <f t="shared" si="48"/>
        <v>76607000</v>
      </c>
      <c r="E242" s="43">
        <f t="shared" si="48"/>
        <v>25716499.879999999</v>
      </c>
      <c r="F242" s="43">
        <f t="shared" si="48"/>
        <v>14746999.389999999</v>
      </c>
      <c r="G242" s="43">
        <f t="shared" si="48"/>
        <v>16321022.599999998</v>
      </c>
      <c r="H242" s="43">
        <f t="shared" si="48"/>
        <v>0</v>
      </c>
      <c r="I242" s="43">
        <f t="shared" si="48"/>
        <v>7896864.3900000015</v>
      </c>
      <c r="J242" s="43">
        <f t="shared" si="48"/>
        <v>7043305.7399999993</v>
      </c>
      <c r="K242" s="43">
        <f t="shared" si="48"/>
        <v>7531945.6899999995</v>
      </c>
      <c r="L242" s="43">
        <f t="shared" si="48"/>
        <v>0</v>
      </c>
      <c r="M242" s="43">
        <f t="shared" si="48"/>
        <v>22472115.82</v>
      </c>
      <c r="N242" s="43">
        <f t="shared" si="48"/>
        <v>11123121.84</v>
      </c>
      <c r="O242" s="43">
        <f t="shared" si="48"/>
        <v>2540437.88</v>
      </c>
      <c r="P242" s="43">
        <f t="shared" si="48"/>
        <v>4156075.77</v>
      </c>
      <c r="Q242" s="43">
        <f t="shared" si="48"/>
        <v>109891.24000000019</v>
      </c>
      <c r="R242" s="43">
        <f t="shared" si="48"/>
        <v>4653781.57</v>
      </c>
      <c r="S242" s="43">
        <f t="shared" si="48"/>
        <v>2940020.84</v>
      </c>
      <c r="T242" s="43">
        <f t="shared" si="48"/>
        <v>3270910.8</v>
      </c>
      <c r="U242" s="43">
        <f t="shared" si="48"/>
        <v>2882679.69</v>
      </c>
      <c r="V242" s="43">
        <f t="shared" si="48"/>
        <v>2635486.42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56784521.869999997</v>
      </c>
      <c r="AA242" s="43">
        <f t="shared" si="48"/>
        <v>19822478.129999988</v>
      </c>
      <c r="AB242" s="44">
        <f>Z242/D242</f>
        <v>0.7412445581996423</v>
      </c>
      <c r="AC242" s="46"/>
      <c r="AE242" s="37">
        <f>SUM('[1]sum-co'!S74+'[2]CMF-101regularapril8'!$EV$473)</f>
        <v>53026531.120000005</v>
      </c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11975684.620000001</v>
      </c>
      <c r="G246" s="34">
        <f>[1]consoCURRENT!J5187</f>
        <v>10780590.430000002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3112338.7600000002</v>
      </c>
      <c r="Q246" s="34">
        <f>[1]consoCURRENT!T5187</f>
        <v>3030869.67</v>
      </c>
      <c r="R246" s="34">
        <f>[1]consoCURRENT!U5187</f>
        <v>5689841.4000000004</v>
      </c>
      <c r="S246" s="34">
        <f>[1]consoCURRENT!V5187</f>
        <v>3254973.5500000003</v>
      </c>
      <c r="T246" s="34">
        <f>[1]consoCURRENT!W5187</f>
        <v>3192568.2100000004</v>
      </c>
      <c r="U246" s="34">
        <f>[1]consoCURRENT!X5187</f>
        <v>4285767.54</v>
      </c>
      <c r="V246" s="34">
        <f>[1]consoCURRENT!Y5187</f>
        <v>3302254.6799999997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34747702.590000004</v>
      </c>
      <c r="AA246" s="34">
        <f>D246-Z246</f>
        <v>14350297.409999996</v>
      </c>
      <c r="AB246" s="41">
        <f>Z246/D246</f>
        <v>0.7077213448612979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8710982.2200000007</v>
      </c>
      <c r="G247" s="34">
        <f>[1]consoCURRENT!J5300</f>
        <v>4316943.1099999994</v>
      </c>
      <c r="H247" s="34">
        <f>[1]consoCURRENT!K5300</f>
        <v>0</v>
      </c>
      <c r="I247" s="34">
        <f>[1]consoCURRENT!L5300</f>
        <v>489600</v>
      </c>
      <c r="J247" s="34">
        <f>[1]consoCURRENT!M5300</f>
        <v>2849661.58</v>
      </c>
      <c r="K247" s="34">
        <f>[1]consoCURRENT!N5300</f>
        <v>1521255.01</v>
      </c>
      <c r="L247" s="34">
        <f>[1]consoCURRENT!O5300</f>
        <v>0</v>
      </c>
      <c r="M247" s="34">
        <f>[1]consoCURRENT!P5300</f>
        <v>4860516.59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2182722.23</v>
      </c>
      <c r="S247" s="34">
        <f>[1]consoCURRENT!V5300</f>
        <v>2294638.2000000002</v>
      </c>
      <c r="T247" s="34">
        <f>[1]consoCURRENT!W5300</f>
        <v>621863.92999999993</v>
      </c>
      <c r="U247" s="34">
        <f>[1]consoCURRENT!X5300</f>
        <v>1162873.6499999999</v>
      </c>
      <c r="V247" s="34">
        <f>[1]consoCURRENT!Y5300</f>
        <v>1010950.52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17844311.819999997</v>
      </c>
      <c r="AA247" s="34">
        <f>D247-Z247</f>
        <v>4496688.1800000034</v>
      </c>
      <c r="AB247" s="41">
        <f>Z247/D247</f>
        <v>0.79872484758963325</v>
      </c>
      <c r="AC247" s="35"/>
      <c r="AE247" s="37"/>
    </row>
    <row r="248" spans="1:31" s="36" customFormat="1" ht="18" hidden="1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49">SUM(B246:B249)</f>
        <v>71439000</v>
      </c>
      <c r="C250" s="43">
        <f t="shared" si="49"/>
        <v>0</v>
      </c>
      <c r="D250" s="43">
        <f t="shared" si="49"/>
        <v>71439000</v>
      </c>
      <c r="E250" s="43">
        <f t="shared" si="49"/>
        <v>16807814.030000001</v>
      </c>
      <c r="F250" s="43">
        <f t="shared" si="49"/>
        <v>20686666.840000004</v>
      </c>
      <c r="G250" s="43">
        <f t="shared" si="49"/>
        <v>15097533.540000001</v>
      </c>
      <c r="H250" s="43">
        <f t="shared" si="49"/>
        <v>0</v>
      </c>
      <c r="I250" s="43">
        <f t="shared" si="49"/>
        <v>489600</v>
      </c>
      <c r="J250" s="43">
        <f t="shared" si="49"/>
        <v>2849661.58</v>
      </c>
      <c r="K250" s="43">
        <f t="shared" si="49"/>
        <v>1521255.01</v>
      </c>
      <c r="L250" s="43">
        <f t="shared" si="49"/>
        <v>0</v>
      </c>
      <c r="M250" s="43">
        <f t="shared" si="49"/>
        <v>4860516.59</v>
      </c>
      <c r="N250" s="43">
        <f t="shared" si="49"/>
        <v>6917376.8600000003</v>
      </c>
      <c r="O250" s="43">
        <f t="shared" si="49"/>
        <v>3956537.1399999997</v>
      </c>
      <c r="P250" s="43">
        <f t="shared" si="49"/>
        <v>5444300.0300000003</v>
      </c>
      <c r="Q250" s="43">
        <f t="shared" si="49"/>
        <v>4414829.88</v>
      </c>
      <c r="R250" s="43">
        <f t="shared" si="49"/>
        <v>7872563.6300000008</v>
      </c>
      <c r="S250" s="43">
        <f t="shared" si="49"/>
        <v>5549611.75</v>
      </c>
      <c r="T250" s="43">
        <f t="shared" si="49"/>
        <v>3814432.1400000006</v>
      </c>
      <c r="U250" s="43">
        <f t="shared" si="49"/>
        <v>5448641.1899999995</v>
      </c>
      <c r="V250" s="43">
        <f t="shared" si="49"/>
        <v>4313205.1999999993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52592014.409999996</v>
      </c>
      <c r="AA250" s="43">
        <f t="shared" si="49"/>
        <v>18846985.59</v>
      </c>
      <c r="AB250" s="44">
        <f>Z250/D250</f>
        <v>0.73618071935497409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668477.33000000007</v>
      </c>
      <c r="G251" s="34">
        <f>[1]consoCURRENT!J5339</f>
        <v>1439370.67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327615.84000000003</v>
      </c>
      <c r="S251" s="34">
        <f>[1]consoCURRENT!V5339</f>
        <v>0</v>
      </c>
      <c r="T251" s="34">
        <f>[1]consoCURRENT!W5339</f>
        <v>648422.75</v>
      </c>
      <c r="U251" s="34">
        <f>[1]consoCURRENT!X5339</f>
        <v>340224</v>
      </c>
      <c r="V251" s="34">
        <f>[1]consoCURRENT!Y5339</f>
        <v>450723.92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3089899.52</v>
      </c>
      <c r="AA251" s="34">
        <f>D251-Z251</f>
        <v>1242100.48</v>
      </c>
      <c r="AB251" s="41">
        <f>Z251/D251</f>
        <v>0.7132732040627886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50">B251+B250</f>
        <v>75771000</v>
      </c>
      <c r="C252" s="43">
        <f t="shared" si="50"/>
        <v>0</v>
      </c>
      <c r="D252" s="43">
        <f t="shared" si="50"/>
        <v>75771000</v>
      </c>
      <c r="E252" s="43">
        <f t="shared" si="50"/>
        <v>17789865.550000001</v>
      </c>
      <c r="F252" s="43">
        <f t="shared" si="50"/>
        <v>21355144.170000002</v>
      </c>
      <c r="G252" s="43">
        <f t="shared" si="50"/>
        <v>16536904.210000001</v>
      </c>
      <c r="H252" s="43">
        <f t="shared" si="50"/>
        <v>0</v>
      </c>
      <c r="I252" s="43">
        <f t="shared" si="50"/>
        <v>489600</v>
      </c>
      <c r="J252" s="43">
        <f t="shared" si="50"/>
        <v>2849661.58</v>
      </c>
      <c r="K252" s="43">
        <f t="shared" si="50"/>
        <v>1521255.01</v>
      </c>
      <c r="L252" s="43">
        <f t="shared" si="50"/>
        <v>0</v>
      </c>
      <c r="M252" s="43">
        <f t="shared" si="50"/>
        <v>4860516.59</v>
      </c>
      <c r="N252" s="43">
        <f t="shared" si="50"/>
        <v>7248399.3800000008</v>
      </c>
      <c r="O252" s="43">
        <f t="shared" si="50"/>
        <v>4290368.1399999997</v>
      </c>
      <c r="P252" s="43">
        <f t="shared" si="50"/>
        <v>5761498.0300000003</v>
      </c>
      <c r="Q252" s="43">
        <f t="shared" si="50"/>
        <v>4755691.37</v>
      </c>
      <c r="R252" s="43">
        <f t="shared" si="50"/>
        <v>8200179.4700000007</v>
      </c>
      <c r="S252" s="43">
        <f t="shared" si="50"/>
        <v>5549611.75</v>
      </c>
      <c r="T252" s="43">
        <f t="shared" si="50"/>
        <v>4462854.8900000006</v>
      </c>
      <c r="U252" s="43">
        <f t="shared" si="50"/>
        <v>5788865.1899999995</v>
      </c>
      <c r="V252" s="43">
        <f t="shared" si="50"/>
        <v>4763929.1199999992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55681913.93</v>
      </c>
      <c r="AA252" s="43">
        <f t="shared" si="50"/>
        <v>20089086.07</v>
      </c>
      <c r="AB252" s="44">
        <f>Z252/D252</f>
        <v>0.73487104472687437</v>
      </c>
      <c r="AC252" s="46"/>
      <c r="AE252" s="37">
        <f>SUM('[2]CMF-101regularapril8'!$EV$566+'[1]sum-co'!S84)</f>
        <v>55121230.780000001</v>
      </c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65222000</v>
      </c>
      <c r="C257" s="34">
        <f>[1]consoCURRENT!F5513</f>
        <v>0</v>
      </c>
      <c r="D257" s="34">
        <f>[1]consoCURRENT!G5513</f>
        <v>65222000</v>
      </c>
      <c r="E257" s="34">
        <f>[1]consoCURRENT!H5513</f>
        <v>48260268.969999999</v>
      </c>
      <c r="F257" s="34">
        <f>[1]consoCURRENT!I5513</f>
        <v>8482152.8399999999</v>
      </c>
      <c r="G257" s="34">
        <f>[1]consoCURRENT!J5513</f>
        <v>3754488.5500000012</v>
      </c>
      <c r="H257" s="34">
        <f>[1]consoCURRENT!K5513</f>
        <v>0</v>
      </c>
      <c r="I257" s="34">
        <f>[1]consoCURRENT!L5513</f>
        <v>38879461.809999995</v>
      </c>
      <c r="J257" s="34">
        <f>[1]consoCURRENT!M5513</f>
        <v>7948281.0499999998</v>
      </c>
      <c r="K257" s="34">
        <f>[1]consoCURRENT!N5513</f>
        <v>2934553.790000001</v>
      </c>
      <c r="L257" s="34">
        <f>[1]consoCURRENT!O5513</f>
        <v>0</v>
      </c>
      <c r="M257" s="34">
        <f>[1]consoCURRENT!P5513</f>
        <v>49762296.649999991</v>
      </c>
      <c r="N257" s="34">
        <f>[1]consoCURRENT!Q5513</f>
        <v>9123846.3599999994</v>
      </c>
      <c r="O257" s="34">
        <f>[1]consoCURRENT!R5513</f>
        <v>77857.51999999999</v>
      </c>
      <c r="P257" s="34">
        <f>[1]consoCURRENT!S5513</f>
        <v>179103.28</v>
      </c>
      <c r="Q257" s="34">
        <f>[1]consoCURRENT!T5513</f>
        <v>163937.26999999999</v>
      </c>
      <c r="R257" s="34">
        <f>[1]consoCURRENT!U5513</f>
        <v>178221.47999999998</v>
      </c>
      <c r="S257" s="34">
        <f>[1]consoCURRENT!V5513</f>
        <v>191713.03999999998</v>
      </c>
      <c r="T257" s="34">
        <f>[1]consoCURRENT!W5513</f>
        <v>708191.26</v>
      </c>
      <c r="U257" s="34">
        <f>[1]consoCURRENT!X5513</f>
        <v>88438.5</v>
      </c>
      <c r="V257" s="34">
        <f>[1]consoCURRENT!Y5513</f>
        <v>23305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60496910.359999992</v>
      </c>
      <c r="AA257" s="34">
        <f>D257-Z257</f>
        <v>4725089.640000008</v>
      </c>
      <c r="AB257" s="41">
        <f>Z257/D257</f>
        <v>0.92755374505534927</v>
      </c>
      <c r="AC257" s="35"/>
      <c r="AE257" s="37"/>
    </row>
    <row r="258" spans="1:31" s="36" customFormat="1" ht="18" hidden="1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38</v>
      </c>
      <c r="B260" s="43">
        <f>SUM(B256:B259)</f>
        <v>65222000</v>
      </c>
      <c r="C260" s="43">
        <f>SUM(C256:C259)</f>
        <v>0</v>
      </c>
      <c r="D260" s="43">
        <f>SUM(D256:D259)</f>
        <v>65222000</v>
      </c>
      <c r="E260" s="43">
        <f t="shared" ref="E260:AA260" si="51">SUM(E256:E259)</f>
        <v>48260268.969999999</v>
      </c>
      <c r="F260" s="43">
        <f t="shared" si="51"/>
        <v>8482152.8399999999</v>
      </c>
      <c r="G260" s="43">
        <f t="shared" si="51"/>
        <v>3754488.5500000012</v>
      </c>
      <c r="H260" s="43">
        <f t="shared" si="51"/>
        <v>0</v>
      </c>
      <c r="I260" s="43">
        <f t="shared" si="51"/>
        <v>38879461.809999995</v>
      </c>
      <c r="J260" s="43">
        <f t="shared" si="51"/>
        <v>7948281.0499999998</v>
      </c>
      <c r="K260" s="43">
        <f t="shared" si="51"/>
        <v>2934553.790000001</v>
      </c>
      <c r="L260" s="43">
        <f t="shared" si="51"/>
        <v>0</v>
      </c>
      <c r="M260" s="43">
        <f t="shared" si="51"/>
        <v>49762296.649999991</v>
      </c>
      <c r="N260" s="43">
        <f t="shared" si="51"/>
        <v>9123846.3599999994</v>
      </c>
      <c r="O260" s="43">
        <f t="shared" si="51"/>
        <v>77857.51999999999</v>
      </c>
      <c r="P260" s="43">
        <f t="shared" si="51"/>
        <v>179103.28</v>
      </c>
      <c r="Q260" s="43">
        <f t="shared" si="51"/>
        <v>163937.26999999999</v>
      </c>
      <c r="R260" s="43">
        <f t="shared" si="51"/>
        <v>178221.47999999998</v>
      </c>
      <c r="S260" s="43">
        <f t="shared" si="51"/>
        <v>191713.03999999998</v>
      </c>
      <c r="T260" s="43">
        <f t="shared" si="51"/>
        <v>708191.26</v>
      </c>
      <c r="U260" s="43">
        <f t="shared" si="51"/>
        <v>88438.5</v>
      </c>
      <c r="V260" s="43">
        <f t="shared" si="51"/>
        <v>23305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60496910.359999992</v>
      </c>
      <c r="AA260" s="43">
        <f t="shared" si="51"/>
        <v>4725089.640000008</v>
      </c>
      <c r="AB260" s="44">
        <f>Z260/D260</f>
        <v>0.92755374505534927</v>
      </c>
      <c r="AC260" s="35"/>
      <c r="AE260" s="37"/>
    </row>
    <row r="261" spans="1:31" s="36" customFormat="1" ht="18" hidden="1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>B261+B260</f>
        <v>65222000</v>
      </c>
      <c r="C262" s="43">
        <f>C261+C260</f>
        <v>0</v>
      </c>
      <c r="D262" s="43">
        <f>D261+D260</f>
        <v>65222000</v>
      </c>
      <c r="E262" s="43">
        <f t="shared" ref="E262:AA262" si="52">E261+E260</f>
        <v>48260268.969999999</v>
      </c>
      <c r="F262" s="43">
        <f t="shared" si="52"/>
        <v>8482152.8399999999</v>
      </c>
      <c r="G262" s="43">
        <f t="shared" si="52"/>
        <v>3754488.5500000012</v>
      </c>
      <c r="H262" s="43">
        <f t="shared" si="52"/>
        <v>0</v>
      </c>
      <c r="I262" s="43">
        <f t="shared" si="52"/>
        <v>38879461.809999995</v>
      </c>
      <c r="J262" s="43">
        <f t="shared" si="52"/>
        <v>7948281.0499999998</v>
      </c>
      <c r="K262" s="43">
        <f t="shared" si="52"/>
        <v>2934553.790000001</v>
      </c>
      <c r="L262" s="43">
        <f t="shared" si="52"/>
        <v>0</v>
      </c>
      <c r="M262" s="43">
        <f t="shared" si="52"/>
        <v>49762296.649999991</v>
      </c>
      <c r="N262" s="43">
        <f t="shared" si="52"/>
        <v>9123846.3599999994</v>
      </c>
      <c r="O262" s="43">
        <f t="shared" si="52"/>
        <v>77857.51999999999</v>
      </c>
      <c r="P262" s="43">
        <f t="shared" si="52"/>
        <v>179103.28</v>
      </c>
      <c r="Q262" s="43">
        <f t="shared" si="52"/>
        <v>163937.26999999999</v>
      </c>
      <c r="R262" s="43">
        <f t="shared" si="52"/>
        <v>178221.47999999998</v>
      </c>
      <c r="S262" s="43">
        <f t="shared" si="52"/>
        <v>191713.03999999998</v>
      </c>
      <c r="T262" s="43">
        <f t="shared" si="52"/>
        <v>708191.26</v>
      </c>
      <c r="U262" s="43">
        <f t="shared" si="52"/>
        <v>88438.5</v>
      </c>
      <c r="V262" s="43">
        <f t="shared" si="52"/>
        <v>23305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60496910.359999992</v>
      </c>
      <c r="AA262" s="43">
        <f t="shared" si="52"/>
        <v>4725089.640000008</v>
      </c>
      <c r="AB262" s="44">
        <f>Z262/D262</f>
        <v>0.92755374505534927</v>
      </c>
      <c r="AC262" s="46"/>
      <c r="AE262" s="37">
        <f>SUM('[1]sum-co'!S94+'[2]CMF-101regularapril8'!$EV$659)</f>
        <v>60472168.189999998</v>
      </c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 t="shared" ref="B446:Y451" si="92">B266+B256+B246+B236+B226+B216</f>
        <v>107604000</v>
      </c>
      <c r="C446" s="34">
        <f t="shared" si="92"/>
        <v>0</v>
      </c>
      <c r="D446" s="34">
        <f t="shared" si="92"/>
        <v>107604000</v>
      </c>
      <c r="E446" s="34">
        <f t="shared" si="92"/>
        <v>26246136.810000002</v>
      </c>
      <c r="F446" s="34">
        <f t="shared" si="92"/>
        <v>26513105.350000001</v>
      </c>
      <c r="G446" s="34">
        <f t="shared" si="92"/>
        <v>22470567.700000003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12993233.74</v>
      </c>
      <c r="O446" s="34">
        <f t="shared" si="92"/>
        <v>6467722.8600000013</v>
      </c>
      <c r="P446" s="34">
        <f t="shared" si="92"/>
        <v>6785180.2100000009</v>
      </c>
      <c r="Q446" s="34">
        <f t="shared" si="92"/>
        <v>6755769.6299999999</v>
      </c>
      <c r="R446" s="34">
        <f t="shared" si="92"/>
        <v>12839149.890000001</v>
      </c>
      <c r="S446" s="34">
        <f t="shared" si="92"/>
        <v>6918185.830000001</v>
      </c>
      <c r="T446" s="34">
        <f t="shared" si="92"/>
        <v>6742316.9600000009</v>
      </c>
      <c r="U446" s="34">
        <f t="shared" si="92"/>
        <v>8776759.3499999996</v>
      </c>
      <c r="V446" s="34">
        <f t="shared" si="92"/>
        <v>6951491.3899999997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75229809.859999999</v>
      </c>
      <c r="AA446" s="34">
        <f>D446-Z446</f>
        <v>32374190.140000001</v>
      </c>
      <c r="AB446" s="41">
        <f>Z446/D446</f>
        <v>0.69913581149399651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si="92"/>
        <v>957428000</v>
      </c>
      <c r="C447" s="34">
        <f t="shared" si="92"/>
        <v>-3.3527612686157227E-8</v>
      </c>
      <c r="D447" s="34">
        <f t="shared" si="92"/>
        <v>957428000</v>
      </c>
      <c r="E447" s="34">
        <f t="shared" si="92"/>
        <v>312151381.93000001</v>
      </c>
      <c r="F447" s="34">
        <f t="shared" si="92"/>
        <v>237600640.63000005</v>
      </c>
      <c r="G447" s="34">
        <f t="shared" si="92"/>
        <v>23287513.48</v>
      </c>
      <c r="H447" s="34">
        <f t="shared" si="92"/>
        <v>0</v>
      </c>
      <c r="I447" s="34">
        <f t="shared" si="92"/>
        <v>179205374.40000001</v>
      </c>
      <c r="J447" s="34">
        <f t="shared" si="92"/>
        <v>201470903.75</v>
      </c>
      <c r="K447" s="34">
        <f t="shared" si="92"/>
        <v>92501279.37999998</v>
      </c>
      <c r="L447" s="34">
        <f t="shared" si="92"/>
        <v>0</v>
      </c>
      <c r="M447" s="34">
        <f t="shared" si="92"/>
        <v>473177557.53000003</v>
      </c>
      <c r="N447" s="34">
        <f t="shared" si="92"/>
        <v>118804958.69</v>
      </c>
      <c r="O447" s="34">
        <f t="shared" si="92"/>
        <v>6268468.9399999995</v>
      </c>
      <c r="P447" s="34">
        <f t="shared" si="92"/>
        <v>7872579.9000000004</v>
      </c>
      <c r="Q447" s="34">
        <f t="shared" si="92"/>
        <v>29291786.890000001</v>
      </c>
      <c r="R447" s="34">
        <f t="shared" si="92"/>
        <v>2375166.3699999996</v>
      </c>
      <c r="S447" s="34">
        <f t="shared" si="92"/>
        <v>4462783.62</v>
      </c>
      <c r="T447" s="34">
        <f t="shared" si="92"/>
        <v>4942168.43</v>
      </c>
      <c r="U447" s="34">
        <f t="shared" si="92"/>
        <v>6061281.6800000006</v>
      </c>
      <c r="V447" s="34">
        <f t="shared" si="92"/>
        <v>-80217216.010000005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573039536.03999996</v>
      </c>
      <c r="AA447" s="34">
        <f>D447-Z447</f>
        <v>384388463.96000004</v>
      </c>
      <c r="AB447" s="41">
        <f>Z447/D447</f>
        <v>0.59851971745133836</v>
      </c>
      <c r="AC447" s="35"/>
      <c r="AE447" s="37"/>
    </row>
    <row r="448" spans="1:31" s="36" customFormat="1" ht="18" hidden="1" customHeight="1" x14ac:dyDescent="0.2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92"/>
        <v>332690000</v>
      </c>
      <c r="C449" s="34">
        <f t="shared" si="92"/>
        <v>0</v>
      </c>
      <c r="D449" s="34">
        <f t="shared" si="92"/>
        <v>332690000</v>
      </c>
      <c r="E449" s="34">
        <f t="shared" si="92"/>
        <v>27359060.82</v>
      </c>
      <c r="F449" s="34">
        <f t="shared" si="92"/>
        <v>19393832.93</v>
      </c>
      <c r="G449" s="34">
        <f t="shared" si="92"/>
        <v>26396722.57</v>
      </c>
      <c r="H449" s="34">
        <f t="shared" si="92"/>
        <v>0</v>
      </c>
      <c r="I449" s="34">
        <f t="shared" si="92"/>
        <v>2382675.7799999998</v>
      </c>
      <c r="J449" s="34">
        <f t="shared" si="92"/>
        <v>18414744.93</v>
      </c>
      <c r="K449" s="34">
        <f t="shared" si="92"/>
        <v>50358159.619999997</v>
      </c>
      <c r="L449" s="34">
        <f t="shared" si="92"/>
        <v>0</v>
      </c>
      <c r="M449" s="34">
        <f t="shared" si="92"/>
        <v>71155580.329999998</v>
      </c>
      <c r="N449" s="34">
        <f t="shared" si="92"/>
        <v>0</v>
      </c>
      <c r="O449" s="34">
        <f t="shared" si="92"/>
        <v>0</v>
      </c>
      <c r="P449" s="34">
        <f t="shared" si="92"/>
        <v>24976385.039999999</v>
      </c>
      <c r="Q449" s="34">
        <f t="shared" si="92"/>
        <v>0</v>
      </c>
      <c r="R449" s="34">
        <f t="shared" si="92"/>
        <v>420000</v>
      </c>
      <c r="S449" s="34">
        <f t="shared" si="92"/>
        <v>559088</v>
      </c>
      <c r="T449" s="34">
        <f t="shared" si="92"/>
        <v>949947.99</v>
      </c>
      <c r="U449" s="34">
        <f t="shared" si="92"/>
        <v>0</v>
      </c>
      <c r="V449" s="34">
        <f t="shared" si="92"/>
        <v>-24911385.039999999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73149616.319999993</v>
      </c>
      <c r="AA449" s="34">
        <f>D449-Z449</f>
        <v>259540383.68000001</v>
      </c>
      <c r="AB449" s="41">
        <f>Z449/D449</f>
        <v>0.21987320424419127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>SUM(B446:B449)</f>
        <v>1397722000</v>
      </c>
      <c r="C450" s="43">
        <f>SUM(C446:C449)</f>
        <v>-3.3527612686157227E-8</v>
      </c>
      <c r="D450" s="43">
        <f t="shared" ref="D450:AA450" si="93">SUM(D446:D449)</f>
        <v>1397722000</v>
      </c>
      <c r="E450" s="43">
        <f t="shared" si="93"/>
        <v>365756579.56</v>
      </c>
      <c r="F450" s="43">
        <f t="shared" si="93"/>
        <v>283507578.91000003</v>
      </c>
      <c r="G450" s="43">
        <f t="shared" si="93"/>
        <v>72154803.75</v>
      </c>
      <c r="H450" s="43">
        <f t="shared" si="93"/>
        <v>0</v>
      </c>
      <c r="I450" s="43">
        <f t="shared" si="93"/>
        <v>181588050.18000001</v>
      </c>
      <c r="J450" s="43">
        <f t="shared" si="93"/>
        <v>219885648.68000001</v>
      </c>
      <c r="K450" s="43">
        <f t="shared" si="93"/>
        <v>142859438.99999997</v>
      </c>
      <c r="L450" s="43">
        <f t="shared" si="93"/>
        <v>0</v>
      </c>
      <c r="M450" s="43">
        <f t="shared" si="93"/>
        <v>544333137.86000001</v>
      </c>
      <c r="N450" s="43">
        <f t="shared" si="93"/>
        <v>131798192.42999999</v>
      </c>
      <c r="O450" s="43">
        <f t="shared" si="93"/>
        <v>12736191.800000001</v>
      </c>
      <c r="P450" s="43">
        <f t="shared" si="93"/>
        <v>39634145.149999999</v>
      </c>
      <c r="Q450" s="43">
        <f t="shared" si="93"/>
        <v>36047556.520000003</v>
      </c>
      <c r="R450" s="43">
        <f t="shared" si="93"/>
        <v>15634316.26</v>
      </c>
      <c r="S450" s="43">
        <f t="shared" si="93"/>
        <v>11940057.450000001</v>
      </c>
      <c r="T450" s="43">
        <f t="shared" si="93"/>
        <v>12634433.380000001</v>
      </c>
      <c r="U450" s="43">
        <f t="shared" si="93"/>
        <v>14838041.030000001</v>
      </c>
      <c r="V450" s="43">
        <f t="shared" si="93"/>
        <v>-98177109.659999996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721418962.22000003</v>
      </c>
      <c r="AA450" s="43">
        <f t="shared" si="93"/>
        <v>676303037.77999997</v>
      </c>
      <c r="AB450" s="44">
        <f>Z450/D450</f>
        <v>0.51613909076339937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>B271+B261+B251+B241+B231+B221</f>
        <v>9129000</v>
      </c>
      <c r="C451" s="34">
        <f>C271+C261+C251+C241+C231+C221</f>
        <v>0</v>
      </c>
      <c r="D451" s="34">
        <f>D271+D261+D251+D241+D231+D221</f>
        <v>9129000</v>
      </c>
      <c r="E451" s="34">
        <f t="shared" si="92"/>
        <v>2117126.15</v>
      </c>
      <c r="F451" s="34">
        <f t="shared" si="92"/>
        <v>1236444.5</v>
      </c>
      <c r="G451" s="34">
        <f t="shared" si="92"/>
        <v>3239803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715424.48</v>
      </c>
      <c r="O451" s="34">
        <f t="shared" si="92"/>
        <v>706948.68</v>
      </c>
      <c r="P451" s="34">
        <f t="shared" si="92"/>
        <v>694752.99</v>
      </c>
      <c r="Q451" s="34">
        <f t="shared" si="92"/>
        <v>733142.21</v>
      </c>
      <c r="R451" s="34">
        <f t="shared" si="92"/>
        <v>503302.29000000004</v>
      </c>
      <c r="S451" s="34">
        <f t="shared" si="92"/>
        <v>0</v>
      </c>
      <c r="T451" s="34">
        <f t="shared" si="92"/>
        <v>1396386.9799999997</v>
      </c>
      <c r="U451" s="34">
        <f t="shared" si="92"/>
        <v>918349.34</v>
      </c>
      <c r="V451" s="34">
        <f t="shared" si="92"/>
        <v>925066.67999999993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6593373.6499999994</v>
      </c>
      <c r="AA451" s="34">
        <f>D451-Z451</f>
        <v>2535626.3500000006</v>
      </c>
      <c r="AB451" s="41">
        <f>Z451/D451</f>
        <v>0.72224489538832282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>B451+B450</f>
        <v>1406851000</v>
      </c>
      <c r="C452" s="43">
        <f>C451+C450</f>
        <v>-3.3527612686157227E-8</v>
      </c>
      <c r="D452" s="43">
        <f t="shared" ref="D452:AA452" si="94">D451+D450</f>
        <v>1406851000</v>
      </c>
      <c r="E452" s="43">
        <f t="shared" si="94"/>
        <v>367873705.70999998</v>
      </c>
      <c r="F452" s="43">
        <f t="shared" si="94"/>
        <v>284744023.41000003</v>
      </c>
      <c r="G452" s="43">
        <f t="shared" si="94"/>
        <v>75394606.75</v>
      </c>
      <c r="H452" s="43">
        <f t="shared" si="94"/>
        <v>0</v>
      </c>
      <c r="I452" s="43">
        <f t="shared" si="94"/>
        <v>181588050.18000001</v>
      </c>
      <c r="J452" s="43">
        <f t="shared" si="94"/>
        <v>219885648.68000001</v>
      </c>
      <c r="K452" s="43">
        <f t="shared" si="94"/>
        <v>142859438.99999997</v>
      </c>
      <c r="L452" s="43">
        <f t="shared" si="94"/>
        <v>0</v>
      </c>
      <c r="M452" s="43">
        <f t="shared" si="94"/>
        <v>544333137.86000001</v>
      </c>
      <c r="N452" s="43">
        <f t="shared" si="94"/>
        <v>132513616.91</v>
      </c>
      <c r="O452" s="43">
        <f t="shared" si="94"/>
        <v>13443140.48</v>
      </c>
      <c r="P452" s="43">
        <f t="shared" si="94"/>
        <v>40328898.140000001</v>
      </c>
      <c r="Q452" s="43">
        <f t="shared" si="94"/>
        <v>36780698.730000004</v>
      </c>
      <c r="R452" s="43">
        <f t="shared" si="94"/>
        <v>16137618.550000001</v>
      </c>
      <c r="S452" s="43">
        <f t="shared" si="94"/>
        <v>11940057.450000001</v>
      </c>
      <c r="T452" s="43">
        <f t="shared" si="94"/>
        <v>14030820.360000001</v>
      </c>
      <c r="U452" s="43">
        <f t="shared" si="94"/>
        <v>15756390.370000001</v>
      </c>
      <c r="V452" s="43">
        <f t="shared" si="94"/>
        <v>-97252042.979999989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728012335.87</v>
      </c>
      <c r="AA452" s="43">
        <f t="shared" si="94"/>
        <v>678838664.13</v>
      </c>
      <c r="AB452" s="44">
        <f>Z452/D452</f>
        <v>0.5174765031051618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 x14ac:dyDescent="0.25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8038515000</v>
      </c>
      <c r="C458" s="34">
        <f t="shared" ref="C458:Y461" si="95">C468</f>
        <v>0</v>
      </c>
      <c r="D458" s="34">
        <f t="shared" si="95"/>
        <v>8038515000</v>
      </c>
      <c r="E458" s="34">
        <f t="shared" si="95"/>
        <v>1414305910.4299998</v>
      </c>
      <c r="F458" s="34">
        <f t="shared" si="95"/>
        <v>1897477386.9499996</v>
      </c>
      <c r="G458" s="34">
        <f t="shared" si="95"/>
        <v>2318373499.2199998</v>
      </c>
      <c r="H458" s="34">
        <f t="shared" si="95"/>
        <v>0</v>
      </c>
      <c r="I458" s="34">
        <f t="shared" si="95"/>
        <v>1283313512.5599999</v>
      </c>
      <c r="J458" s="34">
        <f t="shared" si="95"/>
        <v>1741293778.5599997</v>
      </c>
      <c r="K458" s="34">
        <f t="shared" si="95"/>
        <v>2177294086.4099994</v>
      </c>
      <c r="L458" s="34">
        <f t="shared" si="95"/>
        <v>0</v>
      </c>
      <c r="M458" s="34">
        <f t="shared" si="95"/>
        <v>5201901377.5300007</v>
      </c>
      <c r="N458" s="34">
        <f t="shared" si="95"/>
        <v>51043587.170000002</v>
      </c>
      <c r="O458" s="34">
        <f t="shared" si="95"/>
        <v>40042689.670000002</v>
      </c>
      <c r="P458" s="34">
        <f t="shared" si="95"/>
        <v>39906121.030000001</v>
      </c>
      <c r="Q458" s="34">
        <f t="shared" si="95"/>
        <v>41377237.060000002</v>
      </c>
      <c r="R458" s="34">
        <f t="shared" si="95"/>
        <v>75008271.120000005</v>
      </c>
      <c r="S458" s="34">
        <f t="shared" si="95"/>
        <v>39798100.210000001</v>
      </c>
      <c r="T458" s="34">
        <f t="shared" si="95"/>
        <v>43307948.520000003</v>
      </c>
      <c r="U458" s="34">
        <f t="shared" si="95"/>
        <v>52257965.030000009</v>
      </c>
      <c r="V458" s="34">
        <f t="shared" si="95"/>
        <v>45513499.260000005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5630156796.6000013</v>
      </c>
      <c r="AA458" s="34">
        <f>D458-Z458</f>
        <v>2408358203.3999987</v>
      </c>
      <c r="AB458" s="41">
        <f>Z458/D458</f>
        <v>0.70039762276987749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>B469</f>
        <v>105015087000</v>
      </c>
      <c r="C459" s="34">
        <f t="shared" si="95"/>
        <v>0</v>
      </c>
      <c r="D459" s="34">
        <f t="shared" si="95"/>
        <v>105015087000</v>
      </c>
      <c r="E459" s="34">
        <f t="shared" si="95"/>
        <v>9380283655.3199997</v>
      </c>
      <c r="F459" s="34">
        <f t="shared" si="95"/>
        <v>35255815025.540001</v>
      </c>
      <c r="G459" s="34">
        <f t="shared" si="95"/>
        <v>13888696709.76</v>
      </c>
      <c r="H459" s="34">
        <f t="shared" si="95"/>
        <v>0</v>
      </c>
      <c r="I459" s="34">
        <f t="shared" si="95"/>
        <v>729705248.37000012</v>
      </c>
      <c r="J459" s="34">
        <f t="shared" si="95"/>
        <v>1136836570.8199999</v>
      </c>
      <c r="K459" s="34">
        <f t="shared" si="95"/>
        <v>3277451615.75</v>
      </c>
      <c r="L459" s="34">
        <f t="shared" si="95"/>
        <v>0</v>
      </c>
      <c r="M459" s="34">
        <f t="shared" si="95"/>
        <v>5143993434.9400005</v>
      </c>
      <c r="N459" s="34">
        <f t="shared" si="95"/>
        <v>196716125.76000002</v>
      </c>
      <c r="O459" s="34">
        <f t="shared" si="95"/>
        <v>155323721.91</v>
      </c>
      <c r="P459" s="34">
        <f t="shared" si="95"/>
        <v>8298538559.2799997</v>
      </c>
      <c r="Q459" s="34">
        <f t="shared" si="95"/>
        <v>52550090.449999988</v>
      </c>
      <c r="R459" s="34">
        <f t="shared" si="95"/>
        <v>16659331489.42</v>
      </c>
      <c r="S459" s="34">
        <f t="shared" si="95"/>
        <v>17407096874.849998</v>
      </c>
      <c r="T459" s="34">
        <f t="shared" si="95"/>
        <v>242878252.08999997</v>
      </c>
      <c r="U459" s="34">
        <f t="shared" si="95"/>
        <v>10254385342.1</v>
      </c>
      <c r="V459" s="34">
        <f t="shared" si="95"/>
        <v>113981499.82000002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58524795390.619995</v>
      </c>
      <c r="AA459" s="34">
        <f>D459-Z459</f>
        <v>46490291609.380005</v>
      </c>
      <c r="AB459" s="41">
        <f>Z459/D459</f>
        <v>0.55729892782567514</v>
      </c>
      <c r="AC459" s="35"/>
      <c r="AE459" s="37"/>
    </row>
    <row r="460" spans="1:31" s="36" customFormat="1" ht="18" hidden="1" customHeight="1" x14ac:dyDescent="0.2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96">SUM(B458:B461)</f>
        <v>113053602000</v>
      </c>
      <c r="C462" s="43">
        <f t="shared" si="96"/>
        <v>0</v>
      </c>
      <c r="D462" s="43">
        <f t="shared" si="96"/>
        <v>113053602000</v>
      </c>
      <c r="E462" s="43">
        <f t="shared" si="96"/>
        <v>10794589565.75</v>
      </c>
      <c r="F462" s="43">
        <f t="shared" si="96"/>
        <v>37153292412.489998</v>
      </c>
      <c r="G462" s="43">
        <f t="shared" si="96"/>
        <v>16207070208.98</v>
      </c>
      <c r="H462" s="43">
        <f t="shared" si="96"/>
        <v>0</v>
      </c>
      <c r="I462" s="43">
        <f t="shared" si="96"/>
        <v>2013018760.9300001</v>
      </c>
      <c r="J462" s="43">
        <f t="shared" si="96"/>
        <v>2878130349.3799996</v>
      </c>
      <c r="K462" s="43">
        <f t="shared" si="96"/>
        <v>5454745702.1599998</v>
      </c>
      <c r="L462" s="43">
        <f t="shared" si="96"/>
        <v>0</v>
      </c>
      <c r="M462" s="43">
        <f t="shared" si="96"/>
        <v>10345894812.470001</v>
      </c>
      <c r="N462" s="43">
        <f t="shared" si="96"/>
        <v>247759712.93000001</v>
      </c>
      <c r="O462" s="43">
        <f t="shared" si="96"/>
        <v>195366411.57999998</v>
      </c>
      <c r="P462" s="43">
        <f t="shared" si="96"/>
        <v>8338444680.3099995</v>
      </c>
      <c r="Q462" s="43">
        <f t="shared" si="96"/>
        <v>93927327.50999999</v>
      </c>
      <c r="R462" s="43">
        <f t="shared" si="96"/>
        <v>16734339760.540001</v>
      </c>
      <c r="S462" s="43">
        <f t="shared" si="96"/>
        <v>17446894975.059998</v>
      </c>
      <c r="T462" s="43">
        <f t="shared" si="96"/>
        <v>286186200.60999995</v>
      </c>
      <c r="U462" s="43">
        <f t="shared" si="96"/>
        <v>10306643307.130001</v>
      </c>
      <c r="V462" s="43">
        <f t="shared" si="96"/>
        <v>159494999.08000004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64154952187.219994</v>
      </c>
      <c r="AA462" s="43">
        <f t="shared" si="96"/>
        <v>48898649812.780006</v>
      </c>
      <c r="AB462" s="44">
        <f>Z462/D462</f>
        <v>0.56747375627377172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98">B463+B462</f>
        <v>113053602000</v>
      </c>
      <c r="C464" s="43">
        <f t="shared" si="98"/>
        <v>0</v>
      </c>
      <c r="D464" s="43">
        <f t="shared" si="98"/>
        <v>113053602000</v>
      </c>
      <c r="E464" s="43">
        <f t="shared" si="98"/>
        <v>10794589565.75</v>
      </c>
      <c r="F464" s="43">
        <f t="shared" si="98"/>
        <v>37153292412.489998</v>
      </c>
      <c r="G464" s="43">
        <f t="shared" si="98"/>
        <v>16207070208.98</v>
      </c>
      <c r="H464" s="43">
        <f t="shared" si="98"/>
        <v>0</v>
      </c>
      <c r="I464" s="43">
        <f t="shared" si="98"/>
        <v>2013018760.9300001</v>
      </c>
      <c r="J464" s="43">
        <f t="shared" si="98"/>
        <v>2878130349.3799996</v>
      </c>
      <c r="K464" s="43">
        <f t="shared" si="98"/>
        <v>5454745702.1599998</v>
      </c>
      <c r="L464" s="43">
        <f t="shared" si="98"/>
        <v>0</v>
      </c>
      <c r="M464" s="43">
        <f t="shared" si="98"/>
        <v>10345894812.470001</v>
      </c>
      <c r="N464" s="43">
        <f t="shared" si="98"/>
        <v>247759712.93000001</v>
      </c>
      <c r="O464" s="43">
        <f t="shared" si="98"/>
        <v>195366411.57999998</v>
      </c>
      <c r="P464" s="43">
        <f t="shared" si="98"/>
        <v>8338444680.3099995</v>
      </c>
      <c r="Q464" s="43">
        <f t="shared" si="98"/>
        <v>93927327.50999999</v>
      </c>
      <c r="R464" s="43">
        <f t="shared" si="98"/>
        <v>16734339760.540001</v>
      </c>
      <c r="S464" s="43">
        <f t="shared" si="98"/>
        <v>17446894975.059998</v>
      </c>
      <c r="T464" s="43">
        <f t="shared" si="98"/>
        <v>286186200.60999995</v>
      </c>
      <c r="U464" s="43">
        <f t="shared" si="98"/>
        <v>10306643307.130001</v>
      </c>
      <c r="V464" s="43">
        <f t="shared" si="98"/>
        <v>159494999.08000004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64154952187.219994</v>
      </c>
      <c r="AA464" s="43">
        <f t="shared" si="98"/>
        <v>48898649812.780006</v>
      </c>
      <c r="AB464" s="44">
        <f>Z464/D464</f>
        <v>0.56747375627377172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8038515000</v>
      </c>
      <c r="C468" s="34">
        <f t="shared" ref="C468:Y473" si="99">C478+C488+C671+C684</f>
        <v>0</v>
      </c>
      <c r="D468" s="34">
        <f t="shared" si="99"/>
        <v>8038515000</v>
      </c>
      <c r="E468" s="34">
        <f t="shared" si="99"/>
        <v>1414305910.4299998</v>
      </c>
      <c r="F468" s="34">
        <f t="shared" si="99"/>
        <v>1897477386.9499996</v>
      </c>
      <c r="G468" s="34">
        <f t="shared" si="99"/>
        <v>2318373499.2199998</v>
      </c>
      <c r="H468" s="34">
        <f t="shared" si="99"/>
        <v>0</v>
      </c>
      <c r="I468" s="34">
        <f t="shared" si="99"/>
        <v>1283313512.5599999</v>
      </c>
      <c r="J468" s="34">
        <f t="shared" si="99"/>
        <v>1741293778.5599997</v>
      </c>
      <c r="K468" s="34">
        <f t="shared" si="99"/>
        <v>2177294086.4099994</v>
      </c>
      <c r="L468" s="34">
        <f t="shared" si="99"/>
        <v>0</v>
      </c>
      <c r="M468" s="34">
        <f t="shared" si="99"/>
        <v>5201901377.5300007</v>
      </c>
      <c r="N468" s="34">
        <f t="shared" si="99"/>
        <v>51043587.170000002</v>
      </c>
      <c r="O468" s="34">
        <f t="shared" si="99"/>
        <v>40042689.670000002</v>
      </c>
      <c r="P468" s="34">
        <f t="shared" si="99"/>
        <v>39906121.030000001</v>
      </c>
      <c r="Q468" s="34">
        <f t="shared" si="99"/>
        <v>41377237.060000002</v>
      </c>
      <c r="R468" s="34">
        <f t="shared" si="99"/>
        <v>75008271.120000005</v>
      </c>
      <c r="S468" s="34">
        <f t="shared" si="99"/>
        <v>39798100.210000001</v>
      </c>
      <c r="T468" s="34">
        <f t="shared" si="99"/>
        <v>43307948.520000003</v>
      </c>
      <c r="U468" s="34">
        <f t="shared" si="99"/>
        <v>52257965.030000009</v>
      </c>
      <c r="V468" s="34">
        <f t="shared" si="99"/>
        <v>45513499.260000005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5630156796.6000013</v>
      </c>
      <c r="AA468" s="34">
        <f>D468-Z468</f>
        <v>2408358203.3999987</v>
      </c>
      <c r="AB468" s="41">
        <f>Z468/D468</f>
        <v>0.70039762276987749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>B479+B489+B672+B685</f>
        <v>105015087000</v>
      </c>
      <c r="C469" s="34">
        <f t="shared" si="99"/>
        <v>0</v>
      </c>
      <c r="D469" s="34">
        <f t="shared" si="99"/>
        <v>105015087000</v>
      </c>
      <c r="E469" s="34">
        <f t="shared" si="99"/>
        <v>9380283655.3199997</v>
      </c>
      <c r="F469" s="34">
        <f t="shared" si="99"/>
        <v>35255815025.540001</v>
      </c>
      <c r="G469" s="34">
        <f t="shared" si="99"/>
        <v>13888696709.76</v>
      </c>
      <c r="H469" s="34">
        <f t="shared" si="99"/>
        <v>0</v>
      </c>
      <c r="I469" s="34">
        <f t="shared" si="99"/>
        <v>729705248.37000012</v>
      </c>
      <c r="J469" s="34">
        <f t="shared" si="99"/>
        <v>1136836570.8199999</v>
      </c>
      <c r="K469" s="34">
        <f t="shared" si="99"/>
        <v>3277451615.75</v>
      </c>
      <c r="L469" s="34">
        <f t="shared" si="99"/>
        <v>0</v>
      </c>
      <c r="M469" s="34">
        <f t="shared" si="99"/>
        <v>5143993434.9400005</v>
      </c>
      <c r="N469" s="34">
        <f t="shared" si="99"/>
        <v>196716125.76000002</v>
      </c>
      <c r="O469" s="34">
        <f t="shared" si="99"/>
        <v>155323721.91</v>
      </c>
      <c r="P469" s="34">
        <f t="shared" si="99"/>
        <v>8298538559.2799997</v>
      </c>
      <c r="Q469" s="34">
        <f t="shared" si="99"/>
        <v>52550090.449999988</v>
      </c>
      <c r="R469" s="34">
        <f t="shared" si="99"/>
        <v>16659331489.42</v>
      </c>
      <c r="S469" s="34">
        <f t="shared" si="99"/>
        <v>17407096874.849998</v>
      </c>
      <c r="T469" s="34">
        <f t="shared" si="99"/>
        <v>242878252.08999997</v>
      </c>
      <c r="U469" s="34">
        <f t="shared" si="99"/>
        <v>10254385342.1</v>
      </c>
      <c r="V469" s="34">
        <f t="shared" si="99"/>
        <v>113981499.82000002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58524795390.619995</v>
      </c>
      <c r="AA469" s="34">
        <f>D469-Z469</f>
        <v>46490291609.380005</v>
      </c>
      <c r="AB469" s="41">
        <f>Z469/D469</f>
        <v>0.55729892782567514</v>
      </c>
      <c r="AC469" s="35"/>
      <c r="AE469" s="37"/>
    </row>
    <row r="470" spans="1:31" s="36" customFormat="1" ht="18" hidden="1" customHeight="1" x14ac:dyDescent="0.2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100">SUM(B468:B471)</f>
        <v>113053602000</v>
      </c>
      <c r="C472" s="43">
        <f t="shared" si="100"/>
        <v>0</v>
      </c>
      <c r="D472" s="43">
        <f t="shared" si="100"/>
        <v>113053602000</v>
      </c>
      <c r="E472" s="43">
        <f t="shared" si="100"/>
        <v>10794589565.75</v>
      </c>
      <c r="F472" s="43">
        <f t="shared" si="100"/>
        <v>37153292412.489998</v>
      </c>
      <c r="G472" s="43">
        <f t="shared" si="100"/>
        <v>16207070208.98</v>
      </c>
      <c r="H472" s="43">
        <f t="shared" si="100"/>
        <v>0</v>
      </c>
      <c r="I472" s="43">
        <f t="shared" si="100"/>
        <v>2013018760.9300001</v>
      </c>
      <c r="J472" s="43">
        <f t="shared" si="100"/>
        <v>2878130349.3799996</v>
      </c>
      <c r="K472" s="43">
        <f t="shared" si="100"/>
        <v>5454745702.1599998</v>
      </c>
      <c r="L472" s="43">
        <f t="shared" si="100"/>
        <v>0</v>
      </c>
      <c r="M472" s="43">
        <f t="shared" si="100"/>
        <v>10345894812.470001</v>
      </c>
      <c r="N472" s="43">
        <f t="shared" si="100"/>
        <v>247759712.93000001</v>
      </c>
      <c r="O472" s="43">
        <f t="shared" si="100"/>
        <v>195366411.57999998</v>
      </c>
      <c r="P472" s="43">
        <f t="shared" si="100"/>
        <v>8338444680.3099995</v>
      </c>
      <c r="Q472" s="43">
        <f t="shared" si="100"/>
        <v>93927327.50999999</v>
      </c>
      <c r="R472" s="43">
        <f t="shared" si="100"/>
        <v>16734339760.540001</v>
      </c>
      <c r="S472" s="43">
        <f t="shared" si="100"/>
        <v>17446894975.059998</v>
      </c>
      <c r="T472" s="43">
        <f t="shared" si="100"/>
        <v>286186200.60999995</v>
      </c>
      <c r="U472" s="43">
        <f t="shared" si="100"/>
        <v>10306643307.130001</v>
      </c>
      <c r="V472" s="43">
        <f t="shared" si="100"/>
        <v>159494999.08000004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64154952187.219994</v>
      </c>
      <c r="AA472" s="43">
        <f t="shared" si="100"/>
        <v>48898649812.780006</v>
      </c>
      <c r="AB472" s="44">
        <f>Z472/D472</f>
        <v>0.56747375627377172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101">B473+B472</f>
        <v>113053602000</v>
      </c>
      <c r="C474" s="43">
        <f t="shared" si="101"/>
        <v>0</v>
      </c>
      <c r="D474" s="43">
        <f t="shared" si="101"/>
        <v>113053602000</v>
      </c>
      <c r="E474" s="43">
        <f t="shared" si="101"/>
        <v>10794589565.75</v>
      </c>
      <c r="F474" s="43">
        <f t="shared" si="101"/>
        <v>37153292412.489998</v>
      </c>
      <c r="G474" s="43">
        <f t="shared" si="101"/>
        <v>16207070208.98</v>
      </c>
      <c r="H474" s="43">
        <f t="shared" si="101"/>
        <v>0</v>
      </c>
      <c r="I474" s="43">
        <f t="shared" si="101"/>
        <v>2013018760.9300001</v>
      </c>
      <c r="J474" s="43">
        <f t="shared" si="101"/>
        <v>2878130349.3799996</v>
      </c>
      <c r="K474" s="43">
        <f t="shared" si="101"/>
        <v>5454745702.1599998</v>
      </c>
      <c r="L474" s="43">
        <f t="shared" si="101"/>
        <v>0</v>
      </c>
      <c r="M474" s="43">
        <f t="shared" si="101"/>
        <v>10345894812.470001</v>
      </c>
      <c r="N474" s="43">
        <f t="shared" si="101"/>
        <v>247759712.93000001</v>
      </c>
      <c r="O474" s="43">
        <f t="shared" si="101"/>
        <v>195366411.57999998</v>
      </c>
      <c r="P474" s="43">
        <f t="shared" si="101"/>
        <v>8338444680.3099995</v>
      </c>
      <c r="Q474" s="43">
        <f t="shared" si="101"/>
        <v>93927327.50999999</v>
      </c>
      <c r="R474" s="43">
        <f t="shared" si="101"/>
        <v>16734339760.540001</v>
      </c>
      <c r="S474" s="43">
        <f t="shared" si="101"/>
        <v>17446894975.059998</v>
      </c>
      <c r="T474" s="43">
        <f t="shared" si="101"/>
        <v>286186200.60999995</v>
      </c>
      <c r="U474" s="43">
        <f t="shared" si="101"/>
        <v>10306643307.130001</v>
      </c>
      <c r="V474" s="43">
        <f t="shared" si="101"/>
        <v>159494999.08000004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64154952187.219994</v>
      </c>
      <c r="AA474" s="43">
        <f t="shared" si="101"/>
        <v>48898649812.780006</v>
      </c>
      <c r="AB474" s="44">
        <f>Z474/D474</f>
        <v>0.56747375627377172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1334965056.6099999</v>
      </c>
      <c r="F478" s="34">
        <f>[1]consoCURRENT!I9879</f>
        <v>1792409525.8699996</v>
      </c>
      <c r="G478" s="34">
        <f>[1]consoCURRENT!J9879</f>
        <v>2226907979.9599996</v>
      </c>
      <c r="H478" s="34">
        <f>[1]consoCURRENT!K9879</f>
        <v>0</v>
      </c>
      <c r="I478" s="34">
        <f>[1]consoCURRENT!L9879</f>
        <v>1283313512.5599999</v>
      </c>
      <c r="J478" s="34">
        <f>[1]consoCURRENT!M9879</f>
        <v>1741293778.5599997</v>
      </c>
      <c r="K478" s="34">
        <f>[1]consoCURRENT!N9879</f>
        <v>2177294086.4099994</v>
      </c>
      <c r="L478" s="34">
        <f>[1]consoCURRENT!O9879</f>
        <v>0</v>
      </c>
      <c r="M478" s="34">
        <f>[1]consoCURRENT!P9879</f>
        <v>5201901377.5300007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24337016</v>
      </c>
      <c r="S478" s="34">
        <f>[1]consoCURRENT!V9879</f>
        <v>13000240.26</v>
      </c>
      <c r="T478" s="34">
        <f>[1]consoCURRENT!W9879</f>
        <v>15399090.98</v>
      </c>
      <c r="U478" s="34">
        <f>[1]consoCURRENT!X9879</f>
        <v>19560359.360000003</v>
      </c>
      <c r="V478" s="34">
        <f>[1]consoCURRENT!Y9879</f>
        <v>14654443.209999999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5354282562.4399996</v>
      </c>
      <c r="AA478" s="34">
        <f>D478-Z478</f>
        <v>2257809437.5600004</v>
      </c>
      <c r="AB478" s="41">
        <f>Z478/D478</f>
        <v>0.70339173021555701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8617091431.0699997</v>
      </c>
      <c r="F479" s="34">
        <f>[1]consoCURRENT!I9992</f>
        <v>34217161872.939999</v>
      </c>
      <c r="G479" s="34">
        <f>[1]consoCURRENT!J9992</f>
        <v>10929884641.23</v>
      </c>
      <c r="H479" s="34">
        <f>[1]consoCURRENT!K9992</f>
        <v>0</v>
      </c>
      <c r="I479" s="34">
        <f>[1]consoCURRENT!L9992</f>
        <v>391712463.23000002</v>
      </c>
      <c r="J479" s="34">
        <f>[1]consoCURRENT!M9992</f>
        <v>539303273.78999996</v>
      </c>
      <c r="K479" s="34">
        <f>[1]consoCURRENT!N9992</f>
        <v>616373619.5200001</v>
      </c>
      <c r="L479" s="34">
        <f>[1]consoCURRENT!O9992</f>
        <v>0</v>
      </c>
      <c r="M479" s="34">
        <f>[1]consoCURRENT!P9992</f>
        <v>1547389356.5400002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16480667935.1</v>
      </c>
      <c r="S479" s="34">
        <f>[1]consoCURRENT!V9992</f>
        <v>17193087149.639999</v>
      </c>
      <c r="T479" s="34">
        <f>[1]consoCURRENT!W9992</f>
        <v>139661908.40999997</v>
      </c>
      <c r="U479" s="34">
        <f>[1]consoCURRENT!X9992</f>
        <v>10169221697.43</v>
      </c>
      <c r="V479" s="34">
        <f>[1]consoCURRENT!Y9992</f>
        <v>4627415.87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53764137945.240005</v>
      </c>
      <c r="AA479" s="34">
        <f>D479-Z479</f>
        <v>44257627054.759995</v>
      </c>
      <c r="AB479" s="41">
        <f>Z479/D479</f>
        <v>0.54849183694294834</v>
      </c>
      <c r="AC479" s="35"/>
      <c r="AE479" s="37"/>
    </row>
    <row r="480" spans="1:31" s="36" customFormat="1" ht="18" hidden="1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102">SUM(B478:B481)</f>
        <v>105633857000</v>
      </c>
      <c r="C482" s="43">
        <f t="shared" si="102"/>
        <v>0</v>
      </c>
      <c r="D482" s="43">
        <f t="shared" si="102"/>
        <v>105633857000</v>
      </c>
      <c r="E482" s="43">
        <f t="shared" si="102"/>
        <v>9952056487.6800003</v>
      </c>
      <c r="F482" s="43">
        <f t="shared" si="102"/>
        <v>36009571398.809998</v>
      </c>
      <c r="G482" s="43">
        <f t="shared" si="102"/>
        <v>13156792621.189999</v>
      </c>
      <c r="H482" s="43">
        <f t="shared" si="102"/>
        <v>0</v>
      </c>
      <c r="I482" s="43">
        <f t="shared" si="102"/>
        <v>1675025975.79</v>
      </c>
      <c r="J482" s="43">
        <f t="shared" si="102"/>
        <v>2280597052.3499994</v>
      </c>
      <c r="K482" s="43">
        <f t="shared" si="102"/>
        <v>2793667705.9299994</v>
      </c>
      <c r="L482" s="43">
        <f t="shared" si="102"/>
        <v>0</v>
      </c>
      <c r="M482" s="43">
        <f t="shared" si="102"/>
        <v>6749290734.0700006</v>
      </c>
      <c r="N482" s="43">
        <f t="shared" si="102"/>
        <v>73083610.349999994</v>
      </c>
      <c r="O482" s="43">
        <f t="shared" si="102"/>
        <v>27778860.439999998</v>
      </c>
      <c r="P482" s="43">
        <f t="shared" si="102"/>
        <v>8176168041.0999994</v>
      </c>
      <c r="Q482" s="43">
        <f t="shared" si="102"/>
        <v>17882005.460000001</v>
      </c>
      <c r="R482" s="43">
        <f t="shared" si="102"/>
        <v>16505004951.1</v>
      </c>
      <c r="S482" s="43">
        <f t="shared" si="102"/>
        <v>17206087389.899998</v>
      </c>
      <c r="T482" s="43">
        <f t="shared" si="102"/>
        <v>155060999.38999996</v>
      </c>
      <c r="U482" s="43">
        <f t="shared" si="102"/>
        <v>10188782056.790001</v>
      </c>
      <c r="V482" s="43">
        <f t="shared" si="102"/>
        <v>19281859.079999998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59118420507.680008</v>
      </c>
      <c r="AA482" s="43">
        <f t="shared" si="102"/>
        <v>46515436492.319992</v>
      </c>
      <c r="AB482" s="44">
        <f>Z482/D482</f>
        <v>0.55965409374079755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103">B483+B482</f>
        <v>105633857000</v>
      </c>
      <c r="C484" s="43">
        <f t="shared" si="103"/>
        <v>0</v>
      </c>
      <c r="D484" s="43">
        <f t="shared" si="103"/>
        <v>105633857000</v>
      </c>
      <c r="E484" s="43">
        <f t="shared" si="103"/>
        <v>9952056487.6800003</v>
      </c>
      <c r="F484" s="43">
        <f t="shared" si="103"/>
        <v>36009571398.809998</v>
      </c>
      <c r="G484" s="43">
        <f t="shared" si="103"/>
        <v>13156792621.189999</v>
      </c>
      <c r="H484" s="43">
        <f t="shared" si="103"/>
        <v>0</v>
      </c>
      <c r="I484" s="43">
        <f t="shared" si="103"/>
        <v>1675025975.79</v>
      </c>
      <c r="J484" s="43">
        <f t="shared" si="103"/>
        <v>2280597052.3499994</v>
      </c>
      <c r="K484" s="43">
        <f t="shared" si="103"/>
        <v>2793667705.9299994</v>
      </c>
      <c r="L484" s="43">
        <f t="shared" si="103"/>
        <v>0</v>
      </c>
      <c r="M484" s="43">
        <f t="shared" si="103"/>
        <v>6749290734.0700006</v>
      </c>
      <c r="N484" s="43">
        <f t="shared" si="103"/>
        <v>73083610.349999994</v>
      </c>
      <c r="O484" s="43">
        <f t="shared" si="103"/>
        <v>27778860.439999998</v>
      </c>
      <c r="P484" s="43">
        <f t="shared" si="103"/>
        <v>8176168041.0999994</v>
      </c>
      <c r="Q484" s="43">
        <f t="shared" si="103"/>
        <v>17882005.460000001</v>
      </c>
      <c r="R484" s="43">
        <f t="shared" si="103"/>
        <v>16505004951.1</v>
      </c>
      <c r="S484" s="43">
        <f t="shared" si="103"/>
        <v>17206087389.899998</v>
      </c>
      <c r="T484" s="43">
        <f t="shared" si="103"/>
        <v>155060999.38999996</v>
      </c>
      <c r="U484" s="43">
        <f t="shared" si="103"/>
        <v>10188782056.790001</v>
      </c>
      <c r="V484" s="43">
        <f t="shared" si="103"/>
        <v>19281859.079999998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59118420507.680008</v>
      </c>
      <c r="AA484" s="43">
        <f t="shared" si="103"/>
        <v>46515436492.319992</v>
      </c>
      <c r="AB484" s="44">
        <f>Z484/D484</f>
        <v>0.55965409374079755</v>
      </c>
      <c r="AC484" s="46"/>
      <c r="AE484" s="37">
        <f>SUM('[1]sum-co'!S147+'[2]CMF-101regularapril8'!$EV$845)</f>
        <v>57554867805.090012</v>
      </c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>B498+B508+B518+B528+B538+B548+B558+B568+B578+B588+B598+B608+B618+B628+B638+B648+B658</f>
        <v>426423000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426423000</v>
      </c>
      <c r="E488" s="34">
        <f t="shared" ref="E488:Y488" si="104">E498+E508+E518+E528+E538+E548+E558+E568+E578+E588+E598+E608+E618+E628+E638+E648+E658</f>
        <v>79340853.820000008</v>
      </c>
      <c r="F488" s="34">
        <f t="shared" si="104"/>
        <v>105067861.08</v>
      </c>
      <c r="G488" s="34">
        <f t="shared" si="104"/>
        <v>91465519.26000002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26595818.880000003</v>
      </c>
      <c r="O488" s="34">
        <f t="shared" si="104"/>
        <v>26379388.520000003</v>
      </c>
      <c r="P488" s="34">
        <f t="shared" si="104"/>
        <v>26365646.420000002</v>
      </c>
      <c r="Q488" s="34">
        <f t="shared" si="104"/>
        <v>27598746.009999998</v>
      </c>
      <c r="R488" s="34">
        <f t="shared" si="104"/>
        <v>50671255.119999997</v>
      </c>
      <c r="S488" s="34">
        <f t="shared" si="104"/>
        <v>26797859.949999999</v>
      </c>
      <c r="T488" s="34">
        <f t="shared" si="104"/>
        <v>27908857.540000003</v>
      </c>
      <c r="U488" s="34">
        <f t="shared" si="104"/>
        <v>32697605.670000006</v>
      </c>
      <c r="V488" s="34">
        <f t="shared" si="104"/>
        <v>30859056.050000004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275874234.16000003</v>
      </c>
      <c r="AA488" s="34">
        <f>D488-Z488</f>
        <v>150548765.83999997</v>
      </c>
      <c r="AB488" s="41">
        <f>Z488/D488</f>
        <v>0.64694970524573026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ref="B489:Y491" si="105">B499+B509+B519+B529+B539+B549+B559+B569+B579+B589+B599+B609+B619+B629+B639+B649+B659</f>
        <v>6993322000</v>
      </c>
      <c r="C489" s="34">
        <f t="shared" si="105"/>
        <v>0</v>
      </c>
      <c r="D489" s="34">
        <f t="shared" si="105"/>
        <v>6993322000</v>
      </c>
      <c r="E489" s="34">
        <f t="shared" si="105"/>
        <v>763192224.24999988</v>
      </c>
      <c r="F489" s="34">
        <f t="shared" si="105"/>
        <v>1038653152.6000001</v>
      </c>
      <c r="G489" s="34">
        <f t="shared" si="105"/>
        <v>2958812068.5300002</v>
      </c>
      <c r="H489" s="34">
        <f t="shared" si="105"/>
        <v>0</v>
      </c>
      <c r="I489" s="34">
        <f t="shared" si="105"/>
        <v>337992785.14000005</v>
      </c>
      <c r="J489" s="34">
        <f t="shared" si="105"/>
        <v>597533297.02999997</v>
      </c>
      <c r="K489" s="34">
        <f t="shared" si="105"/>
        <v>2661077996.23</v>
      </c>
      <c r="L489" s="34">
        <f t="shared" si="105"/>
        <v>0</v>
      </c>
      <c r="M489" s="34">
        <f t="shared" si="105"/>
        <v>3596604078.4000001</v>
      </c>
      <c r="N489" s="34">
        <f t="shared" si="105"/>
        <v>148080283.70000002</v>
      </c>
      <c r="O489" s="34">
        <f t="shared" si="105"/>
        <v>141208162.62</v>
      </c>
      <c r="P489" s="34">
        <f t="shared" si="105"/>
        <v>135910992.78999999</v>
      </c>
      <c r="Q489" s="34">
        <f t="shared" si="105"/>
        <v>48446576.039999992</v>
      </c>
      <c r="R489" s="34">
        <f t="shared" si="105"/>
        <v>178663554.31999999</v>
      </c>
      <c r="S489" s="34">
        <f t="shared" si="105"/>
        <v>214009725.21000001</v>
      </c>
      <c r="T489" s="34">
        <f t="shared" si="105"/>
        <v>103216343.68000001</v>
      </c>
      <c r="U489" s="34">
        <f t="shared" si="105"/>
        <v>85163644.670000002</v>
      </c>
      <c r="V489" s="34">
        <f t="shared" si="105"/>
        <v>109354083.95000002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4760657445.3800001</v>
      </c>
      <c r="AA489" s="34">
        <f>D489-Z489</f>
        <v>2232664554.6199999</v>
      </c>
      <c r="AB489" s="41">
        <f>Z489/D489</f>
        <v>0.68074334992439933</v>
      </c>
      <c r="AC489" s="35"/>
      <c r="AE489" s="37"/>
    </row>
    <row r="490" spans="1:31" s="36" customFormat="1" ht="18" hidden="1" customHeight="1" x14ac:dyDescent="0.2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>SUM(B488:B491)</f>
        <v>7419745000</v>
      </c>
      <c r="C492" s="43">
        <f>SUM(C488:C491)</f>
        <v>0</v>
      </c>
      <c r="D492" s="43">
        <f>SUM(D488:D491)</f>
        <v>7419745000</v>
      </c>
      <c r="E492" s="43">
        <f t="shared" ref="E492:AA492" si="106">SUM(E488:E491)</f>
        <v>842533078.06999993</v>
      </c>
      <c r="F492" s="43">
        <f t="shared" si="106"/>
        <v>1143721013.6800001</v>
      </c>
      <c r="G492" s="43">
        <f t="shared" si="106"/>
        <v>3050277587.7900004</v>
      </c>
      <c r="H492" s="43">
        <f t="shared" si="106"/>
        <v>0</v>
      </c>
      <c r="I492" s="43">
        <f t="shared" si="106"/>
        <v>337992785.14000005</v>
      </c>
      <c r="J492" s="43">
        <f t="shared" si="106"/>
        <v>597533297.02999997</v>
      </c>
      <c r="K492" s="43">
        <f t="shared" si="106"/>
        <v>2661077996.23</v>
      </c>
      <c r="L492" s="43">
        <f t="shared" si="106"/>
        <v>0</v>
      </c>
      <c r="M492" s="43">
        <f t="shared" si="106"/>
        <v>3596604078.4000001</v>
      </c>
      <c r="N492" s="43">
        <f t="shared" si="106"/>
        <v>174676102.58000001</v>
      </c>
      <c r="O492" s="43">
        <f t="shared" si="106"/>
        <v>167587551.14000002</v>
      </c>
      <c r="P492" s="43">
        <f t="shared" si="106"/>
        <v>162276639.20999998</v>
      </c>
      <c r="Q492" s="43">
        <f t="shared" si="106"/>
        <v>76045322.049999982</v>
      </c>
      <c r="R492" s="43">
        <f t="shared" si="106"/>
        <v>229334809.44</v>
      </c>
      <c r="S492" s="43">
        <f t="shared" si="106"/>
        <v>240807585.16</v>
      </c>
      <c r="T492" s="43">
        <f t="shared" si="106"/>
        <v>131125201.22000001</v>
      </c>
      <c r="U492" s="43">
        <f t="shared" si="106"/>
        <v>117861250.34</v>
      </c>
      <c r="V492" s="43">
        <f t="shared" si="106"/>
        <v>140213140.00000003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5036531679.54</v>
      </c>
      <c r="AA492" s="43">
        <f t="shared" si="106"/>
        <v>2383213320.46</v>
      </c>
      <c r="AB492" s="44">
        <f>Z492/D492</f>
        <v>0.6788011824584268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>B493+B492</f>
        <v>7419745000</v>
      </c>
      <c r="C494" s="43">
        <f>C493+C492</f>
        <v>0</v>
      </c>
      <c r="D494" s="43">
        <f>D493+D492</f>
        <v>7419745000</v>
      </c>
      <c r="E494" s="43">
        <f t="shared" ref="E494:AA494" si="108">E493+E492</f>
        <v>842533078.06999993</v>
      </c>
      <c r="F494" s="43">
        <f t="shared" si="108"/>
        <v>1143721013.6800001</v>
      </c>
      <c r="G494" s="43">
        <f t="shared" si="108"/>
        <v>3050277587.7900004</v>
      </c>
      <c r="H494" s="43">
        <f t="shared" si="108"/>
        <v>0</v>
      </c>
      <c r="I494" s="43">
        <f t="shared" si="108"/>
        <v>337992785.14000005</v>
      </c>
      <c r="J494" s="43">
        <f t="shared" si="108"/>
        <v>597533297.02999997</v>
      </c>
      <c r="K494" s="43">
        <f t="shared" si="108"/>
        <v>2661077996.23</v>
      </c>
      <c r="L494" s="43">
        <f t="shared" si="108"/>
        <v>0</v>
      </c>
      <c r="M494" s="43">
        <f t="shared" si="108"/>
        <v>3596604078.4000001</v>
      </c>
      <c r="N494" s="43">
        <f t="shared" si="108"/>
        <v>174676102.58000001</v>
      </c>
      <c r="O494" s="43">
        <f t="shared" si="108"/>
        <v>167587551.14000002</v>
      </c>
      <c r="P494" s="43">
        <f t="shared" si="108"/>
        <v>162276639.20999998</v>
      </c>
      <c r="Q494" s="43">
        <f t="shared" si="108"/>
        <v>76045322.049999982</v>
      </c>
      <c r="R494" s="43">
        <f t="shared" si="108"/>
        <v>229334809.44</v>
      </c>
      <c r="S494" s="43">
        <f t="shared" si="108"/>
        <v>240807585.16</v>
      </c>
      <c r="T494" s="43">
        <f t="shared" si="108"/>
        <v>131125201.22000001</v>
      </c>
      <c r="U494" s="43">
        <f t="shared" si="108"/>
        <v>117861250.34</v>
      </c>
      <c r="V494" s="43">
        <f t="shared" si="108"/>
        <v>140213140.00000003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5036531679.54</v>
      </c>
      <c r="AA494" s="43">
        <f t="shared" si="108"/>
        <v>2383213320.46</v>
      </c>
      <c r="AB494" s="44">
        <f>Z494/D494</f>
        <v>0.6788011824584268</v>
      </c>
      <c r="AC494" s="46"/>
      <c r="AE494" s="37">
        <f>SUM('[1]sum-co'!S157+[3]dr!K189+'[2]CMF-101regularapril8'!$EV$938)</f>
        <v>3124227622.3099999</v>
      </c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9094264.1899999995</v>
      </c>
      <c r="F498" s="34">
        <f>[1]consoCURRENT!I10305</f>
        <v>8483601</v>
      </c>
      <c r="G498" s="34">
        <f>[1]consoCURRENT!J10305</f>
        <v>8286504.9900000002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4448380.87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</v>
      </c>
      <c r="R498" s="34">
        <f>[1]consoCURRENT!U10305</f>
        <v>4093443.13</v>
      </c>
      <c r="S498" s="34">
        <f>[1]consoCURRENT!V10305</f>
        <v>2121022.6800000002</v>
      </c>
      <c r="T498" s="34">
        <f>[1]consoCURRENT!W10305</f>
        <v>2510254.35</v>
      </c>
      <c r="U498" s="34">
        <f>[1]consoCURRENT!X10305</f>
        <v>3306418.0700000003</v>
      </c>
      <c r="V498" s="34">
        <f>[1]consoCURRENT!Y10305</f>
        <v>2469832.5700000003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25864370.18</v>
      </c>
      <c r="AA498" s="34">
        <f>D498-Z498</f>
        <v>13508629.82</v>
      </c>
      <c r="AB498" s="41">
        <f>Z498/D498</f>
        <v>0.65690626012749853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5780311000</v>
      </c>
      <c r="C499" s="34">
        <f>[1]consoCURRENT!F10418</f>
        <v>0</v>
      </c>
      <c r="D499" s="34">
        <f>[1]consoCURRENT!G10418</f>
        <v>5780311000</v>
      </c>
      <c r="E499" s="34">
        <f>[1]consoCURRENT!H10418</f>
        <v>360165391.54000002</v>
      </c>
      <c r="F499" s="34">
        <f>[1]consoCURRENT!I10418</f>
        <v>603322902.71000016</v>
      </c>
      <c r="G499" s="34">
        <f>[1]consoCURRENT!J10418</f>
        <v>2663986661.21</v>
      </c>
      <c r="H499" s="34">
        <f>[1]consoCURRENT!K10418</f>
        <v>0</v>
      </c>
      <c r="I499" s="34">
        <f>[1]consoCURRENT!L10418</f>
        <v>337992785.14000005</v>
      </c>
      <c r="J499" s="34">
        <f>[1]consoCURRENT!M10418</f>
        <v>597533297.02999997</v>
      </c>
      <c r="K499" s="34">
        <f>[1]consoCURRENT!N10418</f>
        <v>2661077996.23</v>
      </c>
      <c r="L499" s="34">
        <f>[1]consoCURRENT!O10418</f>
        <v>0</v>
      </c>
      <c r="M499" s="34">
        <f>[1]consoCURRENT!P10418</f>
        <v>3596604078.4000001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105513.65999999999</v>
      </c>
      <c r="S499" s="34">
        <f>[1]consoCURRENT!V10418</f>
        <v>1151666.9300000002</v>
      </c>
      <c r="T499" s="34">
        <f>[1]consoCURRENT!W10418</f>
        <v>213353.40000000002</v>
      </c>
      <c r="U499" s="34">
        <f>[1]consoCURRENT!X10418</f>
        <v>986062.03</v>
      </c>
      <c r="V499" s="34">
        <f>[1]consoCURRENT!Y10418</f>
        <v>1709249.55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3627474955.4600005</v>
      </c>
      <c r="AA499" s="34">
        <f>D499-Z499</f>
        <v>2152836044.5399995</v>
      </c>
      <c r="AB499" s="41">
        <f>Z499/D499</f>
        <v>0.62755705626565772</v>
      </c>
      <c r="AC499" s="35"/>
      <c r="AE499" s="37"/>
    </row>
    <row r="500" spans="1:31" s="36" customFormat="1" ht="18" hidden="1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109">SUM(B498:B501)</f>
        <v>5819684000</v>
      </c>
      <c r="C502" s="43">
        <f t="shared" si="109"/>
        <v>0</v>
      </c>
      <c r="D502" s="43">
        <f t="shared" si="109"/>
        <v>5819684000</v>
      </c>
      <c r="E502" s="43">
        <f t="shared" si="109"/>
        <v>369259655.73000002</v>
      </c>
      <c r="F502" s="43">
        <f t="shared" si="109"/>
        <v>611806503.71000016</v>
      </c>
      <c r="G502" s="43">
        <f t="shared" si="109"/>
        <v>2672273166.1999998</v>
      </c>
      <c r="H502" s="43">
        <f t="shared" si="109"/>
        <v>0</v>
      </c>
      <c r="I502" s="43">
        <f t="shared" si="109"/>
        <v>337992785.14000005</v>
      </c>
      <c r="J502" s="43">
        <f t="shared" si="109"/>
        <v>597533297.02999997</v>
      </c>
      <c r="K502" s="43">
        <f t="shared" si="109"/>
        <v>2661077996.23</v>
      </c>
      <c r="L502" s="43">
        <f t="shared" si="109"/>
        <v>0</v>
      </c>
      <c r="M502" s="43">
        <f t="shared" si="109"/>
        <v>3596604078.4000001</v>
      </c>
      <c r="N502" s="43">
        <f t="shared" si="109"/>
        <v>20039207.289999999</v>
      </c>
      <c r="O502" s="43">
        <f t="shared" si="109"/>
        <v>6327128.6600000001</v>
      </c>
      <c r="P502" s="43">
        <f t="shared" si="109"/>
        <v>4900534.6399999997</v>
      </c>
      <c r="Q502" s="43">
        <f t="shared" si="109"/>
        <v>6801560.2799999993</v>
      </c>
      <c r="R502" s="43">
        <f t="shared" si="109"/>
        <v>4198956.79</v>
      </c>
      <c r="S502" s="43">
        <f t="shared" si="109"/>
        <v>3272689.6100000003</v>
      </c>
      <c r="T502" s="43">
        <f t="shared" si="109"/>
        <v>2723607.75</v>
      </c>
      <c r="U502" s="43">
        <f t="shared" si="109"/>
        <v>4292480.1000000006</v>
      </c>
      <c r="V502" s="43">
        <f t="shared" si="109"/>
        <v>4179082.12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3653339325.6400003</v>
      </c>
      <c r="AA502" s="43">
        <f t="shared" si="109"/>
        <v>2166344674.3599997</v>
      </c>
      <c r="AB502" s="44">
        <f>Z502/D502</f>
        <v>0.62775561794076795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110">B503+B502</f>
        <v>5819684000</v>
      </c>
      <c r="C504" s="43">
        <f t="shared" si="110"/>
        <v>0</v>
      </c>
      <c r="D504" s="43">
        <f t="shared" si="110"/>
        <v>5819684000</v>
      </c>
      <c r="E504" s="43">
        <f t="shared" si="110"/>
        <v>369259655.73000002</v>
      </c>
      <c r="F504" s="43">
        <f t="shared" si="110"/>
        <v>611806503.71000016</v>
      </c>
      <c r="G504" s="43">
        <f t="shared" si="110"/>
        <v>2672273166.1999998</v>
      </c>
      <c r="H504" s="43">
        <f t="shared" si="110"/>
        <v>0</v>
      </c>
      <c r="I504" s="43">
        <f t="shared" si="110"/>
        <v>337992785.14000005</v>
      </c>
      <c r="J504" s="43">
        <f t="shared" si="110"/>
        <v>597533297.02999997</v>
      </c>
      <c r="K504" s="43">
        <f t="shared" si="110"/>
        <v>2661077996.23</v>
      </c>
      <c r="L504" s="43">
        <f t="shared" si="110"/>
        <v>0</v>
      </c>
      <c r="M504" s="43">
        <f t="shared" si="110"/>
        <v>3596604078.4000001</v>
      </c>
      <c r="N504" s="43">
        <f t="shared" si="110"/>
        <v>20039207.289999999</v>
      </c>
      <c r="O504" s="43">
        <f t="shared" si="110"/>
        <v>6327128.6600000001</v>
      </c>
      <c r="P504" s="43">
        <f t="shared" si="110"/>
        <v>4900534.6399999997</v>
      </c>
      <c r="Q504" s="43">
        <f t="shared" si="110"/>
        <v>6801560.2799999993</v>
      </c>
      <c r="R504" s="43">
        <f t="shared" si="110"/>
        <v>4198956.79</v>
      </c>
      <c r="S504" s="43">
        <f t="shared" si="110"/>
        <v>3272689.6100000003</v>
      </c>
      <c r="T504" s="43">
        <f t="shared" si="110"/>
        <v>2723607.75</v>
      </c>
      <c r="U504" s="43">
        <f t="shared" si="110"/>
        <v>4292480.1000000006</v>
      </c>
      <c r="V504" s="43">
        <f t="shared" si="110"/>
        <v>4179082.12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3653339325.6400003</v>
      </c>
      <c r="AA504" s="43">
        <f t="shared" si="110"/>
        <v>2166344674.3599997</v>
      </c>
      <c r="AB504" s="44">
        <f>Z504/D504</f>
        <v>0.62775561794076795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3844920.01</v>
      </c>
      <c r="G508" s="34">
        <f>[1]consoCURRENT!J10518</f>
        <v>3326784.88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1694183.45</v>
      </c>
      <c r="S508" s="34">
        <f>[1]consoCURRENT!V10518</f>
        <v>1273911.8700000001</v>
      </c>
      <c r="T508" s="34">
        <f>[1]consoCURRENT!W10518</f>
        <v>1009510.97</v>
      </c>
      <c r="U508" s="34">
        <f>[1]consoCURRENT!X10518</f>
        <v>891168</v>
      </c>
      <c r="V508" s="34">
        <f>[1]consoCURRENT!Y10518</f>
        <v>1426105.91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10059641.76</v>
      </c>
      <c r="AA508" s="34">
        <f>D508-Z508</f>
        <v>6496358.2400000002</v>
      </c>
      <c r="AB508" s="41">
        <f>Z508/D508</f>
        <v>0.60761305629379081</v>
      </c>
      <c r="AC508" s="35"/>
      <c r="AE508" s="37"/>
    </row>
    <row r="509" spans="1:31" s="36" customFormat="1" ht="18" customHeight="1" x14ac:dyDescent="0.2">
      <c r="A509" s="64" t="s">
        <v>35</v>
      </c>
      <c r="B509" s="53">
        <f>[1]consoCURRENT!E10631</f>
        <v>42565000</v>
      </c>
      <c r="C509" s="53">
        <f>[1]consoCURRENT!F10631</f>
        <v>0</v>
      </c>
      <c r="D509" s="34">
        <f>[1]consoCURRENT!G10631</f>
        <v>42565000</v>
      </c>
      <c r="E509" s="53">
        <f>[1]consoCURRENT!H10631</f>
        <v>7913244.6900000004</v>
      </c>
      <c r="F509" s="53">
        <f>[1]consoCURRENT!I10631</f>
        <v>7421382.5</v>
      </c>
      <c r="G509" s="53">
        <f>[1]consoCURRENT!J10631</f>
        <v>13942208.859999999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286113.79000000004</v>
      </c>
      <c r="Q509" s="53">
        <f>[1]consoCURRENT!T10631</f>
        <v>1160958.96</v>
      </c>
      <c r="R509" s="53">
        <f>[1]consoCURRENT!U10631</f>
        <v>159642.37</v>
      </c>
      <c r="S509" s="53">
        <f>[1]consoCURRENT!V10631</f>
        <v>6100781.1700000009</v>
      </c>
      <c r="T509" s="53">
        <f>[1]consoCURRENT!W10631</f>
        <v>8922054</v>
      </c>
      <c r="U509" s="53">
        <f>[1]consoCURRENT!X10631</f>
        <v>2574426.5</v>
      </c>
      <c r="V509" s="53">
        <f>[1]consoCURRENT!Y10631</f>
        <v>2445728.36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34">
        <f>SUM(M509:Y509)</f>
        <v>29276836.050000001</v>
      </c>
      <c r="AA509" s="34">
        <f>D509-Z509</f>
        <v>13288163.949999999</v>
      </c>
      <c r="AB509" s="41">
        <f>Z509/D509</f>
        <v>0.6878147785739458</v>
      </c>
      <c r="AC509" s="34"/>
      <c r="AE509" s="37"/>
    </row>
    <row r="510" spans="1:31" s="36" customFormat="1" ht="18" hidden="1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 x14ac:dyDescent="0.25">
      <c r="A512" s="42" t="s">
        <v>38</v>
      </c>
      <c r="B512" s="43">
        <f t="shared" ref="B512:AA512" si="111">SUM(B508:B511)</f>
        <v>59121000</v>
      </c>
      <c r="C512" s="43">
        <f t="shared" si="111"/>
        <v>0</v>
      </c>
      <c r="D512" s="43">
        <f t="shared" si="111"/>
        <v>59121000</v>
      </c>
      <c r="E512" s="43">
        <f t="shared" si="111"/>
        <v>10801181.560000001</v>
      </c>
      <c r="F512" s="43">
        <f t="shared" si="111"/>
        <v>11266302.51</v>
      </c>
      <c r="G512" s="43">
        <f t="shared" si="111"/>
        <v>17268993.739999998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8401676.7200000007</v>
      </c>
      <c r="O512" s="43">
        <f t="shared" si="111"/>
        <v>1192337.5999999999</v>
      </c>
      <c r="P512" s="43">
        <f t="shared" si="111"/>
        <v>1207167.24</v>
      </c>
      <c r="Q512" s="43">
        <f t="shared" si="111"/>
        <v>2037783.65</v>
      </c>
      <c r="R512" s="43">
        <f t="shared" si="111"/>
        <v>1853825.8199999998</v>
      </c>
      <c r="S512" s="43">
        <f t="shared" si="111"/>
        <v>7374693.040000001</v>
      </c>
      <c r="T512" s="43">
        <f t="shared" si="111"/>
        <v>9931564.9700000007</v>
      </c>
      <c r="U512" s="43">
        <f t="shared" si="111"/>
        <v>3465594.5</v>
      </c>
      <c r="V512" s="43">
        <f t="shared" si="111"/>
        <v>3871834.2699999996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39336477.810000002</v>
      </c>
      <c r="AA512" s="43">
        <f t="shared" si="111"/>
        <v>19784522.189999998</v>
      </c>
      <c r="AB512" s="44">
        <f>Z512/D512</f>
        <v>0.66535542040899176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112">B513+B512</f>
        <v>59121000</v>
      </c>
      <c r="C514" s="43">
        <f t="shared" si="112"/>
        <v>0</v>
      </c>
      <c r="D514" s="43">
        <f t="shared" si="112"/>
        <v>59121000</v>
      </c>
      <c r="E514" s="43">
        <f t="shared" si="112"/>
        <v>10801181.560000001</v>
      </c>
      <c r="F514" s="43">
        <f t="shared" si="112"/>
        <v>11266302.51</v>
      </c>
      <c r="G514" s="43">
        <f t="shared" si="112"/>
        <v>17268993.739999998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8401676.7200000007</v>
      </c>
      <c r="O514" s="43">
        <f t="shared" si="112"/>
        <v>1192337.5999999999</v>
      </c>
      <c r="P514" s="43">
        <f t="shared" si="112"/>
        <v>1207167.24</v>
      </c>
      <c r="Q514" s="43">
        <f t="shared" si="112"/>
        <v>2037783.65</v>
      </c>
      <c r="R514" s="43">
        <f t="shared" si="112"/>
        <v>1853825.8199999998</v>
      </c>
      <c r="S514" s="43">
        <f t="shared" si="112"/>
        <v>7374693.040000001</v>
      </c>
      <c r="T514" s="43">
        <f t="shared" si="112"/>
        <v>9931564.9700000007</v>
      </c>
      <c r="U514" s="43">
        <f t="shared" si="112"/>
        <v>3465594.5</v>
      </c>
      <c r="V514" s="43">
        <f t="shared" si="112"/>
        <v>3871834.2699999996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39336477.810000002</v>
      </c>
      <c r="AA514" s="43">
        <f t="shared" si="112"/>
        <v>19784522.189999998</v>
      </c>
      <c r="AB514" s="44">
        <f>Z514/D514</f>
        <v>0.66535542040899176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3026232.91</v>
      </c>
      <c r="F518" s="34">
        <f>[1]consoCURRENT!I10731</f>
        <v>4025000.91</v>
      </c>
      <c r="G518" s="34">
        <f>[1]consoCURRENT!J10731</f>
        <v>3532122.39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1844978.97</v>
      </c>
      <c r="S518" s="34">
        <f>[1]consoCURRENT!V10731</f>
        <v>1170510.97</v>
      </c>
      <c r="T518" s="34">
        <f>[1]consoCURRENT!W10731</f>
        <v>1016682.06</v>
      </c>
      <c r="U518" s="34">
        <f>[1]consoCURRENT!X10731</f>
        <v>1398524.85</v>
      </c>
      <c r="V518" s="34">
        <f>[1]consoCURRENT!Y10731</f>
        <v>1116915.48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10583356.209999999</v>
      </c>
      <c r="AA518" s="34">
        <f>D518-Z518</f>
        <v>5598643.790000001</v>
      </c>
      <c r="AB518" s="41">
        <f>Z518/D518</f>
        <v>0.65402028241255705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32689522.140000001</v>
      </c>
      <c r="F519" s="34">
        <f>[1]consoCURRENT!I10844</f>
        <v>14017744.17</v>
      </c>
      <c r="G519" s="34">
        <f>[1]consoCURRENT!J10844</f>
        <v>23371931.309999999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5148135.4399999995</v>
      </c>
      <c r="Q519" s="34">
        <f>[1]consoCURRENT!T10844</f>
        <v>2667824</v>
      </c>
      <c r="R519" s="34">
        <f>[1]consoCURRENT!U10844</f>
        <v>5737496.71</v>
      </c>
      <c r="S519" s="34">
        <f>[1]consoCURRENT!V10844</f>
        <v>5612423.46</v>
      </c>
      <c r="T519" s="34">
        <f>[1]consoCURRENT!W10844</f>
        <v>4136871.2399999998</v>
      </c>
      <c r="U519" s="34">
        <f>[1]consoCURRENT!X10844</f>
        <v>4874628.0599999996</v>
      </c>
      <c r="V519" s="34">
        <f>[1]consoCURRENT!Y10844</f>
        <v>14360432.01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70079197.620000005</v>
      </c>
      <c r="AA519" s="34">
        <f>D519-Z519</f>
        <v>4372802.3799999952</v>
      </c>
      <c r="AB519" s="41">
        <f>Z519/D519</f>
        <v>0.94126682453124166</v>
      </c>
      <c r="AC519" s="35"/>
      <c r="AE519" s="37"/>
    </row>
    <row r="520" spans="1:31" s="36" customFormat="1" ht="18" hidden="1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113">SUM(B518:B521)</f>
        <v>90634000</v>
      </c>
      <c r="C522" s="43">
        <f t="shared" si="113"/>
        <v>0</v>
      </c>
      <c r="D522" s="43">
        <f t="shared" si="113"/>
        <v>90634000</v>
      </c>
      <c r="E522" s="43">
        <f t="shared" si="113"/>
        <v>35715755.049999997</v>
      </c>
      <c r="F522" s="43">
        <f t="shared" si="113"/>
        <v>18042745.079999998</v>
      </c>
      <c r="G522" s="43">
        <f t="shared" si="113"/>
        <v>26904053.699999999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27772259.709999997</v>
      </c>
      <c r="O522" s="43">
        <f t="shared" si="113"/>
        <v>1785848.93</v>
      </c>
      <c r="P522" s="43">
        <f t="shared" si="113"/>
        <v>6157646.4099999992</v>
      </c>
      <c r="Q522" s="43">
        <f t="shared" si="113"/>
        <v>3677334.9699999997</v>
      </c>
      <c r="R522" s="43">
        <f t="shared" si="113"/>
        <v>7582475.6799999997</v>
      </c>
      <c r="S522" s="43">
        <f t="shared" si="113"/>
        <v>6782934.4299999997</v>
      </c>
      <c r="T522" s="43">
        <f t="shared" si="113"/>
        <v>5153553.3</v>
      </c>
      <c r="U522" s="43">
        <f t="shared" si="113"/>
        <v>6273152.9100000001</v>
      </c>
      <c r="V522" s="43">
        <f t="shared" si="113"/>
        <v>15477347.49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80662553.829999998</v>
      </c>
      <c r="AA522" s="43">
        <f t="shared" si="113"/>
        <v>9971446.1699999962</v>
      </c>
      <c r="AB522" s="44">
        <f>Z522/D522</f>
        <v>0.88998117516605246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114">B523+B522</f>
        <v>90634000</v>
      </c>
      <c r="C524" s="43">
        <f t="shared" si="114"/>
        <v>0</v>
      </c>
      <c r="D524" s="43">
        <f t="shared" si="114"/>
        <v>90634000</v>
      </c>
      <c r="E524" s="43">
        <f t="shared" si="114"/>
        <v>35715755.049999997</v>
      </c>
      <c r="F524" s="43">
        <f t="shared" si="114"/>
        <v>18042745.079999998</v>
      </c>
      <c r="G524" s="43">
        <f t="shared" si="114"/>
        <v>26904053.699999999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27772259.709999997</v>
      </c>
      <c r="O524" s="43">
        <f t="shared" si="114"/>
        <v>1785848.93</v>
      </c>
      <c r="P524" s="43">
        <f t="shared" si="114"/>
        <v>6157646.4099999992</v>
      </c>
      <c r="Q524" s="43">
        <f t="shared" si="114"/>
        <v>3677334.9699999997</v>
      </c>
      <c r="R524" s="43">
        <f t="shared" si="114"/>
        <v>7582475.6799999997</v>
      </c>
      <c r="S524" s="43">
        <f t="shared" si="114"/>
        <v>6782934.4299999997</v>
      </c>
      <c r="T524" s="43">
        <f t="shared" si="114"/>
        <v>5153553.3</v>
      </c>
      <c r="U524" s="43">
        <f t="shared" si="114"/>
        <v>6273152.9100000001</v>
      </c>
      <c r="V524" s="43">
        <f t="shared" si="114"/>
        <v>15477347.49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80662553.829999998</v>
      </c>
      <c r="AA524" s="43">
        <f t="shared" si="114"/>
        <v>9971446.1699999962</v>
      </c>
      <c r="AB524" s="44">
        <f>Z524/D524</f>
        <v>0.88998117516605246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3466460.68</v>
      </c>
      <c r="F528" s="34">
        <f>[1]consoCURRENT!I10944</f>
        <v>4375044.93</v>
      </c>
      <c r="G528" s="34">
        <f>[1]consoCURRENT!J10944</f>
        <v>3964991.5599999996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1297811.06</v>
      </c>
      <c r="P528" s="34">
        <f>[1]consoCURRENT!S10944</f>
        <v>1161218.6200000001</v>
      </c>
      <c r="Q528" s="34">
        <f>[1]consoCURRENT!T10944</f>
        <v>1131246.43</v>
      </c>
      <c r="R528" s="34">
        <f>[1]consoCURRENT!U10944</f>
        <v>3086279.16</v>
      </c>
      <c r="S528" s="34">
        <f>[1]consoCURRENT!V10944</f>
        <v>157519.34</v>
      </c>
      <c r="T528" s="34">
        <f>[1]consoCURRENT!W10944</f>
        <v>1252608.3999999997</v>
      </c>
      <c r="U528" s="34">
        <f>[1]consoCURRENT!X10944</f>
        <v>1520945.18</v>
      </c>
      <c r="V528" s="34">
        <f>[1]consoCURRENT!Y10944</f>
        <v>1191437.98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11806497.17</v>
      </c>
      <c r="AA528" s="34">
        <f>D528-Z528</f>
        <v>6911502.8300000001</v>
      </c>
      <c r="AB528" s="41">
        <f>Z528/D528</f>
        <v>0.63075633988674007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15397080.050000001</v>
      </c>
      <c r="F529" s="34">
        <f>[1]consoCURRENT!I11057</f>
        <v>15132302.08</v>
      </c>
      <c r="G529" s="34">
        <f>[1]consoCURRENT!J11057</f>
        <v>12834301.02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11129658.4</v>
      </c>
      <c r="O529" s="34">
        <f>[1]consoCURRENT!R11057</f>
        <v>1250684.1600000001</v>
      </c>
      <c r="P529" s="34">
        <f>[1]consoCURRENT!S11057</f>
        <v>3016737.49</v>
      </c>
      <c r="Q529" s="34">
        <f>[1]consoCURRENT!T11057</f>
        <v>2252610.7800000003</v>
      </c>
      <c r="R529" s="34">
        <f>[1]consoCURRENT!U11057</f>
        <v>3848475.4</v>
      </c>
      <c r="S529" s="34">
        <f>[1]consoCURRENT!V11057</f>
        <v>9031215.9000000004</v>
      </c>
      <c r="T529" s="34">
        <f>[1]consoCURRENT!W11057</f>
        <v>7105740.8500000006</v>
      </c>
      <c r="U529" s="34">
        <f>[1]consoCURRENT!X11057</f>
        <v>5447899.0200000005</v>
      </c>
      <c r="V529" s="34">
        <f>[1]consoCURRENT!Y11057</f>
        <v>280661.15000000002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43363683.150000006</v>
      </c>
      <c r="AA529" s="34">
        <f>D529-Z529</f>
        <v>1292316.849999994</v>
      </c>
      <c r="AB529" s="41">
        <f>Z529/D529</f>
        <v>0.97106062231279122</v>
      </c>
      <c r="AC529" s="35"/>
      <c r="AE529" s="37"/>
    </row>
    <row r="530" spans="1:31" s="36" customFormat="1" ht="18" hidden="1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115">SUM(B528:B531)</f>
        <v>63374000</v>
      </c>
      <c r="C532" s="43">
        <f t="shared" si="115"/>
        <v>0</v>
      </c>
      <c r="D532" s="43">
        <f t="shared" si="115"/>
        <v>63374000</v>
      </c>
      <c r="E532" s="43">
        <f t="shared" si="115"/>
        <v>18863540.73</v>
      </c>
      <c r="F532" s="43">
        <f t="shared" si="115"/>
        <v>19507347.009999998</v>
      </c>
      <c r="G532" s="43">
        <f t="shared" si="115"/>
        <v>16799292.579999998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12137089.4</v>
      </c>
      <c r="O532" s="43">
        <f t="shared" si="115"/>
        <v>2548495.2200000002</v>
      </c>
      <c r="P532" s="43">
        <f t="shared" si="115"/>
        <v>4177956.1100000003</v>
      </c>
      <c r="Q532" s="43">
        <f t="shared" si="115"/>
        <v>3383857.21</v>
      </c>
      <c r="R532" s="43">
        <f t="shared" si="115"/>
        <v>6934754.5600000005</v>
      </c>
      <c r="S532" s="43">
        <f t="shared" si="115"/>
        <v>9188735.2400000002</v>
      </c>
      <c r="T532" s="43">
        <f t="shared" si="115"/>
        <v>8358349.25</v>
      </c>
      <c r="U532" s="43">
        <f t="shared" si="115"/>
        <v>6968844.2000000002</v>
      </c>
      <c r="V532" s="43">
        <f t="shared" si="115"/>
        <v>1472099.13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55170180.320000008</v>
      </c>
      <c r="AA532" s="43">
        <f t="shared" si="115"/>
        <v>8203819.6799999941</v>
      </c>
      <c r="AB532" s="44">
        <f>Z532/D532</f>
        <v>0.87054912614005753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116">B533+B532</f>
        <v>63374000</v>
      </c>
      <c r="C534" s="43">
        <f t="shared" si="116"/>
        <v>0</v>
      </c>
      <c r="D534" s="43">
        <f t="shared" si="116"/>
        <v>63374000</v>
      </c>
      <c r="E534" s="43">
        <f t="shared" si="116"/>
        <v>18863540.73</v>
      </c>
      <c r="F534" s="43">
        <f t="shared" si="116"/>
        <v>19507347.009999998</v>
      </c>
      <c r="G534" s="43">
        <f t="shared" si="116"/>
        <v>16799292.579999998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12137089.4</v>
      </c>
      <c r="O534" s="43">
        <f t="shared" si="116"/>
        <v>2548495.2200000002</v>
      </c>
      <c r="P534" s="43">
        <f t="shared" si="116"/>
        <v>4177956.1100000003</v>
      </c>
      <c r="Q534" s="43">
        <f t="shared" si="116"/>
        <v>3383857.21</v>
      </c>
      <c r="R534" s="43">
        <f t="shared" si="116"/>
        <v>6934754.5600000005</v>
      </c>
      <c r="S534" s="43">
        <f t="shared" si="116"/>
        <v>9188735.2400000002</v>
      </c>
      <c r="T534" s="43">
        <f t="shared" si="116"/>
        <v>8358349.25</v>
      </c>
      <c r="U534" s="43">
        <f t="shared" si="116"/>
        <v>6968844.2000000002</v>
      </c>
      <c r="V534" s="43">
        <f t="shared" si="116"/>
        <v>1472099.13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55170180.320000008</v>
      </c>
      <c r="AA534" s="43">
        <f t="shared" si="116"/>
        <v>8203819.6799999941</v>
      </c>
      <c r="AB534" s="44">
        <f>Z534/D534</f>
        <v>0.87054912614005753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</v>
      </c>
      <c r="F538" s="34">
        <f>[1]consoCURRENT!I11157</f>
        <v>3143086.73</v>
      </c>
      <c r="G538" s="34">
        <f>[1]consoCURRENT!J11157</f>
        <v>2896739.1000000006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1502752.39</v>
      </c>
      <c r="S538" s="34">
        <f>[1]consoCURRENT!V11157</f>
        <v>725967.17</v>
      </c>
      <c r="T538" s="34">
        <f>[1]consoCURRENT!W11157</f>
        <v>833948.89</v>
      </c>
      <c r="U538" s="34">
        <f>[1]consoCURRENT!X11157</f>
        <v>1131268.7400000002</v>
      </c>
      <c r="V538" s="34">
        <f>[1]consoCURRENT!Y11157</f>
        <v>931521.47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8540629.9199999999</v>
      </c>
      <c r="AA538" s="34">
        <f>D538-Z538</f>
        <v>4900370.08</v>
      </c>
      <c r="AB538" s="41">
        <f>Z538/D538</f>
        <v>0.63541625771891974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32885302.460000001</v>
      </c>
      <c r="G539" s="34">
        <f>[1]consoCURRENT!J11270</f>
        <v>6554741.0300000012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6556494.8199999994</v>
      </c>
      <c r="S539" s="34">
        <f>[1]consoCURRENT!V11270</f>
        <v>25151419.430000003</v>
      </c>
      <c r="T539" s="34">
        <f>[1]consoCURRENT!W11270</f>
        <v>4657682.5199999996</v>
      </c>
      <c r="U539" s="34">
        <f>[1]consoCURRENT!X11270</f>
        <v>541735.55000000005</v>
      </c>
      <c r="V539" s="34">
        <f>[1]consoCURRENT!Y11270</f>
        <v>1355322.9600000002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59071032.970000006</v>
      </c>
      <c r="AA539" s="34">
        <f>D539-Z539</f>
        <v>1714967.0299999937</v>
      </c>
      <c r="AB539" s="41">
        <f>Z539/D539</f>
        <v>0.97178680896917069</v>
      </c>
      <c r="AC539" s="35"/>
      <c r="AE539" s="37"/>
    </row>
    <row r="540" spans="1:31" s="36" customFormat="1" ht="18" hidden="1" customHeight="1" x14ac:dyDescent="0.2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117">SUM(B538:B541)</f>
        <v>74227000</v>
      </c>
      <c r="C542" s="43">
        <f t="shared" si="117"/>
        <v>0</v>
      </c>
      <c r="D542" s="43">
        <f t="shared" si="117"/>
        <v>74227000</v>
      </c>
      <c r="E542" s="43">
        <f t="shared" si="117"/>
        <v>22131793.57</v>
      </c>
      <c r="F542" s="43">
        <f t="shared" si="117"/>
        <v>36028389.189999998</v>
      </c>
      <c r="G542" s="43">
        <f t="shared" si="117"/>
        <v>9451480.1300000027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18998506.490000002</v>
      </c>
      <c r="O542" s="43">
        <f t="shared" si="117"/>
        <v>1114854.2</v>
      </c>
      <c r="P542" s="43">
        <f t="shared" si="117"/>
        <v>2018432.88</v>
      </c>
      <c r="Q542" s="43">
        <f t="shared" si="117"/>
        <v>2091755.38</v>
      </c>
      <c r="R542" s="43">
        <f t="shared" si="117"/>
        <v>8059247.209999999</v>
      </c>
      <c r="S542" s="43">
        <f t="shared" si="117"/>
        <v>25877386.600000005</v>
      </c>
      <c r="T542" s="43">
        <f t="shared" si="117"/>
        <v>5491631.4099999992</v>
      </c>
      <c r="U542" s="43">
        <f t="shared" si="117"/>
        <v>1673004.2900000003</v>
      </c>
      <c r="V542" s="43">
        <f t="shared" si="117"/>
        <v>2286844.4300000002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67611662.890000001</v>
      </c>
      <c r="AA542" s="43">
        <f t="shared" si="117"/>
        <v>6615337.1099999938</v>
      </c>
      <c r="AB542" s="44">
        <f>Z542/D542</f>
        <v>0.91087694356501003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118">B543+B542</f>
        <v>74227000</v>
      </c>
      <c r="C544" s="43">
        <f t="shared" si="118"/>
        <v>0</v>
      </c>
      <c r="D544" s="43">
        <f t="shared" si="118"/>
        <v>74227000</v>
      </c>
      <c r="E544" s="43">
        <f t="shared" si="118"/>
        <v>22131793.57</v>
      </c>
      <c r="F544" s="43">
        <f t="shared" si="118"/>
        <v>36028389.189999998</v>
      </c>
      <c r="G544" s="43">
        <f t="shared" si="118"/>
        <v>9451480.1300000027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18998506.490000002</v>
      </c>
      <c r="O544" s="43">
        <f t="shared" si="118"/>
        <v>1114854.2</v>
      </c>
      <c r="P544" s="43">
        <f t="shared" si="118"/>
        <v>2018432.88</v>
      </c>
      <c r="Q544" s="43">
        <f t="shared" si="118"/>
        <v>2091755.38</v>
      </c>
      <c r="R544" s="43">
        <f t="shared" si="118"/>
        <v>8059247.209999999</v>
      </c>
      <c r="S544" s="43">
        <f t="shared" si="118"/>
        <v>25877386.600000005</v>
      </c>
      <c r="T544" s="43">
        <f t="shared" si="118"/>
        <v>5491631.4099999992</v>
      </c>
      <c r="U544" s="43">
        <f t="shared" si="118"/>
        <v>1673004.2900000003</v>
      </c>
      <c r="V544" s="43">
        <f t="shared" si="118"/>
        <v>2286844.4300000002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67611662.890000001</v>
      </c>
      <c r="AA544" s="43">
        <f t="shared" si="118"/>
        <v>6615337.1099999938</v>
      </c>
      <c r="AB544" s="44">
        <f>Z544/D544</f>
        <v>0.91087694356501003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2421267.1500000004</v>
      </c>
      <c r="F548" s="34">
        <f>[1]consoCURRENT!I11370</f>
        <v>3246951.6599999997</v>
      </c>
      <c r="G548" s="34">
        <f>[1]consoCURRENT!J11370</f>
        <v>2587462.06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807689.05</v>
      </c>
      <c r="Q548" s="34">
        <f>[1]consoCURRENT!T11370</f>
        <v>809982.99</v>
      </c>
      <c r="R548" s="34">
        <f>[1]consoCURRENT!U11370</f>
        <v>1524427.1</v>
      </c>
      <c r="S548" s="34">
        <f>[1]consoCURRENT!V11370</f>
        <v>912541.57</v>
      </c>
      <c r="T548" s="34">
        <f>[1]consoCURRENT!W11370</f>
        <v>745616.81</v>
      </c>
      <c r="U548" s="34">
        <f>[1]consoCURRENT!X11370</f>
        <v>1025625.11</v>
      </c>
      <c r="V548" s="34">
        <f>[1]consoCURRENT!Y11370</f>
        <v>816220.14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8255680.870000001</v>
      </c>
      <c r="AA548" s="34">
        <f>D548-Z548</f>
        <v>5195319.129999999</v>
      </c>
      <c r="AB548" s="41">
        <f>Z548/D548</f>
        <v>0.61375963645825593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26985879.189999998</v>
      </c>
      <c r="F549" s="34">
        <f>[1]consoCURRENT!I11483</f>
        <v>5530333.3200000003</v>
      </c>
      <c r="G549" s="34">
        <f>[1]consoCURRENT!J11483</f>
        <v>43689354.049999997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1646196.35</v>
      </c>
      <c r="S549" s="34">
        <f>[1]consoCURRENT!V11483</f>
        <v>1285085.7</v>
      </c>
      <c r="T549" s="34">
        <f>[1]consoCURRENT!W11483</f>
        <v>878825.3</v>
      </c>
      <c r="U549" s="34">
        <f>[1]consoCURRENT!X11483</f>
        <v>19110066.5</v>
      </c>
      <c r="V549" s="34">
        <f>[1]consoCURRENT!Y11483</f>
        <v>23700462.25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76205566.560000002</v>
      </c>
      <c r="AA549" s="34">
        <f>D549-Z549</f>
        <v>2436433.4399999976</v>
      </c>
      <c r="AB549" s="41">
        <f>Z549/D549</f>
        <v>0.96901867399099717</v>
      </c>
      <c r="AC549" s="35"/>
      <c r="AE549" s="37"/>
    </row>
    <row r="550" spans="1:31" s="36" customFormat="1" ht="18" hidden="1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119">SUM(B548:B551)</f>
        <v>92093000</v>
      </c>
      <c r="C552" s="43">
        <f t="shared" si="119"/>
        <v>0</v>
      </c>
      <c r="D552" s="43">
        <f t="shared" si="119"/>
        <v>92093000</v>
      </c>
      <c r="E552" s="43">
        <f t="shared" si="119"/>
        <v>29407146.339999996</v>
      </c>
      <c r="F552" s="43">
        <f t="shared" si="119"/>
        <v>8777284.9800000004</v>
      </c>
      <c r="G552" s="43">
        <f t="shared" si="119"/>
        <v>46276816.109999999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4402573.5200000005</v>
      </c>
      <c r="O552" s="43">
        <f t="shared" si="119"/>
        <v>20798950.770000003</v>
      </c>
      <c r="P552" s="43">
        <f t="shared" si="119"/>
        <v>4205622.05</v>
      </c>
      <c r="Q552" s="43">
        <f t="shared" si="119"/>
        <v>3409034.26</v>
      </c>
      <c r="R552" s="43">
        <f t="shared" si="119"/>
        <v>3170623.45</v>
      </c>
      <c r="S552" s="43">
        <f t="shared" si="119"/>
        <v>2197627.27</v>
      </c>
      <c r="T552" s="43">
        <f t="shared" si="119"/>
        <v>1624442.11</v>
      </c>
      <c r="U552" s="43">
        <f t="shared" si="119"/>
        <v>20135691.609999999</v>
      </c>
      <c r="V552" s="43">
        <f t="shared" si="119"/>
        <v>24516682.390000001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84461247.430000007</v>
      </c>
      <c r="AA552" s="43">
        <f t="shared" si="119"/>
        <v>7631752.5699999966</v>
      </c>
      <c r="AB552" s="44">
        <f>Z552/D552</f>
        <v>0.9171299385403886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120">B553+B552</f>
        <v>92093000</v>
      </c>
      <c r="C554" s="43">
        <f t="shared" si="120"/>
        <v>0</v>
      </c>
      <c r="D554" s="43">
        <f t="shared" si="120"/>
        <v>92093000</v>
      </c>
      <c r="E554" s="43">
        <f t="shared" si="120"/>
        <v>29407146.339999996</v>
      </c>
      <c r="F554" s="43">
        <f t="shared" si="120"/>
        <v>8777284.9800000004</v>
      </c>
      <c r="G554" s="43">
        <f t="shared" si="120"/>
        <v>46276816.109999999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4402573.5200000005</v>
      </c>
      <c r="O554" s="43">
        <f t="shared" si="120"/>
        <v>20798950.770000003</v>
      </c>
      <c r="P554" s="43">
        <f t="shared" si="120"/>
        <v>4205622.05</v>
      </c>
      <c r="Q554" s="43">
        <f t="shared" si="120"/>
        <v>3409034.26</v>
      </c>
      <c r="R554" s="43">
        <f t="shared" si="120"/>
        <v>3170623.45</v>
      </c>
      <c r="S554" s="43">
        <f t="shared" si="120"/>
        <v>2197627.27</v>
      </c>
      <c r="T554" s="43">
        <f t="shared" si="120"/>
        <v>1624442.11</v>
      </c>
      <c r="U554" s="43">
        <f t="shared" si="120"/>
        <v>20135691.609999999</v>
      </c>
      <c r="V554" s="43">
        <f t="shared" si="120"/>
        <v>24516682.390000001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84461247.430000007</v>
      </c>
      <c r="AA554" s="43">
        <f t="shared" si="120"/>
        <v>7631752.5699999966</v>
      </c>
      <c r="AB554" s="44">
        <f>Z554/D554</f>
        <v>0.9171299385403886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2441610.98</v>
      </c>
      <c r="F558" s="34">
        <f>[1]consoCURRENT!I11583</f>
        <v>3662979.3299999996</v>
      </c>
      <c r="G558" s="34">
        <f>[1]consoCURRENT!J11583</f>
        <v>2742250.08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1721501.69</v>
      </c>
      <c r="S558" s="34">
        <f>[1]consoCURRENT!V11583</f>
        <v>882704.32</v>
      </c>
      <c r="T558" s="34">
        <f>[1]consoCURRENT!W11583</f>
        <v>882339.8</v>
      </c>
      <c r="U558" s="34">
        <f>[1]consoCURRENT!X11583</f>
        <v>796364.05</v>
      </c>
      <c r="V558" s="34">
        <f>[1]consoCURRENT!Y11583</f>
        <v>1063546.23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8846840.3900000006</v>
      </c>
      <c r="AA558" s="34">
        <f>D558-Z558</f>
        <v>5236159.6099999994</v>
      </c>
      <c r="AB558" s="41">
        <f>Z558/D558</f>
        <v>0.62819288432862319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19717245.09</v>
      </c>
      <c r="F559" s="34">
        <f>[1]consoCURRENT!I11696</f>
        <v>50249494.549999997</v>
      </c>
      <c r="G559" s="34">
        <f>[1]consoCURRENT!J11696</f>
        <v>17117983.75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36867416.589999996</v>
      </c>
      <c r="S559" s="34">
        <f>[1]consoCURRENT!V11696</f>
        <v>11751953</v>
      </c>
      <c r="T559" s="34">
        <f>[1]consoCURRENT!W11696</f>
        <v>4861375</v>
      </c>
      <c r="U559" s="34">
        <f>[1]consoCURRENT!X11696</f>
        <v>4313657.87</v>
      </c>
      <c r="V559" s="34">
        <f>[1]consoCURRENT!Y11696</f>
        <v>7942950.8799999999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87084723.390000001</v>
      </c>
      <c r="AA559" s="34">
        <f>D559-Z559</f>
        <v>15542276.609999999</v>
      </c>
      <c r="AB559" s="41">
        <f>Z559/D559</f>
        <v>0.84855567628401884</v>
      </c>
      <c r="AC559" s="35"/>
      <c r="AE559" s="37"/>
    </row>
    <row r="560" spans="1:31" s="36" customFormat="1" ht="18" hidden="1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121">SUM(B558:B561)</f>
        <v>116710000</v>
      </c>
      <c r="C562" s="43">
        <f t="shared" si="121"/>
        <v>0</v>
      </c>
      <c r="D562" s="43">
        <f t="shared" si="121"/>
        <v>116710000</v>
      </c>
      <c r="E562" s="43">
        <f t="shared" si="121"/>
        <v>22158856.07</v>
      </c>
      <c r="F562" s="43">
        <f t="shared" si="121"/>
        <v>53912473.879999995</v>
      </c>
      <c r="G562" s="43">
        <f t="shared" si="121"/>
        <v>19860233.829999998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19378634.809999999</v>
      </c>
      <c r="O562" s="43">
        <f t="shared" si="121"/>
        <v>1006603.85</v>
      </c>
      <c r="P562" s="43">
        <f t="shared" si="121"/>
        <v>1773617.41</v>
      </c>
      <c r="Q562" s="43">
        <f t="shared" si="121"/>
        <v>2688898.2800000003</v>
      </c>
      <c r="R562" s="43">
        <f t="shared" si="121"/>
        <v>38588918.279999994</v>
      </c>
      <c r="S562" s="43">
        <f t="shared" si="121"/>
        <v>12634657.32</v>
      </c>
      <c r="T562" s="43">
        <f t="shared" si="121"/>
        <v>5743714.7999999998</v>
      </c>
      <c r="U562" s="43">
        <f t="shared" si="121"/>
        <v>5110021.92</v>
      </c>
      <c r="V562" s="43">
        <f t="shared" si="121"/>
        <v>9006497.1099999994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95931563.780000001</v>
      </c>
      <c r="AA562" s="43">
        <f t="shared" si="121"/>
        <v>20778436.219999999</v>
      </c>
      <c r="AB562" s="44">
        <f>Z562/D562</f>
        <v>0.82196524530888526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122">B563+B562</f>
        <v>116710000</v>
      </c>
      <c r="C564" s="43">
        <f t="shared" si="122"/>
        <v>0</v>
      </c>
      <c r="D564" s="43">
        <f t="shared" si="122"/>
        <v>116710000</v>
      </c>
      <c r="E564" s="43">
        <f t="shared" si="122"/>
        <v>22158856.07</v>
      </c>
      <c r="F564" s="43">
        <f t="shared" si="122"/>
        <v>53912473.879999995</v>
      </c>
      <c r="G564" s="43">
        <f t="shared" si="122"/>
        <v>19860233.829999998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19378634.809999999</v>
      </c>
      <c r="O564" s="43">
        <f t="shared" si="122"/>
        <v>1006603.85</v>
      </c>
      <c r="P564" s="43">
        <f t="shared" si="122"/>
        <v>1773617.41</v>
      </c>
      <c r="Q564" s="43">
        <f t="shared" si="122"/>
        <v>2688898.2800000003</v>
      </c>
      <c r="R564" s="43">
        <f t="shared" si="122"/>
        <v>38588918.279999994</v>
      </c>
      <c r="S564" s="43">
        <f t="shared" si="122"/>
        <v>12634657.32</v>
      </c>
      <c r="T564" s="43">
        <f t="shared" si="122"/>
        <v>5743714.7999999998</v>
      </c>
      <c r="U564" s="43">
        <f t="shared" si="122"/>
        <v>5110021.92</v>
      </c>
      <c r="V564" s="43">
        <f t="shared" si="122"/>
        <v>9006497.1099999994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95931563.780000001</v>
      </c>
      <c r="AA564" s="43">
        <f t="shared" si="122"/>
        <v>20778436.219999999</v>
      </c>
      <c r="AB564" s="44">
        <f>Z564/D564</f>
        <v>0.82196524530888526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6251997.5299999993</v>
      </c>
      <c r="G568" s="34">
        <f>[1]consoCURRENT!J11796</f>
        <v>5907976.4199999999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2868100.93</v>
      </c>
      <c r="S568" s="34">
        <f>[1]consoCURRENT!V11796</f>
        <v>1729899.1</v>
      </c>
      <c r="T568" s="34">
        <f>[1]consoCURRENT!W11796</f>
        <v>1798942.37</v>
      </c>
      <c r="U568" s="34">
        <f>[1]consoCURRENT!X11796</f>
        <v>1519393.21</v>
      </c>
      <c r="V568" s="34">
        <f>[1]consoCURRENT!Y11796</f>
        <v>2589640.84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17077475.210000001</v>
      </c>
      <c r="AA568" s="34">
        <f>D568-Z568</f>
        <v>9917524.7899999991</v>
      </c>
      <c r="AB568" s="41">
        <f>Z568/D568</f>
        <v>0.63261623300611225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17989432.850000001</v>
      </c>
      <c r="F569" s="34">
        <f>[1]consoCURRENT!I11909</f>
        <v>20753592.740000002</v>
      </c>
      <c r="G569" s="34">
        <f>[1]consoCURRENT!J11909</f>
        <v>8137139.6799999997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2335239.7500000005</v>
      </c>
      <c r="Q569" s="34">
        <f>[1]consoCURRENT!T11909</f>
        <v>1725445.6600000001</v>
      </c>
      <c r="R569" s="34">
        <f>[1]consoCURRENT!U11909</f>
        <v>13889496.710000003</v>
      </c>
      <c r="S569" s="34">
        <f>[1]consoCURRENT!V11909</f>
        <v>5138650.37</v>
      </c>
      <c r="T569" s="34">
        <f>[1]consoCURRENT!W11909</f>
        <v>162627.68999999997</v>
      </c>
      <c r="U569" s="34">
        <f>[1]consoCURRENT!X11909</f>
        <v>353218.27</v>
      </c>
      <c r="V569" s="34">
        <f>[1]consoCURRENT!Y11909</f>
        <v>7621293.7199999997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46880165.270000003</v>
      </c>
      <c r="AA569" s="34">
        <f>D569-Z569</f>
        <v>5114834.7299999967</v>
      </c>
      <c r="AB569" s="41">
        <f>Z569/D569</f>
        <v>0.90162833483988847</v>
      </c>
      <c r="AC569" s="35"/>
      <c r="AE569" s="37"/>
    </row>
    <row r="570" spans="1:31" s="36" customFormat="1" ht="18" hidden="1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123">SUM(B568:B571)</f>
        <v>78990000</v>
      </c>
      <c r="C572" s="43">
        <f t="shared" si="123"/>
        <v>0</v>
      </c>
      <c r="D572" s="43">
        <f t="shared" si="123"/>
        <v>78990000</v>
      </c>
      <c r="E572" s="43">
        <f t="shared" si="123"/>
        <v>22906934.109999999</v>
      </c>
      <c r="F572" s="43">
        <f t="shared" si="123"/>
        <v>27005590.270000003</v>
      </c>
      <c r="G572" s="43">
        <f t="shared" si="123"/>
        <v>14045116.1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11840819.129999999</v>
      </c>
      <c r="O572" s="43">
        <f t="shared" si="123"/>
        <v>7124505.3900000006</v>
      </c>
      <c r="P572" s="43">
        <f t="shared" si="123"/>
        <v>3941609.5900000008</v>
      </c>
      <c r="Q572" s="43">
        <f t="shared" si="123"/>
        <v>3379443.16</v>
      </c>
      <c r="R572" s="43">
        <f t="shared" si="123"/>
        <v>16757597.640000002</v>
      </c>
      <c r="S572" s="43">
        <f t="shared" si="123"/>
        <v>6868549.4700000007</v>
      </c>
      <c r="T572" s="43">
        <f t="shared" si="123"/>
        <v>1961570.06</v>
      </c>
      <c r="U572" s="43">
        <f t="shared" si="123"/>
        <v>1872611.48</v>
      </c>
      <c r="V572" s="43">
        <f t="shared" si="123"/>
        <v>10210934.559999999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63957640.480000004</v>
      </c>
      <c r="AA572" s="43">
        <f t="shared" si="123"/>
        <v>15032359.519999996</v>
      </c>
      <c r="AB572" s="44">
        <f>Z572/D572</f>
        <v>0.80969287859222694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124">B573+B572</f>
        <v>78990000</v>
      </c>
      <c r="C574" s="43">
        <f t="shared" si="124"/>
        <v>0</v>
      </c>
      <c r="D574" s="43">
        <f t="shared" si="124"/>
        <v>78990000</v>
      </c>
      <c r="E574" s="43">
        <f t="shared" si="124"/>
        <v>22906934.109999999</v>
      </c>
      <c r="F574" s="43">
        <f t="shared" si="124"/>
        <v>27005590.270000003</v>
      </c>
      <c r="G574" s="43">
        <f t="shared" si="124"/>
        <v>14045116.1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11840819.129999999</v>
      </c>
      <c r="O574" s="43">
        <f t="shared" si="124"/>
        <v>7124505.3900000006</v>
      </c>
      <c r="P574" s="43">
        <f t="shared" si="124"/>
        <v>3941609.5900000008</v>
      </c>
      <c r="Q574" s="43">
        <f t="shared" si="124"/>
        <v>3379443.16</v>
      </c>
      <c r="R574" s="43">
        <f t="shared" si="124"/>
        <v>16757597.640000002</v>
      </c>
      <c r="S574" s="43">
        <f t="shared" si="124"/>
        <v>6868549.4700000007</v>
      </c>
      <c r="T574" s="43">
        <f t="shared" si="124"/>
        <v>1961570.06</v>
      </c>
      <c r="U574" s="43">
        <f t="shared" si="124"/>
        <v>1872611.48</v>
      </c>
      <c r="V574" s="43">
        <f t="shared" si="124"/>
        <v>10210934.559999999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63957640.480000004</v>
      </c>
      <c r="AA574" s="43">
        <f t="shared" si="124"/>
        <v>15032359.519999996</v>
      </c>
      <c r="AB574" s="44">
        <f>Z574/D574</f>
        <v>0.80969287859222694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4777114.5600000005</v>
      </c>
      <c r="F578" s="34">
        <f>[1]consoCURRENT!I12009</f>
        <v>6282034.8799999999</v>
      </c>
      <c r="G578" s="34">
        <f>[1]consoCURRENT!J12009</f>
        <v>5784842.6000000006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</v>
      </c>
      <c r="P578" s="34">
        <f>[1]consoCURRENT!S12009</f>
        <v>1589034.58</v>
      </c>
      <c r="Q578" s="34">
        <f>[1]consoCURRENT!T12009</f>
        <v>1623654.87</v>
      </c>
      <c r="R578" s="34">
        <f>[1]consoCURRENT!U12009</f>
        <v>2914166.4</v>
      </c>
      <c r="S578" s="34">
        <f>[1]consoCURRENT!V12009</f>
        <v>1744213.61</v>
      </c>
      <c r="T578" s="34">
        <f>[1]consoCURRENT!W12009</f>
        <v>1949025.4</v>
      </c>
      <c r="U578" s="34">
        <f>[1]consoCURRENT!X12009</f>
        <v>2166118.5600000005</v>
      </c>
      <c r="V578" s="34">
        <f>[1]consoCURRENT!Y12009</f>
        <v>1669698.6400000004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16843992.039999999</v>
      </c>
      <c r="AA578" s="34">
        <f>D578-Z578</f>
        <v>9736007.9600000009</v>
      </c>
      <c r="AB578" s="41">
        <f>Z578/D578</f>
        <v>0.63370925658389765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20769920.959999997</v>
      </c>
      <c r="F579" s="34">
        <f>[1]consoCURRENT!I12122</f>
        <v>18698586.800000001</v>
      </c>
      <c r="G579" s="34">
        <f>[1]consoCURRENT!J12122</f>
        <v>54506590.800000004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7002677.6500000004</v>
      </c>
      <c r="O579" s="34">
        <f>[1]consoCURRENT!R12122</f>
        <v>12657753.02</v>
      </c>
      <c r="P579" s="34">
        <f>[1]consoCURRENT!S12122</f>
        <v>1109490.2899999998</v>
      </c>
      <c r="Q579" s="34">
        <f>[1]consoCURRENT!T12122</f>
        <v>718811.33</v>
      </c>
      <c r="R579" s="34">
        <f>[1]consoCURRENT!U12122</f>
        <v>9581088.1599999983</v>
      </c>
      <c r="S579" s="34">
        <f>[1]consoCURRENT!V12122</f>
        <v>8398687.3099999987</v>
      </c>
      <c r="T579" s="34">
        <f>[1]consoCURRENT!W12122</f>
        <v>5691867.54</v>
      </c>
      <c r="U579" s="34">
        <f>[1]consoCURRENT!X12122</f>
        <v>11241375.319999998</v>
      </c>
      <c r="V579" s="34">
        <f>[1]consoCURRENT!Y12122</f>
        <v>37573347.940000005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93975098.560000002</v>
      </c>
      <c r="AA579" s="34">
        <f>D579-Z579</f>
        <v>4088901.4399999976</v>
      </c>
      <c r="AB579" s="41">
        <f>Z579/D579</f>
        <v>0.95830374612497959</v>
      </c>
      <c r="AC579" s="35"/>
      <c r="AE579" s="37"/>
    </row>
    <row r="580" spans="1:31" s="36" customFormat="1" ht="18" hidden="1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125">SUM(B578:B581)</f>
        <v>124644000</v>
      </c>
      <c r="C582" s="43">
        <f t="shared" si="125"/>
        <v>0</v>
      </c>
      <c r="D582" s="43">
        <f t="shared" si="125"/>
        <v>124644000</v>
      </c>
      <c r="E582" s="43">
        <f t="shared" si="125"/>
        <v>25547035.519999996</v>
      </c>
      <c r="F582" s="43">
        <f t="shared" si="125"/>
        <v>24980621.68</v>
      </c>
      <c r="G582" s="43">
        <f t="shared" si="125"/>
        <v>60291433.400000006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8554823.4000000004</v>
      </c>
      <c r="O582" s="43">
        <f t="shared" si="125"/>
        <v>14293687.25</v>
      </c>
      <c r="P582" s="43">
        <f t="shared" si="125"/>
        <v>2698524.87</v>
      </c>
      <c r="Q582" s="43">
        <f t="shared" si="125"/>
        <v>2342466.2000000002</v>
      </c>
      <c r="R582" s="43">
        <f t="shared" si="125"/>
        <v>12495254.559999999</v>
      </c>
      <c r="S582" s="43">
        <f t="shared" si="125"/>
        <v>10142900.919999998</v>
      </c>
      <c r="T582" s="43">
        <f t="shared" si="125"/>
        <v>7640892.9399999995</v>
      </c>
      <c r="U582" s="43">
        <f t="shared" si="125"/>
        <v>13407493.879999999</v>
      </c>
      <c r="V582" s="43">
        <f t="shared" si="125"/>
        <v>39243046.580000006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110819090.59999999</v>
      </c>
      <c r="AA582" s="43">
        <f t="shared" si="125"/>
        <v>13824909.399999999</v>
      </c>
      <c r="AB582" s="44">
        <f>Z582/D582</f>
        <v>0.88908483841981956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126">B583+B582</f>
        <v>124644000</v>
      </c>
      <c r="C584" s="43">
        <f t="shared" si="126"/>
        <v>0</v>
      </c>
      <c r="D584" s="43">
        <f t="shared" si="126"/>
        <v>124644000</v>
      </c>
      <c r="E584" s="43">
        <f t="shared" si="126"/>
        <v>25547035.519999996</v>
      </c>
      <c r="F584" s="43">
        <f t="shared" si="126"/>
        <v>24980621.68</v>
      </c>
      <c r="G584" s="43">
        <f t="shared" si="126"/>
        <v>60291433.400000006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8554823.4000000004</v>
      </c>
      <c r="O584" s="43">
        <f t="shared" si="126"/>
        <v>14293687.25</v>
      </c>
      <c r="P584" s="43">
        <f t="shared" si="126"/>
        <v>2698524.87</v>
      </c>
      <c r="Q584" s="43">
        <f t="shared" si="126"/>
        <v>2342466.2000000002</v>
      </c>
      <c r="R584" s="43">
        <f t="shared" si="126"/>
        <v>12495254.559999999</v>
      </c>
      <c r="S584" s="43">
        <f t="shared" si="126"/>
        <v>10142900.919999998</v>
      </c>
      <c r="T584" s="43">
        <f t="shared" si="126"/>
        <v>7640892.9399999995</v>
      </c>
      <c r="U584" s="43">
        <f t="shared" si="126"/>
        <v>13407493.879999999</v>
      </c>
      <c r="V584" s="43">
        <f t="shared" si="126"/>
        <v>39243046.580000006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110819090.59999999</v>
      </c>
      <c r="AA584" s="43">
        <f t="shared" si="126"/>
        <v>13824909.399999999</v>
      </c>
      <c r="AB584" s="44">
        <f>Z584/D584</f>
        <v>0.88908483841981956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4086923.1500000004</v>
      </c>
      <c r="F588" s="34">
        <f>[1]consoCURRENT!I12222</f>
        <v>5328843.17</v>
      </c>
      <c r="G588" s="34">
        <f>[1]consoCURRENT!J12222</f>
        <v>4661833.3600000003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1360241.05</v>
      </c>
      <c r="O588" s="34">
        <f>[1]consoCURRENT!R12222</f>
        <v>1363341.05</v>
      </c>
      <c r="P588" s="34">
        <f>[1]consoCURRENT!S12222</f>
        <v>1363341.05</v>
      </c>
      <c r="Q588" s="34">
        <f>[1]consoCURRENT!T12222</f>
        <v>1365241.07</v>
      </c>
      <c r="R588" s="34">
        <f>[1]consoCURRENT!U12222</f>
        <v>2491761.0499999998</v>
      </c>
      <c r="S588" s="34">
        <f>[1]consoCURRENT!V12222</f>
        <v>1471841.05</v>
      </c>
      <c r="T588" s="34">
        <f>[1]consoCURRENT!W12222</f>
        <v>1319912.29</v>
      </c>
      <c r="U588" s="34">
        <f>[1]consoCURRENT!X12222</f>
        <v>1755149.11</v>
      </c>
      <c r="V588" s="34">
        <f>[1]consoCURRENT!Y12222</f>
        <v>1586771.96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14077599.68</v>
      </c>
      <c r="AA588" s="34">
        <f>D588-Z588</f>
        <v>7801400.3200000003</v>
      </c>
      <c r="AB588" s="41">
        <f>Z588/D588</f>
        <v>0.64342975821564052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72840298.719999999</v>
      </c>
      <c r="G589" s="34">
        <f>[1]consoCURRENT!J12335</f>
        <v>5959452.0099999998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1889327.4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2999123.8800000004</v>
      </c>
      <c r="R589" s="34">
        <f>[1]consoCURRENT!U12335</f>
        <v>9283128.8900000006</v>
      </c>
      <c r="S589" s="34">
        <f>[1]consoCURRENT!V12335</f>
        <v>60558045.950000003</v>
      </c>
      <c r="T589" s="34">
        <f>[1]consoCURRENT!W12335</f>
        <v>1785264</v>
      </c>
      <c r="U589" s="34">
        <f>[1]consoCURRENT!X12335</f>
        <v>2548105.2199999997</v>
      </c>
      <c r="V589" s="34">
        <f>[1]consoCURRENT!Y12335</f>
        <v>1626082.79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108702729.87</v>
      </c>
      <c r="AA589" s="34">
        <f>D589-Z589</f>
        <v>1515270.1299999952</v>
      </c>
      <c r="AB589" s="41">
        <f>Z589/D589</f>
        <v>0.98625206291168421</v>
      </c>
      <c r="AC589" s="35"/>
      <c r="AE589" s="37"/>
    </row>
    <row r="590" spans="1:31" s="36" customFormat="1" ht="18" hidden="1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127">SUM(B588:B591)</f>
        <v>132097000</v>
      </c>
      <c r="C592" s="43">
        <f t="shared" si="127"/>
        <v>0</v>
      </c>
      <c r="D592" s="43">
        <f t="shared" si="127"/>
        <v>132097000</v>
      </c>
      <c r="E592" s="43">
        <f t="shared" si="127"/>
        <v>33989902.289999999</v>
      </c>
      <c r="F592" s="43">
        <f t="shared" si="127"/>
        <v>78169141.890000001</v>
      </c>
      <c r="G592" s="43">
        <f t="shared" si="127"/>
        <v>10621285.370000001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3249568.45</v>
      </c>
      <c r="O592" s="43">
        <f t="shared" si="127"/>
        <v>28447471.310000002</v>
      </c>
      <c r="P592" s="43">
        <f t="shared" si="127"/>
        <v>2292862.5300000003</v>
      </c>
      <c r="Q592" s="43">
        <f t="shared" si="127"/>
        <v>4364364.95</v>
      </c>
      <c r="R592" s="43">
        <f t="shared" si="127"/>
        <v>11774889.940000001</v>
      </c>
      <c r="S592" s="43">
        <f t="shared" si="127"/>
        <v>62029887</v>
      </c>
      <c r="T592" s="43">
        <f t="shared" si="127"/>
        <v>3105176.29</v>
      </c>
      <c r="U592" s="43">
        <f t="shared" si="127"/>
        <v>4303254.33</v>
      </c>
      <c r="V592" s="43">
        <f t="shared" si="127"/>
        <v>3212854.75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122780329.55000001</v>
      </c>
      <c r="AA592" s="43">
        <f t="shared" si="127"/>
        <v>9316670.4499999955</v>
      </c>
      <c r="AB592" s="44">
        <f>Z592/D592</f>
        <v>0.92947099139268885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128">B593+B592</f>
        <v>132097000</v>
      </c>
      <c r="C594" s="43">
        <f t="shared" si="128"/>
        <v>0</v>
      </c>
      <c r="D594" s="43">
        <f t="shared" si="128"/>
        <v>132097000</v>
      </c>
      <c r="E594" s="43">
        <f t="shared" si="128"/>
        <v>33989902.289999999</v>
      </c>
      <c r="F594" s="43">
        <f t="shared" si="128"/>
        <v>78169141.890000001</v>
      </c>
      <c r="G594" s="43">
        <f t="shared" si="128"/>
        <v>10621285.370000001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3249568.45</v>
      </c>
      <c r="O594" s="43">
        <f t="shared" si="128"/>
        <v>28447471.310000002</v>
      </c>
      <c r="P594" s="43">
        <f t="shared" si="128"/>
        <v>2292862.5300000003</v>
      </c>
      <c r="Q594" s="43">
        <f t="shared" si="128"/>
        <v>4364364.95</v>
      </c>
      <c r="R594" s="43">
        <f t="shared" si="128"/>
        <v>11774889.940000001</v>
      </c>
      <c r="S594" s="43">
        <f t="shared" si="128"/>
        <v>62029887</v>
      </c>
      <c r="T594" s="43">
        <f t="shared" si="128"/>
        <v>3105176.29</v>
      </c>
      <c r="U594" s="43">
        <f t="shared" si="128"/>
        <v>4303254.33</v>
      </c>
      <c r="V594" s="43">
        <f t="shared" si="128"/>
        <v>3212854.75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122780329.55000001</v>
      </c>
      <c r="AA594" s="43">
        <f t="shared" si="128"/>
        <v>9316670.4499999955</v>
      </c>
      <c r="AB594" s="44">
        <f>Z594/D594</f>
        <v>0.92947099139268885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2536082.2699999996</v>
      </c>
      <c r="F598" s="34">
        <f>[1]consoCURRENT!I12435</f>
        <v>4031571.7100000004</v>
      </c>
      <c r="G598" s="34">
        <f>[1]consoCURRENT!J12435</f>
        <v>3868401.3800000027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1004001.21</v>
      </c>
      <c r="P598" s="34">
        <f>[1]consoCURRENT!S12435</f>
        <v>940362.95</v>
      </c>
      <c r="Q598" s="34">
        <f>[1]consoCURRENT!T12435</f>
        <v>1098027.58</v>
      </c>
      <c r="R598" s="34">
        <f>[1]consoCURRENT!U12435</f>
        <v>1755919.86</v>
      </c>
      <c r="S598" s="34">
        <f>[1]consoCURRENT!V12435</f>
        <v>1177624.27</v>
      </c>
      <c r="T598" s="34">
        <f>[1]consoCURRENT!W12435</f>
        <v>1113521.7299999995</v>
      </c>
      <c r="U598" s="34">
        <f>[1]consoCURRENT!X12435</f>
        <v>1524217.1499999994</v>
      </c>
      <c r="V598" s="34">
        <f>[1]consoCURRENT!Y12435</f>
        <v>1230662.5000000037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10436055.360000003</v>
      </c>
      <c r="AA598" s="34">
        <f>D598-Z598</f>
        <v>7979944.6399999969</v>
      </c>
      <c r="AB598" s="41">
        <f>Z598/D598</f>
        <v>0.56668415291051277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52056379.359999999</v>
      </c>
      <c r="F599" s="34">
        <f>[1]consoCURRENT!I12548</f>
        <v>44901529.840000004</v>
      </c>
      <c r="G599" s="34">
        <f>[1]consoCURRENT!J12548</f>
        <v>10900033.660000002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20226846.119999997</v>
      </c>
      <c r="Q599" s="34">
        <f>[1]consoCURRENT!T12548</f>
        <v>4068843</v>
      </c>
      <c r="R599" s="34">
        <f>[1]consoCURRENT!U12548</f>
        <v>23334121.84</v>
      </c>
      <c r="S599" s="34">
        <f>[1]consoCURRENT!V12548</f>
        <v>17498565</v>
      </c>
      <c r="T599" s="34">
        <f>[1]consoCURRENT!W12548</f>
        <v>10050309.940000001</v>
      </c>
      <c r="U599" s="34">
        <f>[1]consoCURRENT!X12548</f>
        <v>623148.88</v>
      </c>
      <c r="V599" s="34">
        <f>[1]consoCURRENT!Y12548</f>
        <v>226574.83999999985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107857942.86</v>
      </c>
      <c r="AA599" s="34">
        <f>D599-Z599</f>
        <v>7715057.1400000006</v>
      </c>
      <c r="AB599" s="41">
        <f>Z599/D599</f>
        <v>0.93324515985567558</v>
      </c>
      <c r="AC599" s="35"/>
      <c r="AE599" s="37"/>
    </row>
    <row r="600" spans="1:31" s="36" customFormat="1" ht="18" hidden="1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129">SUM(B598:B601)</f>
        <v>133989000</v>
      </c>
      <c r="C602" s="43">
        <f t="shared" si="129"/>
        <v>0</v>
      </c>
      <c r="D602" s="43">
        <f t="shared" si="129"/>
        <v>133989000</v>
      </c>
      <c r="E602" s="43">
        <f t="shared" si="129"/>
        <v>54592461.629999995</v>
      </c>
      <c r="F602" s="43">
        <f t="shared" si="129"/>
        <v>48933101.550000004</v>
      </c>
      <c r="G602" s="43">
        <f t="shared" si="129"/>
        <v>14768435.040000005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3198707.45</v>
      </c>
      <c r="O602" s="43">
        <f t="shared" si="129"/>
        <v>30226545.109999999</v>
      </c>
      <c r="P602" s="43">
        <f t="shared" si="129"/>
        <v>21167209.069999997</v>
      </c>
      <c r="Q602" s="43">
        <f t="shared" si="129"/>
        <v>5166870.58</v>
      </c>
      <c r="R602" s="43">
        <f t="shared" si="129"/>
        <v>25090041.699999999</v>
      </c>
      <c r="S602" s="43">
        <f t="shared" si="129"/>
        <v>18676189.27</v>
      </c>
      <c r="T602" s="43">
        <f t="shared" si="129"/>
        <v>11163831.670000002</v>
      </c>
      <c r="U602" s="43">
        <f t="shared" si="129"/>
        <v>2147366.0299999993</v>
      </c>
      <c r="V602" s="43">
        <f t="shared" si="129"/>
        <v>1457237.3400000036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118293998.22</v>
      </c>
      <c r="AA602" s="43">
        <f t="shared" si="129"/>
        <v>15695001.779999997</v>
      </c>
      <c r="AB602" s="44">
        <f>Z602/D602</f>
        <v>0.88286350536238045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130">B603+B602</f>
        <v>133989000</v>
      </c>
      <c r="C604" s="43">
        <f t="shared" si="130"/>
        <v>0</v>
      </c>
      <c r="D604" s="43">
        <f t="shared" si="130"/>
        <v>133989000</v>
      </c>
      <c r="E604" s="43">
        <f t="shared" si="130"/>
        <v>54592461.629999995</v>
      </c>
      <c r="F604" s="43">
        <f t="shared" si="130"/>
        <v>48933101.550000004</v>
      </c>
      <c r="G604" s="43">
        <f t="shared" si="130"/>
        <v>14768435.040000005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3198707.45</v>
      </c>
      <c r="O604" s="43">
        <f t="shared" si="130"/>
        <v>30226545.109999999</v>
      </c>
      <c r="P604" s="43">
        <f t="shared" si="130"/>
        <v>21167209.069999997</v>
      </c>
      <c r="Q604" s="43">
        <f t="shared" si="130"/>
        <v>5166870.58</v>
      </c>
      <c r="R604" s="43">
        <f t="shared" si="130"/>
        <v>25090041.699999999</v>
      </c>
      <c r="S604" s="43">
        <f t="shared" si="130"/>
        <v>18676189.27</v>
      </c>
      <c r="T604" s="43">
        <f t="shared" si="130"/>
        <v>11163831.670000002</v>
      </c>
      <c r="U604" s="43">
        <f t="shared" si="130"/>
        <v>2147366.0299999993</v>
      </c>
      <c r="V604" s="43">
        <f t="shared" si="130"/>
        <v>1457237.3400000036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118293998.22</v>
      </c>
      <c r="AA604" s="43">
        <f t="shared" si="130"/>
        <v>15695001.779999997</v>
      </c>
      <c r="AB604" s="44">
        <f>Z604/D604</f>
        <v>0.88286350536238045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5778857.8800000008</v>
      </c>
      <c r="F608" s="34">
        <f>[1]consoCURRENT!I12648</f>
        <v>8793478.7100000009</v>
      </c>
      <c r="G608" s="34">
        <f>[1]consoCURRENT!J12648</f>
        <v>7395100.8200000003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3729692.42</v>
      </c>
      <c r="S608" s="34">
        <f>[1]consoCURRENT!V12648</f>
        <v>2356893.4700000002</v>
      </c>
      <c r="T608" s="34">
        <f>[1]consoCURRENT!W12648</f>
        <v>2281254.27</v>
      </c>
      <c r="U608" s="34">
        <f>[1]consoCURRENT!X12648</f>
        <v>2835107.6</v>
      </c>
      <c r="V608" s="34">
        <f>[1]consoCURRENT!Y12648</f>
        <v>2278738.9500000002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21967437.410000004</v>
      </c>
      <c r="AA608" s="34">
        <f>D608-Z608</f>
        <v>9817562.5899999961</v>
      </c>
      <c r="AB608" s="41">
        <f>Z608/D608</f>
        <v>0.69112592134654727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74016308.549999997</v>
      </c>
      <c r="G609" s="34">
        <f>[1]consoCURRENT!J12761</f>
        <v>13395934.68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36677400.68</v>
      </c>
      <c r="S609" s="34">
        <f>[1]consoCURRENT!V12761</f>
        <v>24131444.690000001</v>
      </c>
      <c r="T609" s="34">
        <f>[1]consoCURRENT!W12761</f>
        <v>10330385.809999999</v>
      </c>
      <c r="U609" s="34">
        <f>[1]consoCURRENT!X12761</f>
        <v>1833027</v>
      </c>
      <c r="V609" s="34">
        <f>[1]consoCURRENT!Y12761</f>
        <v>1232521.8700000001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99564725.540000007</v>
      </c>
      <c r="AA609" s="34">
        <f>D609-Z609</f>
        <v>3201274.4599999934</v>
      </c>
      <c r="AB609" s="41">
        <f>Z609/D609</f>
        <v>0.96884889496526094</v>
      </c>
      <c r="AC609" s="35"/>
      <c r="AE609" s="37"/>
    </row>
    <row r="610" spans="1:31" s="36" customFormat="1" ht="18" hidden="1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131">SUM(B608:B611)</f>
        <v>134551000</v>
      </c>
      <c r="C612" s="43">
        <f t="shared" si="131"/>
        <v>0</v>
      </c>
      <c r="D612" s="43">
        <f t="shared" si="131"/>
        <v>134551000</v>
      </c>
      <c r="E612" s="43">
        <f t="shared" si="131"/>
        <v>17931340.190000001</v>
      </c>
      <c r="F612" s="43">
        <f t="shared" si="131"/>
        <v>82809787.25999999</v>
      </c>
      <c r="G612" s="43">
        <f t="shared" si="131"/>
        <v>20791035.5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2738343.56</v>
      </c>
      <c r="O612" s="43">
        <f t="shared" si="131"/>
        <v>3384297.76</v>
      </c>
      <c r="P612" s="43">
        <f t="shared" si="131"/>
        <v>11808698.870000001</v>
      </c>
      <c r="Q612" s="43">
        <f t="shared" si="131"/>
        <v>15914356</v>
      </c>
      <c r="R612" s="43">
        <f t="shared" si="131"/>
        <v>40407093.100000001</v>
      </c>
      <c r="S612" s="43">
        <f t="shared" si="131"/>
        <v>26488338.16</v>
      </c>
      <c r="T612" s="43">
        <f t="shared" si="131"/>
        <v>12611640.079999998</v>
      </c>
      <c r="U612" s="43">
        <f t="shared" si="131"/>
        <v>4668134.5999999996</v>
      </c>
      <c r="V612" s="43">
        <f t="shared" si="131"/>
        <v>3511260.8200000003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121532162.95000002</v>
      </c>
      <c r="AA612" s="43">
        <f t="shared" si="131"/>
        <v>13018837.04999999</v>
      </c>
      <c r="AB612" s="44">
        <f>Z612/D612</f>
        <v>0.90324236126078605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132">B613+B612</f>
        <v>134551000</v>
      </c>
      <c r="C614" s="43">
        <f t="shared" si="132"/>
        <v>0</v>
      </c>
      <c r="D614" s="43">
        <f t="shared" si="132"/>
        <v>134551000</v>
      </c>
      <c r="E614" s="43">
        <f t="shared" si="132"/>
        <v>17931340.190000001</v>
      </c>
      <c r="F614" s="43">
        <f t="shared" si="132"/>
        <v>82809787.25999999</v>
      </c>
      <c r="G614" s="43">
        <f t="shared" si="132"/>
        <v>20791035.5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2738343.56</v>
      </c>
      <c r="O614" s="43">
        <f t="shared" si="132"/>
        <v>3384297.76</v>
      </c>
      <c r="P614" s="43">
        <f t="shared" si="132"/>
        <v>11808698.870000001</v>
      </c>
      <c r="Q614" s="43">
        <f t="shared" si="132"/>
        <v>15914356</v>
      </c>
      <c r="R614" s="43">
        <f t="shared" si="132"/>
        <v>40407093.100000001</v>
      </c>
      <c r="S614" s="43">
        <f t="shared" si="132"/>
        <v>26488338.16</v>
      </c>
      <c r="T614" s="43">
        <f t="shared" si="132"/>
        <v>12611640.079999998</v>
      </c>
      <c r="U614" s="43">
        <f t="shared" si="132"/>
        <v>4668134.5999999996</v>
      </c>
      <c r="V614" s="43">
        <f t="shared" si="132"/>
        <v>3511260.8200000003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121532162.95000002</v>
      </c>
      <c r="AA614" s="43">
        <f t="shared" si="132"/>
        <v>13018837.04999999</v>
      </c>
      <c r="AB614" s="44">
        <f>Z614/D614</f>
        <v>0.90324236126078605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8944893.8699999992</v>
      </c>
      <c r="F618" s="34">
        <f>[1]consoCURRENT!I12861</f>
        <v>11690983.300000001</v>
      </c>
      <c r="G618" s="34">
        <f>[1]consoCURRENT!J12861</f>
        <v>9959743.6500000022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</v>
      </c>
      <c r="Q618" s="34">
        <f>[1]consoCURRENT!T12861</f>
        <v>3077514.4</v>
      </c>
      <c r="R618" s="34">
        <f>[1]consoCURRENT!U12861</f>
        <v>5400449.4500000002</v>
      </c>
      <c r="S618" s="34">
        <f>[1]consoCURRENT!V12861</f>
        <v>3213019.45</v>
      </c>
      <c r="T618" s="34">
        <f>[1]consoCURRENT!W12861</f>
        <v>2953745.45</v>
      </c>
      <c r="U618" s="34">
        <f>[1]consoCURRENT!X12861</f>
        <v>4136215.9900000007</v>
      </c>
      <c r="V618" s="34">
        <f>[1]consoCURRENT!Y12861</f>
        <v>2869782.21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30595620.82</v>
      </c>
      <c r="AA618" s="34">
        <f>D618-Z618</f>
        <v>17432379.18</v>
      </c>
      <c r="AB618" s="41">
        <f>Z618/D618</f>
        <v>0.63703716207212457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12069537.109999999</v>
      </c>
      <c r="F619" s="34">
        <f>[1]consoCURRENT!I12974</f>
        <v>28665880.899999999</v>
      </c>
      <c r="G619" s="34">
        <f>[1]consoCURRENT!J12974</f>
        <v>23011341.02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20487303</v>
      </c>
      <c r="S619" s="34">
        <f>[1]consoCURRENT!V12974</f>
        <v>3529878.5199999996</v>
      </c>
      <c r="T619" s="34">
        <f>[1]consoCURRENT!W12974</f>
        <v>1611589.52</v>
      </c>
      <c r="U619" s="34">
        <f>[1]consoCURRENT!X12974</f>
        <v>21332882.780000001</v>
      </c>
      <c r="V619" s="34">
        <f>[1]consoCURRENT!Y12974</f>
        <v>66868.72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63746759.029999994</v>
      </c>
      <c r="AA619" s="34">
        <f>D619-Z619</f>
        <v>1072240.9700000063</v>
      </c>
      <c r="AB619" s="41">
        <f>Z619/D619</f>
        <v>0.98345792175133828</v>
      </c>
      <c r="AC619" s="35"/>
      <c r="AE619" s="37"/>
    </row>
    <row r="620" spans="1:31" s="36" customFormat="1" ht="18" hidden="1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133">SUM(B618:B621)</f>
        <v>112847000</v>
      </c>
      <c r="C622" s="43">
        <f t="shared" si="133"/>
        <v>0</v>
      </c>
      <c r="D622" s="43">
        <f t="shared" si="133"/>
        <v>112847000</v>
      </c>
      <c r="E622" s="43">
        <f t="shared" si="133"/>
        <v>21014430.979999997</v>
      </c>
      <c r="F622" s="43">
        <f t="shared" si="133"/>
        <v>40356864.200000003</v>
      </c>
      <c r="G622" s="43">
        <f t="shared" si="133"/>
        <v>32971084.670000002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3475244.16</v>
      </c>
      <c r="O622" s="43">
        <f t="shared" si="133"/>
        <v>10734972.98</v>
      </c>
      <c r="P622" s="43">
        <f t="shared" si="133"/>
        <v>6804213.8399999999</v>
      </c>
      <c r="Q622" s="43">
        <f t="shared" si="133"/>
        <v>7726213.7799999993</v>
      </c>
      <c r="R622" s="43">
        <f t="shared" si="133"/>
        <v>25887752.449999999</v>
      </c>
      <c r="S622" s="43">
        <f t="shared" si="133"/>
        <v>6742897.9699999997</v>
      </c>
      <c r="T622" s="43">
        <f t="shared" si="133"/>
        <v>4565334.9700000007</v>
      </c>
      <c r="U622" s="43">
        <f t="shared" si="133"/>
        <v>25469098.770000003</v>
      </c>
      <c r="V622" s="43">
        <f t="shared" si="133"/>
        <v>2936650.93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94342379.849999994</v>
      </c>
      <c r="AA622" s="43">
        <f t="shared" si="133"/>
        <v>18504620.150000006</v>
      </c>
      <c r="AB622" s="44">
        <f>Z622/D622</f>
        <v>0.83602027391069322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134">B623+B622</f>
        <v>112847000</v>
      </c>
      <c r="C624" s="43">
        <f t="shared" si="134"/>
        <v>0</v>
      </c>
      <c r="D624" s="43">
        <f t="shared" si="134"/>
        <v>112847000</v>
      </c>
      <c r="E624" s="43">
        <f t="shared" si="134"/>
        <v>21014430.979999997</v>
      </c>
      <c r="F624" s="43">
        <f t="shared" si="134"/>
        <v>40356864.200000003</v>
      </c>
      <c r="G624" s="43">
        <f t="shared" si="134"/>
        <v>32971084.670000002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3475244.16</v>
      </c>
      <c r="O624" s="43">
        <f t="shared" si="134"/>
        <v>10734972.98</v>
      </c>
      <c r="P624" s="43">
        <f t="shared" si="134"/>
        <v>6804213.8399999999</v>
      </c>
      <c r="Q624" s="43">
        <f t="shared" si="134"/>
        <v>7726213.7799999993</v>
      </c>
      <c r="R624" s="43">
        <f t="shared" si="134"/>
        <v>25887752.449999999</v>
      </c>
      <c r="S624" s="43">
        <f t="shared" si="134"/>
        <v>6742897.9699999997</v>
      </c>
      <c r="T624" s="43">
        <f t="shared" si="134"/>
        <v>4565334.9700000007</v>
      </c>
      <c r="U624" s="43">
        <f t="shared" si="134"/>
        <v>25469098.770000003</v>
      </c>
      <c r="V624" s="43">
        <f t="shared" si="134"/>
        <v>2936650.93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94342379.849999994</v>
      </c>
      <c r="AA624" s="43">
        <f t="shared" si="134"/>
        <v>18504620.150000006</v>
      </c>
      <c r="AB624" s="44">
        <f>Z624/D624</f>
        <v>0.83602027391069322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10717978.300000001</v>
      </c>
      <c r="G628" s="34">
        <f>[1]consoCURRENT!J13074</f>
        <v>7821473.4000000004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6159224.0499999998</v>
      </c>
      <c r="S628" s="34">
        <f>[1]consoCURRENT!V13074</f>
        <v>2071001.21</v>
      </c>
      <c r="T628" s="34">
        <f>[1]consoCURRENT!W13074</f>
        <v>2868474.42</v>
      </c>
      <c r="U628" s="34">
        <f>[1]consoCURRENT!X13074</f>
        <v>1801560.25</v>
      </c>
      <c r="V628" s="34">
        <f>[1]consoCURRENT!Y13074</f>
        <v>3151438.73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24761998.900000002</v>
      </c>
      <c r="AA628" s="34">
        <f>D628-Z628</f>
        <v>8459001.0999999978</v>
      </c>
      <c r="AB628" s="41">
        <f>Z628/D628</f>
        <v>0.74537187020258278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98752999.999999985</v>
      </c>
      <c r="E629" s="34">
        <f>[1]consoCURRENT!H13187</f>
        <v>88051982.640000001</v>
      </c>
      <c r="F629" s="34">
        <f>[1]consoCURRENT!I13187</f>
        <v>8464608.5599999987</v>
      </c>
      <c r="G629" s="34">
        <f>[1]consoCURRENT!J13187</f>
        <v>1089920.43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62836331.699999996</v>
      </c>
      <c r="Q629" s="34">
        <f>[1]consoCURRENT!T13187</f>
        <v>2298961.08</v>
      </c>
      <c r="R629" s="34">
        <f>[1]consoCURRENT!U13187</f>
        <v>5576836.3899999997</v>
      </c>
      <c r="S629" s="34">
        <f>[1]consoCURRENT!V13187</f>
        <v>588811.09</v>
      </c>
      <c r="T629" s="34">
        <f>[1]consoCURRENT!W13187</f>
        <v>616612.5</v>
      </c>
      <c r="U629" s="34">
        <f>[1]consoCURRENT!X13187</f>
        <v>830630.42999999993</v>
      </c>
      <c r="V629" s="34">
        <f>[1]consoCURRENT!Y13187</f>
        <v>-357322.5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97606511.629999995</v>
      </c>
      <c r="AA629" s="34">
        <f>D629-Z629</f>
        <v>1146488.3699999899</v>
      </c>
      <c r="AB629" s="41">
        <f>Z629/D629</f>
        <v>0.98839034388828706</v>
      </c>
      <c r="AC629" s="35"/>
      <c r="AE629" s="37"/>
    </row>
    <row r="630" spans="1:31" s="36" customFormat="1" ht="18" hidden="1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135">SUM(B628:B631)</f>
        <v>131974000</v>
      </c>
      <c r="C632" s="43">
        <f t="shared" si="135"/>
        <v>0</v>
      </c>
      <c r="D632" s="43">
        <f t="shared" si="135"/>
        <v>131973999.99999999</v>
      </c>
      <c r="E632" s="43">
        <f t="shared" si="135"/>
        <v>94274529.840000004</v>
      </c>
      <c r="F632" s="43">
        <f t="shared" si="135"/>
        <v>19182586.859999999</v>
      </c>
      <c r="G632" s="43">
        <f t="shared" si="135"/>
        <v>8911393.8300000001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3672990.1100000003</v>
      </c>
      <c r="O632" s="43">
        <f t="shared" si="135"/>
        <v>25679963.25</v>
      </c>
      <c r="P632" s="43">
        <f t="shared" si="135"/>
        <v>64921576.479999997</v>
      </c>
      <c r="Q632" s="43">
        <f t="shared" si="135"/>
        <v>4786714.12</v>
      </c>
      <c r="R632" s="43">
        <f t="shared" si="135"/>
        <v>11736060.439999999</v>
      </c>
      <c r="S632" s="43">
        <f t="shared" si="135"/>
        <v>2659812.2999999998</v>
      </c>
      <c r="T632" s="43">
        <f t="shared" si="135"/>
        <v>3485086.92</v>
      </c>
      <c r="U632" s="43">
        <f t="shared" si="135"/>
        <v>2632190.6799999997</v>
      </c>
      <c r="V632" s="43">
        <f t="shared" si="135"/>
        <v>2794116.23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122368510.53</v>
      </c>
      <c r="AA632" s="43">
        <f t="shared" si="135"/>
        <v>9605489.4699999876</v>
      </c>
      <c r="AB632" s="44">
        <f>Z632/D632</f>
        <v>0.92721680429478548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136">B633+B632</f>
        <v>131974000</v>
      </c>
      <c r="C634" s="43">
        <f t="shared" si="136"/>
        <v>0</v>
      </c>
      <c r="D634" s="43">
        <f t="shared" si="136"/>
        <v>131973999.99999999</v>
      </c>
      <c r="E634" s="43">
        <f t="shared" si="136"/>
        <v>94274529.840000004</v>
      </c>
      <c r="F634" s="43">
        <f t="shared" si="136"/>
        <v>19182586.859999999</v>
      </c>
      <c r="G634" s="43">
        <f t="shared" si="136"/>
        <v>8911393.8300000001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3672990.1100000003</v>
      </c>
      <c r="O634" s="43">
        <f t="shared" si="136"/>
        <v>25679963.25</v>
      </c>
      <c r="P634" s="43">
        <f t="shared" si="136"/>
        <v>64921576.479999997</v>
      </c>
      <c r="Q634" s="43">
        <f t="shared" si="136"/>
        <v>4786714.12</v>
      </c>
      <c r="R634" s="43">
        <f t="shared" si="136"/>
        <v>11736060.439999999</v>
      </c>
      <c r="S634" s="43">
        <f t="shared" si="136"/>
        <v>2659812.2999999998</v>
      </c>
      <c r="T634" s="43">
        <f t="shared" si="136"/>
        <v>3485086.92</v>
      </c>
      <c r="U634" s="43">
        <f t="shared" si="136"/>
        <v>2632190.6799999997</v>
      </c>
      <c r="V634" s="43">
        <f t="shared" si="136"/>
        <v>2794116.23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122368510.53</v>
      </c>
      <c r="AA634" s="43">
        <f t="shared" si="136"/>
        <v>9605489.4699999876</v>
      </c>
      <c r="AB634" s="44">
        <f>Z634/D634</f>
        <v>0.92721680429478548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5545372.2300000004</v>
      </c>
      <c r="F638" s="34">
        <f>[1]consoCURRENT!I13287</f>
        <v>7375776.9699999997</v>
      </c>
      <c r="G638" s="34">
        <f>[1]consoCURRENT!J13287</f>
        <v>6465219.7300000004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3619416.19</v>
      </c>
      <c r="S638" s="34">
        <f>[1]consoCURRENT!V13287</f>
        <v>2041086.17</v>
      </c>
      <c r="T638" s="34">
        <f>[1]consoCURRENT!W13287</f>
        <v>1713693.12</v>
      </c>
      <c r="U638" s="34">
        <f>[1]consoCURRENT!X13287</f>
        <v>2086527.93</v>
      </c>
      <c r="V638" s="34">
        <f>[1]consoCURRENT!Y13287</f>
        <v>2664998.6800000002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19386368.93</v>
      </c>
      <c r="AA638" s="34">
        <f>D638-Z638</f>
        <v>11000631.07</v>
      </c>
      <c r="AB638" s="41">
        <f>Z638/D638</f>
        <v>0.63798232566558066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13556314.810000001</v>
      </c>
      <c r="F639" s="34">
        <f>[1]consoCURRENT!I13400</f>
        <v>19662200</v>
      </c>
      <c r="G639" s="34">
        <f>[1]consoCURRENT!J13400</f>
        <v>13713703.6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4463200</v>
      </c>
      <c r="S639" s="34">
        <f>[1]consoCURRENT!V13400</f>
        <v>13434000</v>
      </c>
      <c r="T639" s="34">
        <f>[1]consoCURRENT!W13400</f>
        <v>1946164</v>
      </c>
      <c r="U639" s="34">
        <f>[1]consoCURRENT!X13400</f>
        <v>2473000</v>
      </c>
      <c r="V639" s="34">
        <f>[1]consoCURRENT!Y13400</f>
        <v>9294539.5999999996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46932218.410000004</v>
      </c>
      <c r="AA639" s="34">
        <f>D639-Z639</f>
        <v>15332781.589999996</v>
      </c>
      <c r="AB639" s="41">
        <f>Z639/D639</f>
        <v>0.75374959302979205</v>
      </c>
      <c r="AC639" s="35"/>
      <c r="AE639" s="37"/>
    </row>
    <row r="640" spans="1:31" s="36" customFormat="1" ht="18" hidden="1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137">SUM(B638:B641)</f>
        <v>92652000</v>
      </c>
      <c r="C642" s="43">
        <f t="shared" si="137"/>
        <v>0</v>
      </c>
      <c r="D642" s="43">
        <f t="shared" si="137"/>
        <v>92652000</v>
      </c>
      <c r="E642" s="43">
        <f t="shared" si="137"/>
        <v>19101687.039999999</v>
      </c>
      <c r="F642" s="43">
        <f t="shared" si="137"/>
        <v>27037976.969999999</v>
      </c>
      <c r="G642" s="43">
        <f t="shared" si="137"/>
        <v>20178923.329999998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11447360</v>
      </c>
      <c r="O642" s="43">
        <f t="shared" si="137"/>
        <v>1848180.01</v>
      </c>
      <c r="P642" s="43">
        <f t="shared" si="137"/>
        <v>5806147.0300000003</v>
      </c>
      <c r="Q642" s="43">
        <f t="shared" si="137"/>
        <v>3480274.6100000003</v>
      </c>
      <c r="R642" s="43">
        <f t="shared" si="137"/>
        <v>8082616.1899999995</v>
      </c>
      <c r="S642" s="43">
        <f t="shared" si="137"/>
        <v>15475086.17</v>
      </c>
      <c r="T642" s="43">
        <f t="shared" si="137"/>
        <v>3659857.12</v>
      </c>
      <c r="U642" s="43">
        <f t="shared" si="137"/>
        <v>4559527.93</v>
      </c>
      <c r="V642" s="43">
        <f t="shared" si="137"/>
        <v>11959538.279999999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66318587.340000004</v>
      </c>
      <c r="AA642" s="43">
        <f t="shared" si="137"/>
        <v>26333412.659999996</v>
      </c>
      <c r="AB642" s="44">
        <f>Z642/D642</f>
        <v>0.71578149786297118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138">B643+B642</f>
        <v>92652000</v>
      </c>
      <c r="C644" s="43">
        <f t="shared" si="138"/>
        <v>0</v>
      </c>
      <c r="D644" s="43">
        <f t="shared" si="138"/>
        <v>92652000</v>
      </c>
      <c r="E644" s="43">
        <f t="shared" si="138"/>
        <v>19101687.039999999</v>
      </c>
      <c r="F644" s="43">
        <f t="shared" si="138"/>
        <v>27037976.969999999</v>
      </c>
      <c r="G644" s="43">
        <f t="shared" si="138"/>
        <v>20178923.329999998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11447360</v>
      </c>
      <c r="O644" s="43">
        <f t="shared" si="138"/>
        <v>1848180.01</v>
      </c>
      <c r="P644" s="43">
        <f t="shared" si="138"/>
        <v>5806147.0300000003</v>
      </c>
      <c r="Q644" s="43">
        <f t="shared" si="138"/>
        <v>3480274.6100000003</v>
      </c>
      <c r="R644" s="43">
        <f t="shared" si="138"/>
        <v>8082616.1899999995</v>
      </c>
      <c r="S644" s="43">
        <f t="shared" si="138"/>
        <v>15475086.17</v>
      </c>
      <c r="T644" s="43">
        <f t="shared" si="138"/>
        <v>3659857.12</v>
      </c>
      <c r="U644" s="43">
        <f t="shared" si="138"/>
        <v>4559527.93</v>
      </c>
      <c r="V644" s="43">
        <f t="shared" si="138"/>
        <v>11959538.279999999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66318587.340000004</v>
      </c>
      <c r="AA644" s="43">
        <f t="shared" si="138"/>
        <v>26333412.659999996</v>
      </c>
      <c r="AB644" s="44">
        <f>Z644/D644</f>
        <v>0.71578149786297118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3426084.5</v>
      </c>
      <c r="G648" s="34">
        <f>[1]consoCURRENT!J13500</f>
        <v>2985077.8099999996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1602435.5</v>
      </c>
      <c r="S648" s="34">
        <f>[1]consoCURRENT!V13500</f>
        <v>946824.5</v>
      </c>
      <c r="T648" s="34">
        <f>[1]consoCURRENT!W13500</f>
        <v>876824.5</v>
      </c>
      <c r="U648" s="34">
        <f>[1]consoCURRENT!X13500</f>
        <v>1195172.3200000003</v>
      </c>
      <c r="V648" s="34">
        <f>[1]consoCURRENT!Y13500</f>
        <v>913080.98999999929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9039636.1899999995</v>
      </c>
      <c r="AA648" s="34">
        <f>D648-Z648</f>
        <v>5151363.8100000005</v>
      </c>
      <c r="AB648" s="41">
        <f>Z648/D648</f>
        <v>0.63699782890564438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20022250</v>
      </c>
      <c r="G649" s="34">
        <f>[1]consoCURRENT!J13613</f>
        <v>451500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217500</v>
      </c>
      <c r="S649" s="34">
        <f>[1]consoCURRENT!V13613</f>
        <v>19616000</v>
      </c>
      <c r="T649" s="34">
        <f>[1]consoCURRENT!W13613</f>
        <v>0</v>
      </c>
      <c r="U649" s="34">
        <f>[1]consoCURRENT!X13613</f>
        <v>451500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41242000</v>
      </c>
      <c r="AA649" s="34">
        <f>D649-Z649</f>
        <v>474000</v>
      </c>
      <c r="AB649" s="41">
        <f>Z649/D649</f>
        <v>0.98863745325534569</v>
      </c>
      <c r="AC649" s="35"/>
      <c r="AE649" s="37"/>
    </row>
    <row r="650" spans="1:31" s="36" customFormat="1" ht="18" hidden="1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139">SUM(B648:B651)</f>
        <v>55907000</v>
      </c>
      <c r="C652" s="43">
        <f t="shared" si="139"/>
        <v>0</v>
      </c>
      <c r="D652" s="43">
        <f t="shared" si="139"/>
        <v>55907000</v>
      </c>
      <c r="E652" s="43">
        <f t="shared" si="139"/>
        <v>23396723.879999999</v>
      </c>
      <c r="F652" s="43">
        <f t="shared" si="139"/>
        <v>23448334.5</v>
      </c>
      <c r="G652" s="43">
        <f t="shared" si="139"/>
        <v>3436577.8099999996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2682580.8499999996</v>
      </c>
      <c r="O652" s="43">
        <f t="shared" si="139"/>
        <v>6164287.9399999995</v>
      </c>
      <c r="P652" s="43">
        <f t="shared" si="139"/>
        <v>14549855.09</v>
      </c>
      <c r="Q652" s="43">
        <f t="shared" si="139"/>
        <v>1065574.5</v>
      </c>
      <c r="R652" s="43">
        <f t="shared" si="139"/>
        <v>1819935.5</v>
      </c>
      <c r="S652" s="43">
        <f t="shared" si="139"/>
        <v>20562824.5</v>
      </c>
      <c r="T652" s="43">
        <f t="shared" si="139"/>
        <v>876824.5</v>
      </c>
      <c r="U652" s="43">
        <f t="shared" si="139"/>
        <v>1646672.3200000003</v>
      </c>
      <c r="V652" s="43">
        <f t="shared" si="139"/>
        <v>913080.98999999929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50281636.189999998</v>
      </c>
      <c r="AA652" s="43">
        <f t="shared" si="139"/>
        <v>5625363.8100000005</v>
      </c>
      <c r="AB652" s="44">
        <f>Z652/D652</f>
        <v>0.89937997370633371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140">B653+B652</f>
        <v>55907000</v>
      </c>
      <c r="C654" s="43">
        <f t="shared" si="140"/>
        <v>0</v>
      </c>
      <c r="D654" s="43">
        <f t="shared" si="140"/>
        <v>55907000</v>
      </c>
      <c r="E654" s="43">
        <f t="shared" si="140"/>
        <v>23396723.879999999</v>
      </c>
      <c r="F654" s="43">
        <f t="shared" si="140"/>
        <v>23448334.5</v>
      </c>
      <c r="G654" s="43">
        <f t="shared" si="140"/>
        <v>3436577.8099999996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2682580.8499999996</v>
      </c>
      <c r="O654" s="43">
        <f t="shared" si="140"/>
        <v>6164287.9399999995</v>
      </c>
      <c r="P654" s="43">
        <f t="shared" si="140"/>
        <v>14549855.09</v>
      </c>
      <c r="Q654" s="43">
        <f t="shared" si="140"/>
        <v>1065574.5</v>
      </c>
      <c r="R654" s="43">
        <f t="shared" si="140"/>
        <v>1819935.5</v>
      </c>
      <c r="S654" s="43">
        <f t="shared" si="140"/>
        <v>20562824.5</v>
      </c>
      <c r="T654" s="43">
        <f t="shared" si="140"/>
        <v>876824.5</v>
      </c>
      <c r="U654" s="43">
        <f t="shared" si="140"/>
        <v>1646672.3200000003</v>
      </c>
      <c r="V654" s="43">
        <f t="shared" si="140"/>
        <v>913080.98999999929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50281636.189999998</v>
      </c>
      <c r="AA654" s="43">
        <f t="shared" si="140"/>
        <v>5625363.8100000005</v>
      </c>
      <c r="AB654" s="44">
        <f>Z654/D654</f>
        <v>0.89937997370633371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8064510.6500000004</v>
      </c>
      <c r="F658" s="34">
        <f>[1]consoCURRENT!I13713</f>
        <v>10387527.440000001</v>
      </c>
      <c r="G658" s="34">
        <f>[1]consoCURRENT!J13713</f>
        <v>9278995.0299999993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2976319.32</v>
      </c>
      <c r="Q658" s="34">
        <f>[1]consoCURRENT!T13713</f>
        <v>2923724.86</v>
      </c>
      <c r="R658" s="34">
        <f>[1]consoCURRENT!U13713</f>
        <v>4662523.38</v>
      </c>
      <c r="S658" s="34">
        <f>[1]consoCURRENT!V13713</f>
        <v>2801279.2</v>
      </c>
      <c r="T658" s="34">
        <f>[1]consoCURRENT!W13713</f>
        <v>2782502.71</v>
      </c>
      <c r="U658" s="34">
        <f>[1]consoCURRENT!X13713</f>
        <v>3607829.55</v>
      </c>
      <c r="V658" s="34">
        <f>[1]consoCURRENT!Y13713</f>
        <v>2888662.77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27731033.120000001</v>
      </c>
      <c r="AA658" s="34">
        <f>D658-Z658</f>
        <v>15405966.879999999</v>
      </c>
      <c r="AB658" s="41">
        <f>Z658/D658</f>
        <v>0.64285956649743847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13375592.889999999</v>
      </c>
      <c r="F659" s="34">
        <f>[1]consoCURRENT!I13826</f>
        <v>2068434.7000000002</v>
      </c>
      <c r="G659" s="34">
        <f>[1]consoCURRENT!J13826</f>
        <v>46149271.419999994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232242.75</v>
      </c>
      <c r="S659" s="34">
        <f>[1]consoCURRENT!V13826</f>
        <v>1031096.69</v>
      </c>
      <c r="T659" s="34">
        <f>[1]consoCURRENT!W13826</f>
        <v>40245620.369999997</v>
      </c>
      <c r="U659" s="34">
        <f>[1]consoCURRENT!X13826</f>
        <v>5628281.2400000002</v>
      </c>
      <c r="V659" s="34">
        <f>[1]consoCURRENT!Y13826</f>
        <v>275369.81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61593299.009999998</v>
      </c>
      <c r="AA659" s="34">
        <f>D659-Z659</f>
        <v>1520700.9900000021</v>
      </c>
      <c r="AB659" s="41">
        <f>Z659/D659</f>
        <v>0.97590548863960447</v>
      </c>
      <c r="AC659" s="35"/>
      <c r="AE659" s="37"/>
    </row>
    <row r="660" spans="1:31" s="36" customFormat="1" ht="19.7" hidden="1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141">SUM(B658:B661)</f>
        <v>106251000</v>
      </c>
      <c r="C662" s="43">
        <f t="shared" si="141"/>
        <v>0</v>
      </c>
      <c r="D662" s="43">
        <f t="shared" si="141"/>
        <v>106251000</v>
      </c>
      <c r="E662" s="43">
        <f t="shared" si="141"/>
        <v>21440103.539999999</v>
      </c>
      <c r="F662" s="43">
        <f t="shared" si="141"/>
        <v>12455962.140000001</v>
      </c>
      <c r="G662" s="43">
        <f t="shared" si="141"/>
        <v>55428266.449999996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12685717.530000001</v>
      </c>
      <c r="O662" s="43">
        <f t="shared" si="141"/>
        <v>4909420.91</v>
      </c>
      <c r="P662" s="43">
        <f t="shared" si="141"/>
        <v>3844965.0999999996</v>
      </c>
      <c r="Q662" s="43">
        <f t="shared" si="141"/>
        <v>3728820.12</v>
      </c>
      <c r="R662" s="43">
        <f t="shared" si="141"/>
        <v>4894766.13</v>
      </c>
      <c r="S662" s="43">
        <f t="shared" si="141"/>
        <v>3832375.89</v>
      </c>
      <c r="T662" s="43">
        <f t="shared" si="141"/>
        <v>43028123.079999998</v>
      </c>
      <c r="U662" s="43">
        <f t="shared" si="141"/>
        <v>9236110.7899999991</v>
      </c>
      <c r="V662" s="43">
        <f t="shared" si="141"/>
        <v>3164032.58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89324332.129999995</v>
      </c>
      <c r="AA662" s="43">
        <f t="shared" si="141"/>
        <v>16926667.870000001</v>
      </c>
      <c r="AB662" s="44">
        <f>Z662/D662</f>
        <v>0.8406916841253258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142">B663+B662</f>
        <v>106251000</v>
      </c>
      <c r="C664" s="43">
        <f t="shared" si="142"/>
        <v>0</v>
      </c>
      <c r="D664" s="43">
        <f t="shared" si="142"/>
        <v>106251000</v>
      </c>
      <c r="E664" s="43">
        <f t="shared" si="142"/>
        <v>21440103.539999999</v>
      </c>
      <c r="F664" s="43">
        <f t="shared" si="142"/>
        <v>12455962.140000001</v>
      </c>
      <c r="G664" s="43">
        <f t="shared" si="142"/>
        <v>55428266.449999996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12685717.530000001</v>
      </c>
      <c r="O664" s="43">
        <f t="shared" si="142"/>
        <v>4909420.91</v>
      </c>
      <c r="P664" s="43">
        <f t="shared" si="142"/>
        <v>3844965.0999999996</v>
      </c>
      <c r="Q664" s="43">
        <f t="shared" si="142"/>
        <v>3728820.12</v>
      </c>
      <c r="R664" s="43">
        <f t="shared" si="142"/>
        <v>4894766.13</v>
      </c>
      <c r="S664" s="43">
        <f t="shared" si="142"/>
        <v>3832375.89</v>
      </c>
      <c r="T664" s="43">
        <f t="shared" si="142"/>
        <v>43028123.079999998</v>
      </c>
      <c r="U664" s="43">
        <f t="shared" si="142"/>
        <v>9236110.7899999991</v>
      </c>
      <c r="V664" s="43">
        <f t="shared" si="142"/>
        <v>3164032.58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89324332.129999995</v>
      </c>
      <c r="AA664" s="43">
        <f t="shared" si="142"/>
        <v>16926667.870000001</v>
      </c>
      <c r="AB664" s="44">
        <f>Z664/D664</f>
        <v>0.8406916841253258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770801000</v>
      </c>
      <c r="C694" s="34">
        <f t="shared" ref="C694:Y694" si="147">C704</f>
        <v>4.5474735088646412E-13</v>
      </c>
      <c r="D694" s="34">
        <f t="shared" si="147"/>
        <v>770801000</v>
      </c>
      <c r="E694" s="34">
        <f t="shared" si="147"/>
        <v>140341364.69</v>
      </c>
      <c r="F694" s="34">
        <f t="shared" si="147"/>
        <v>185578369.27000004</v>
      </c>
      <c r="G694" s="34">
        <f t="shared" si="147"/>
        <v>157721094.64999998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44987752.160000004</v>
      </c>
      <c r="O694" s="34">
        <f t="shared" si="147"/>
        <v>47607018.920000002</v>
      </c>
      <c r="P694" s="34">
        <f t="shared" si="147"/>
        <v>47746593.609999992</v>
      </c>
      <c r="Q694" s="34">
        <f t="shared" si="147"/>
        <v>50012103.390000001</v>
      </c>
      <c r="R694" s="34">
        <f t="shared" si="147"/>
        <v>86286841.85999997</v>
      </c>
      <c r="S694" s="34">
        <f t="shared" si="147"/>
        <v>49279424.020000003</v>
      </c>
      <c r="T694" s="34">
        <f t="shared" si="147"/>
        <v>49467704.149999991</v>
      </c>
      <c r="U694" s="34">
        <f t="shared" si="147"/>
        <v>52235756.360000007</v>
      </c>
      <c r="V694" s="34">
        <f t="shared" si="147"/>
        <v>56017634.140000008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483640828.6099999</v>
      </c>
      <c r="AA694" s="34">
        <f>D694-Z694</f>
        <v>287160171.3900001</v>
      </c>
      <c r="AB694" s="41">
        <f>Z694/D694</f>
        <v>0.62745225889691358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148">B705</f>
        <v>87418708000</v>
      </c>
      <c r="C695" s="34">
        <f t="shared" si="148"/>
        <v>1.4606484910473228E-9</v>
      </c>
      <c r="D695" s="34">
        <f t="shared" si="148"/>
        <v>87418708000</v>
      </c>
      <c r="E695" s="34">
        <f t="shared" si="148"/>
        <v>26655173613.719997</v>
      </c>
      <c r="F695" s="34">
        <f t="shared" si="148"/>
        <v>27089976715.689999</v>
      </c>
      <c r="G695" s="34">
        <f t="shared" si="148"/>
        <v>27111795485.349998</v>
      </c>
      <c r="H695" s="34">
        <f t="shared" si="148"/>
        <v>0</v>
      </c>
      <c r="I695" s="34">
        <f t="shared" si="148"/>
        <v>9019365071.2800007</v>
      </c>
      <c r="J695" s="34">
        <f t="shared" si="148"/>
        <v>13782855867.720001</v>
      </c>
      <c r="K695" s="34">
        <f t="shared" si="148"/>
        <v>6208125240.6499996</v>
      </c>
      <c r="L695" s="34">
        <f t="shared" si="148"/>
        <v>0</v>
      </c>
      <c r="M695" s="34">
        <f t="shared" si="148"/>
        <v>29010346179.649998</v>
      </c>
      <c r="N695" s="34">
        <f t="shared" si="148"/>
        <v>2363669438.6199999</v>
      </c>
      <c r="O695" s="34">
        <f t="shared" si="148"/>
        <v>7216652576.460001</v>
      </c>
      <c r="P695" s="34">
        <f t="shared" si="148"/>
        <v>8055486527.3600016</v>
      </c>
      <c r="Q695" s="34">
        <f t="shared" si="148"/>
        <v>5578478917.8599997</v>
      </c>
      <c r="R695" s="34">
        <f t="shared" si="148"/>
        <v>4409630617.8699999</v>
      </c>
      <c r="S695" s="34">
        <f t="shared" si="148"/>
        <v>3319011312.2400002</v>
      </c>
      <c r="T695" s="34">
        <f t="shared" si="148"/>
        <v>3661237633.4600015</v>
      </c>
      <c r="U695" s="34">
        <f t="shared" si="148"/>
        <v>5337376356.2399998</v>
      </c>
      <c r="V695" s="34">
        <f t="shared" si="148"/>
        <v>11905056255.000002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80856945814.759995</v>
      </c>
      <c r="AA695" s="34">
        <f>D695-Z695</f>
        <v>6561762185.2400055</v>
      </c>
      <c r="AB695" s="41">
        <f>Z695/D695</f>
        <v>0.92493869635730597</v>
      </c>
      <c r="AC695" s="35"/>
      <c r="AE695" s="37"/>
    </row>
    <row r="696" spans="1:31" s="36" customFormat="1" ht="18" hidden="1" customHeight="1" x14ac:dyDescent="0.2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149">SUM(B694:B697)</f>
        <v>88189509000</v>
      </c>
      <c r="C698" s="43">
        <f t="shared" si="149"/>
        <v>1.4611032383982092E-9</v>
      </c>
      <c r="D698" s="43">
        <f t="shared" si="149"/>
        <v>88189509000</v>
      </c>
      <c r="E698" s="43">
        <f t="shared" si="149"/>
        <v>26795514978.409996</v>
      </c>
      <c r="F698" s="43">
        <f t="shared" si="149"/>
        <v>27275555084.959999</v>
      </c>
      <c r="G698" s="43">
        <f t="shared" si="149"/>
        <v>27269516580</v>
      </c>
      <c r="H698" s="43">
        <f t="shared" si="149"/>
        <v>0</v>
      </c>
      <c r="I698" s="43">
        <f t="shared" si="149"/>
        <v>9019365071.2800007</v>
      </c>
      <c r="J698" s="43">
        <f t="shared" si="149"/>
        <v>13782855867.720001</v>
      </c>
      <c r="K698" s="43">
        <f t="shared" si="149"/>
        <v>6208125240.6499996</v>
      </c>
      <c r="L698" s="43">
        <f t="shared" si="149"/>
        <v>0</v>
      </c>
      <c r="M698" s="43">
        <f t="shared" si="149"/>
        <v>29010346179.649998</v>
      </c>
      <c r="N698" s="43">
        <f t="shared" si="149"/>
        <v>2408657190.7799997</v>
      </c>
      <c r="O698" s="43">
        <f t="shared" si="149"/>
        <v>7264259595.3800011</v>
      </c>
      <c r="P698" s="43">
        <f t="shared" si="149"/>
        <v>8103233120.9700012</v>
      </c>
      <c r="Q698" s="43">
        <f t="shared" si="149"/>
        <v>5628491021.25</v>
      </c>
      <c r="R698" s="43">
        <f t="shared" si="149"/>
        <v>4495917459.7299995</v>
      </c>
      <c r="S698" s="43">
        <f t="shared" si="149"/>
        <v>3368290736.2600002</v>
      </c>
      <c r="T698" s="43">
        <f t="shared" si="149"/>
        <v>3710705337.6100016</v>
      </c>
      <c r="U698" s="43">
        <f t="shared" si="149"/>
        <v>5389612112.5999994</v>
      </c>
      <c r="V698" s="43">
        <f t="shared" si="149"/>
        <v>11961073889.140001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81340586643.369995</v>
      </c>
      <c r="AA698" s="43">
        <f t="shared" si="149"/>
        <v>6848922356.6300058</v>
      </c>
      <c r="AB698" s="44">
        <f>Z698/D698</f>
        <v>0.92233858160351012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148"/>
        <v>33432000</v>
      </c>
      <c r="C699" s="34">
        <f t="shared" si="148"/>
        <v>0</v>
      </c>
      <c r="D699" s="34">
        <f t="shared" si="148"/>
        <v>33432000</v>
      </c>
      <c r="E699" s="34">
        <f t="shared" si="148"/>
        <v>7271301.3299999991</v>
      </c>
      <c r="F699" s="34">
        <f t="shared" si="148"/>
        <v>7480747.2199999988</v>
      </c>
      <c r="G699" s="34">
        <f t="shared" si="148"/>
        <v>7931741.620000001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1967884.59</v>
      </c>
      <c r="O699" s="34">
        <f t="shared" si="148"/>
        <v>2708945.06</v>
      </c>
      <c r="P699" s="34">
        <f t="shared" si="148"/>
        <v>2594471.6800000006</v>
      </c>
      <c r="Q699" s="34">
        <f t="shared" si="148"/>
        <v>2398155.0900000003</v>
      </c>
      <c r="R699" s="34">
        <f t="shared" si="148"/>
        <v>2793743.0700000003</v>
      </c>
      <c r="S699" s="34">
        <f t="shared" si="148"/>
        <v>2288849.0600000005</v>
      </c>
      <c r="T699" s="34">
        <f t="shared" si="148"/>
        <v>2720988.21</v>
      </c>
      <c r="U699" s="34">
        <f t="shared" si="148"/>
        <v>1964561.78</v>
      </c>
      <c r="V699" s="34">
        <f t="shared" si="148"/>
        <v>3246191.6300000004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22683790.170000002</v>
      </c>
      <c r="AA699" s="34">
        <f>D699-Z699</f>
        <v>10748209.829999998</v>
      </c>
      <c r="AB699" s="41">
        <f>Z699/D699</f>
        <v>0.67850532932519747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150">B699+B698</f>
        <v>88222941000</v>
      </c>
      <c r="C700" s="43">
        <f t="shared" si="150"/>
        <v>1.4611032383982092E-9</v>
      </c>
      <c r="D700" s="43">
        <f t="shared" si="150"/>
        <v>88222941000</v>
      </c>
      <c r="E700" s="43">
        <f t="shared" si="150"/>
        <v>26802786279.739998</v>
      </c>
      <c r="F700" s="43">
        <f t="shared" si="150"/>
        <v>27283035832.18</v>
      </c>
      <c r="G700" s="43">
        <f t="shared" si="150"/>
        <v>27277448321.619999</v>
      </c>
      <c r="H700" s="43">
        <f t="shared" si="150"/>
        <v>0</v>
      </c>
      <c r="I700" s="43">
        <f t="shared" si="150"/>
        <v>9019365071.2800007</v>
      </c>
      <c r="J700" s="43">
        <f t="shared" si="150"/>
        <v>13782855867.720001</v>
      </c>
      <c r="K700" s="43">
        <f t="shared" si="150"/>
        <v>6208125240.6499996</v>
      </c>
      <c r="L700" s="43">
        <f t="shared" si="150"/>
        <v>0</v>
      </c>
      <c r="M700" s="43">
        <f t="shared" si="150"/>
        <v>29010346179.649998</v>
      </c>
      <c r="N700" s="43">
        <f t="shared" si="150"/>
        <v>2410625075.3699999</v>
      </c>
      <c r="O700" s="43">
        <f t="shared" si="150"/>
        <v>7266968540.4400015</v>
      </c>
      <c r="P700" s="43">
        <f t="shared" si="150"/>
        <v>8105827592.6500015</v>
      </c>
      <c r="Q700" s="43">
        <f t="shared" si="150"/>
        <v>5630889176.3400002</v>
      </c>
      <c r="R700" s="43">
        <f t="shared" si="150"/>
        <v>4498711202.7999992</v>
      </c>
      <c r="S700" s="43">
        <f t="shared" si="150"/>
        <v>3370579585.3200002</v>
      </c>
      <c r="T700" s="43">
        <f t="shared" si="150"/>
        <v>3713426325.8200016</v>
      </c>
      <c r="U700" s="43">
        <f t="shared" si="150"/>
        <v>5391576674.3799992</v>
      </c>
      <c r="V700" s="43">
        <f t="shared" si="150"/>
        <v>11964320080.77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81363270433.539993</v>
      </c>
      <c r="AA700" s="43">
        <f t="shared" si="150"/>
        <v>6859670566.4600058</v>
      </c>
      <c r="AB700" s="44">
        <f>Z700/D700</f>
        <v>0.92224618122331692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81363270433.540009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770801000</v>
      </c>
      <c r="C704" s="34">
        <f t="shared" ref="C704:Y709" si="151">C717+C900+C1080+C1280+C1350</f>
        <v>4.5474735088646412E-13</v>
      </c>
      <c r="D704" s="34">
        <f t="shared" si="151"/>
        <v>770801000</v>
      </c>
      <c r="E704" s="34">
        <f t="shared" si="151"/>
        <v>140341364.69</v>
      </c>
      <c r="F704" s="34">
        <f t="shared" si="151"/>
        <v>185578369.27000004</v>
      </c>
      <c r="G704" s="34">
        <f t="shared" si="151"/>
        <v>157721094.64999998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44987752.160000004</v>
      </c>
      <c r="O704" s="34">
        <f t="shared" si="151"/>
        <v>47607018.920000002</v>
      </c>
      <c r="P704" s="34">
        <f t="shared" si="151"/>
        <v>47746593.609999992</v>
      </c>
      <c r="Q704" s="34">
        <f t="shared" si="151"/>
        <v>50012103.390000001</v>
      </c>
      <c r="R704" s="34">
        <f t="shared" si="151"/>
        <v>86286841.85999997</v>
      </c>
      <c r="S704" s="34">
        <f t="shared" si="151"/>
        <v>49279424.020000003</v>
      </c>
      <c r="T704" s="34">
        <f t="shared" si="151"/>
        <v>49467704.149999991</v>
      </c>
      <c r="U704" s="34">
        <f t="shared" si="151"/>
        <v>52235756.360000007</v>
      </c>
      <c r="V704" s="34">
        <f t="shared" si="151"/>
        <v>56017634.140000008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483640828.6099999</v>
      </c>
      <c r="AA704" s="34">
        <f>D704-Z704</f>
        <v>287160171.3900001</v>
      </c>
      <c r="AB704" s="41">
        <f>Z704/D704</f>
        <v>0.62745225889691358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>B718+B901+B1081+B1281+B1351</f>
        <v>87418708000</v>
      </c>
      <c r="C705" s="34">
        <f t="shared" si="151"/>
        <v>1.4606484910473228E-9</v>
      </c>
      <c r="D705" s="34">
        <f t="shared" si="151"/>
        <v>87418708000</v>
      </c>
      <c r="E705" s="34">
        <f t="shared" si="151"/>
        <v>26655173613.719997</v>
      </c>
      <c r="F705" s="34">
        <f t="shared" si="151"/>
        <v>27089976715.689999</v>
      </c>
      <c r="G705" s="34">
        <f t="shared" si="151"/>
        <v>27111795485.349998</v>
      </c>
      <c r="H705" s="34">
        <f t="shared" si="151"/>
        <v>0</v>
      </c>
      <c r="I705" s="34">
        <f t="shared" si="151"/>
        <v>9019365071.2800007</v>
      </c>
      <c r="J705" s="34">
        <f t="shared" si="151"/>
        <v>13782855867.720001</v>
      </c>
      <c r="K705" s="34">
        <f t="shared" si="151"/>
        <v>6208125240.6499996</v>
      </c>
      <c r="L705" s="34">
        <f t="shared" si="151"/>
        <v>0</v>
      </c>
      <c r="M705" s="34">
        <f t="shared" si="151"/>
        <v>29010346179.649998</v>
      </c>
      <c r="N705" s="34">
        <f t="shared" si="151"/>
        <v>2363669438.6199999</v>
      </c>
      <c r="O705" s="34">
        <f t="shared" si="151"/>
        <v>7216652576.460001</v>
      </c>
      <c r="P705" s="34">
        <f t="shared" si="151"/>
        <v>8055486527.3600016</v>
      </c>
      <c r="Q705" s="34">
        <f t="shared" si="151"/>
        <v>5578478917.8599997</v>
      </c>
      <c r="R705" s="34">
        <f t="shared" si="151"/>
        <v>4409630617.8699999</v>
      </c>
      <c r="S705" s="34">
        <f t="shared" si="151"/>
        <v>3319011312.2400002</v>
      </c>
      <c r="T705" s="34">
        <f t="shared" si="151"/>
        <v>3661237633.4600015</v>
      </c>
      <c r="U705" s="34">
        <f t="shared" si="151"/>
        <v>5337376356.2399998</v>
      </c>
      <c r="V705" s="34">
        <f t="shared" si="151"/>
        <v>11905056255.000002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80856945814.759995</v>
      </c>
      <c r="AA705" s="34">
        <f>D705-Z705</f>
        <v>6561762185.2400055</v>
      </c>
      <c r="AB705" s="41">
        <f>Z705/D705</f>
        <v>0.92493869635730597</v>
      </c>
      <c r="AC705" s="35"/>
      <c r="AE705" s="37"/>
    </row>
    <row r="706" spans="1:31" s="36" customFormat="1" ht="18" hidden="1" customHeight="1" x14ac:dyDescent="0.2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152">SUM(B704:B707)</f>
        <v>88189509000</v>
      </c>
      <c r="C708" s="43">
        <f t="shared" si="152"/>
        <v>1.4611032383982092E-9</v>
      </c>
      <c r="D708" s="43">
        <f t="shared" si="152"/>
        <v>88189509000</v>
      </c>
      <c r="E708" s="43">
        <f t="shared" si="152"/>
        <v>26795514978.409996</v>
      </c>
      <c r="F708" s="43">
        <f t="shared" si="152"/>
        <v>27275555084.959999</v>
      </c>
      <c r="G708" s="43">
        <f t="shared" si="152"/>
        <v>27269516580</v>
      </c>
      <c r="H708" s="43">
        <f t="shared" si="152"/>
        <v>0</v>
      </c>
      <c r="I708" s="43">
        <f t="shared" si="152"/>
        <v>9019365071.2800007</v>
      </c>
      <c r="J708" s="43">
        <f t="shared" si="152"/>
        <v>13782855867.720001</v>
      </c>
      <c r="K708" s="43">
        <f t="shared" si="152"/>
        <v>6208125240.6499996</v>
      </c>
      <c r="L708" s="43">
        <f t="shared" si="152"/>
        <v>0</v>
      </c>
      <c r="M708" s="43">
        <f t="shared" si="152"/>
        <v>29010346179.649998</v>
      </c>
      <c r="N708" s="43">
        <f t="shared" si="152"/>
        <v>2408657190.7799997</v>
      </c>
      <c r="O708" s="43">
        <f t="shared" si="152"/>
        <v>7264259595.3800011</v>
      </c>
      <c r="P708" s="43">
        <f t="shared" si="152"/>
        <v>8103233120.9700012</v>
      </c>
      <c r="Q708" s="43">
        <f t="shared" si="152"/>
        <v>5628491021.25</v>
      </c>
      <c r="R708" s="43">
        <f t="shared" si="152"/>
        <v>4495917459.7299995</v>
      </c>
      <c r="S708" s="43">
        <f t="shared" si="152"/>
        <v>3368290736.2600002</v>
      </c>
      <c r="T708" s="43">
        <f t="shared" si="152"/>
        <v>3710705337.6100016</v>
      </c>
      <c r="U708" s="43">
        <f t="shared" si="152"/>
        <v>5389612112.5999994</v>
      </c>
      <c r="V708" s="43">
        <f t="shared" si="152"/>
        <v>11961073889.140001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81340586643.369995</v>
      </c>
      <c r="AA708" s="43">
        <f t="shared" si="152"/>
        <v>6848922356.6300058</v>
      </c>
      <c r="AB708" s="44">
        <f>Z708/D708</f>
        <v>0.92233858160351012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>B722+B905+B1085+B1285+B1355</f>
        <v>33432000</v>
      </c>
      <c r="C709" s="34">
        <f t="shared" si="151"/>
        <v>0</v>
      </c>
      <c r="D709" s="34">
        <f t="shared" si="151"/>
        <v>33432000</v>
      </c>
      <c r="E709" s="34">
        <f t="shared" si="151"/>
        <v>7271301.3299999991</v>
      </c>
      <c r="F709" s="34">
        <f t="shared" si="151"/>
        <v>7480747.2199999988</v>
      </c>
      <c r="G709" s="34">
        <f t="shared" si="151"/>
        <v>7931741.620000001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1967884.59</v>
      </c>
      <c r="O709" s="34">
        <f t="shared" si="151"/>
        <v>2708945.06</v>
      </c>
      <c r="P709" s="34">
        <f t="shared" si="151"/>
        <v>2594471.6800000006</v>
      </c>
      <c r="Q709" s="34">
        <f t="shared" si="151"/>
        <v>2398155.0900000003</v>
      </c>
      <c r="R709" s="34">
        <f t="shared" si="151"/>
        <v>2793743.0700000003</v>
      </c>
      <c r="S709" s="34">
        <f t="shared" si="151"/>
        <v>2288849.0600000005</v>
      </c>
      <c r="T709" s="34">
        <f t="shared" si="151"/>
        <v>2720988.21</v>
      </c>
      <c r="U709" s="34">
        <f t="shared" si="151"/>
        <v>1964561.78</v>
      </c>
      <c r="V709" s="34">
        <f t="shared" si="151"/>
        <v>3246191.6300000004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22683790.170000002</v>
      </c>
      <c r="AA709" s="34">
        <f>D709-Z709</f>
        <v>10748209.829999998</v>
      </c>
      <c r="AB709" s="41">
        <f>Z709/D709</f>
        <v>0.67850532932519747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153">B709+B708</f>
        <v>88222941000</v>
      </c>
      <c r="C710" s="43">
        <f t="shared" si="153"/>
        <v>1.4611032383982092E-9</v>
      </c>
      <c r="D710" s="43">
        <f t="shared" si="153"/>
        <v>88222941000</v>
      </c>
      <c r="E710" s="43">
        <f t="shared" si="153"/>
        <v>26802786279.739998</v>
      </c>
      <c r="F710" s="43">
        <f t="shared" si="153"/>
        <v>27283035832.18</v>
      </c>
      <c r="G710" s="43">
        <f t="shared" si="153"/>
        <v>27277448321.619999</v>
      </c>
      <c r="H710" s="43">
        <f t="shared" si="153"/>
        <v>0</v>
      </c>
      <c r="I710" s="43">
        <f t="shared" si="153"/>
        <v>9019365071.2800007</v>
      </c>
      <c r="J710" s="43">
        <f t="shared" si="153"/>
        <v>13782855867.720001</v>
      </c>
      <c r="K710" s="43">
        <f t="shared" si="153"/>
        <v>6208125240.6499996</v>
      </c>
      <c r="L710" s="43">
        <f t="shared" si="153"/>
        <v>0</v>
      </c>
      <c r="M710" s="43">
        <f t="shared" si="153"/>
        <v>29010346179.649998</v>
      </c>
      <c r="N710" s="43">
        <f t="shared" si="153"/>
        <v>2410625075.3699999</v>
      </c>
      <c r="O710" s="43">
        <f t="shared" si="153"/>
        <v>7266968540.4400015</v>
      </c>
      <c r="P710" s="43">
        <f t="shared" si="153"/>
        <v>8105827592.6500015</v>
      </c>
      <c r="Q710" s="43">
        <f t="shared" si="153"/>
        <v>5630889176.3400002</v>
      </c>
      <c r="R710" s="43">
        <f t="shared" si="153"/>
        <v>4498711202.7999992</v>
      </c>
      <c r="S710" s="43">
        <f t="shared" si="153"/>
        <v>3370579585.3200002</v>
      </c>
      <c r="T710" s="43">
        <f t="shared" si="153"/>
        <v>3713426325.8200016</v>
      </c>
      <c r="U710" s="43">
        <f t="shared" si="153"/>
        <v>5391576674.3799992</v>
      </c>
      <c r="V710" s="43">
        <f t="shared" si="153"/>
        <v>11964320080.77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81363270433.539993</v>
      </c>
      <c r="AA710" s="43">
        <f t="shared" si="153"/>
        <v>6859670566.4600058</v>
      </c>
      <c r="AB710" s="44">
        <f>Z710/D710</f>
        <v>0.92224618122331692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 x14ac:dyDescent="0.25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 x14ac:dyDescent="0.25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>B727+B737+B747+B757+B767+B777+B787+B797+B807+B817+B827+B837+B847+B857+B867+B877+B887</f>
        <v>683476000</v>
      </c>
      <c r="C717" s="34">
        <f>C727+C737+C747+C757+C767+C777+C787+C797+C807+C817+C827+C837+C847+C857+C867+C877+C887</f>
        <v>4.5474735088646412E-13</v>
      </c>
      <c r="D717" s="34">
        <f>D727+D737+D747+D757+D767+D777+D787+D797+D807+D817+D827+D837+D847+D857+D867+D877+D887</f>
        <v>683476000</v>
      </c>
      <c r="E717" s="34">
        <f t="shared" ref="E717:Y717" si="154">E727+E737+E747+E757+E767+E777+E787+E797+E807+E817+E827+E837+E847+E857+E867+E877+E887</f>
        <v>122946969.27000001</v>
      </c>
      <c r="F717" s="34">
        <f t="shared" si="154"/>
        <v>166757043.26000002</v>
      </c>
      <c r="G717" s="34">
        <f t="shared" si="154"/>
        <v>140280132.16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37230049.870000005</v>
      </c>
      <c r="O717" s="34">
        <f t="shared" si="154"/>
        <v>42822458.840000004</v>
      </c>
      <c r="P717" s="34">
        <f t="shared" si="154"/>
        <v>42894460.559999995</v>
      </c>
      <c r="Q717" s="34">
        <f t="shared" si="154"/>
        <v>45163517.799999997</v>
      </c>
      <c r="R717" s="34">
        <f t="shared" si="154"/>
        <v>77153813.729999974</v>
      </c>
      <c r="S717" s="34">
        <f t="shared" si="154"/>
        <v>44439711.730000004</v>
      </c>
      <c r="T717" s="34">
        <f t="shared" si="154"/>
        <v>44200093.629999995</v>
      </c>
      <c r="U717" s="34">
        <f t="shared" si="154"/>
        <v>45520760.070000008</v>
      </c>
      <c r="V717" s="34">
        <f t="shared" si="154"/>
        <v>50559278.460000008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429984144.68999994</v>
      </c>
      <c r="AA717" s="34">
        <f>D717-Z717</f>
        <v>253491855.31000006</v>
      </c>
      <c r="AB717" s="41">
        <f>Z717/D717</f>
        <v>0.62911374311607127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ref="B718:Y720" si="155">B728+B738+B748+B758+B768+B778+B788+B798+B808+B818+B828+B838+B848+B858+B868+B878+B888</f>
        <v>1382839000</v>
      </c>
      <c r="C718" s="34">
        <f t="shared" si="155"/>
        <v>-6.8212102632969618E-11</v>
      </c>
      <c r="D718" s="34">
        <f t="shared" si="155"/>
        <v>1382839000</v>
      </c>
      <c r="E718" s="34">
        <f t="shared" si="155"/>
        <v>611235405.34999979</v>
      </c>
      <c r="F718" s="34">
        <f t="shared" si="155"/>
        <v>231615376.39999998</v>
      </c>
      <c r="G718" s="34">
        <f t="shared" si="155"/>
        <v>253799558.72999999</v>
      </c>
      <c r="H718" s="34">
        <f t="shared" si="155"/>
        <v>0</v>
      </c>
      <c r="I718" s="34">
        <f t="shared" si="155"/>
        <v>80653021.060000002</v>
      </c>
      <c r="J718" s="34">
        <f t="shared" si="155"/>
        <v>51634478.050000004</v>
      </c>
      <c r="K718" s="34">
        <f t="shared" si="155"/>
        <v>109269159.84</v>
      </c>
      <c r="L718" s="34">
        <f t="shared" si="155"/>
        <v>0</v>
      </c>
      <c r="M718" s="34">
        <f t="shared" si="155"/>
        <v>241556658.94999996</v>
      </c>
      <c r="N718" s="34">
        <f t="shared" si="155"/>
        <v>265442608.35999995</v>
      </c>
      <c r="O718" s="34">
        <f t="shared" si="155"/>
        <v>166406436.26999995</v>
      </c>
      <c r="P718" s="34">
        <f t="shared" si="155"/>
        <v>98733339.659999996</v>
      </c>
      <c r="Q718" s="34">
        <f t="shared" si="155"/>
        <v>87644294.070000008</v>
      </c>
      <c r="R718" s="34">
        <f t="shared" si="155"/>
        <v>53975706.989999995</v>
      </c>
      <c r="S718" s="34">
        <f t="shared" si="155"/>
        <v>38360897.289999992</v>
      </c>
      <c r="T718" s="34">
        <f t="shared" si="155"/>
        <v>37708958.999999985</v>
      </c>
      <c r="U718" s="34">
        <f t="shared" si="155"/>
        <v>32959165.18</v>
      </c>
      <c r="V718" s="34">
        <f t="shared" si="155"/>
        <v>73862274.709999993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1096650340.4799998</v>
      </c>
      <c r="AA718" s="34">
        <f>D718-Z718</f>
        <v>286188659.52000022</v>
      </c>
      <c r="AB718" s="41">
        <f>Z718/D718</f>
        <v>0.79304267559708674</v>
      </c>
      <c r="AC718" s="35"/>
      <c r="AE718" s="37"/>
    </row>
    <row r="719" spans="1:31" s="36" customFormat="1" ht="18" hidden="1" customHeight="1" x14ac:dyDescent="0.2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>SUM(B717:B720)</f>
        <v>2066315000</v>
      </c>
      <c r="C721" s="43">
        <f>SUM(C717:C720)</f>
        <v>-6.7757355282083154E-11</v>
      </c>
      <c r="D721" s="43">
        <f>SUM(D717:D720)</f>
        <v>2066315000</v>
      </c>
      <c r="E721" s="43">
        <f t="shared" ref="E721:AA721" si="156">SUM(E717:E720)</f>
        <v>734182374.61999977</v>
      </c>
      <c r="F721" s="43">
        <f t="shared" si="156"/>
        <v>398372419.65999997</v>
      </c>
      <c r="G721" s="43">
        <f t="shared" si="156"/>
        <v>394079690.88999999</v>
      </c>
      <c r="H721" s="43">
        <f t="shared" si="156"/>
        <v>0</v>
      </c>
      <c r="I721" s="43">
        <f t="shared" si="156"/>
        <v>80653021.060000002</v>
      </c>
      <c r="J721" s="43">
        <f t="shared" si="156"/>
        <v>51634478.050000004</v>
      </c>
      <c r="K721" s="43">
        <f t="shared" si="156"/>
        <v>109269159.84</v>
      </c>
      <c r="L721" s="43">
        <f t="shared" si="156"/>
        <v>0</v>
      </c>
      <c r="M721" s="43">
        <f t="shared" si="156"/>
        <v>241556658.94999996</v>
      </c>
      <c r="N721" s="43">
        <f t="shared" si="156"/>
        <v>302672658.22999996</v>
      </c>
      <c r="O721" s="43">
        <f t="shared" si="156"/>
        <v>209228895.10999995</v>
      </c>
      <c r="P721" s="43">
        <f t="shared" si="156"/>
        <v>141627800.22</v>
      </c>
      <c r="Q721" s="43">
        <f t="shared" si="156"/>
        <v>132807811.87</v>
      </c>
      <c r="R721" s="43">
        <f t="shared" si="156"/>
        <v>131129520.71999997</v>
      </c>
      <c r="S721" s="43">
        <f t="shared" si="156"/>
        <v>82800609.019999996</v>
      </c>
      <c r="T721" s="43">
        <f t="shared" si="156"/>
        <v>81909052.62999998</v>
      </c>
      <c r="U721" s="43">
        <f t="shared" si="156"/>
        <v>78479925.25</v>
      </c>
      <c r="V721" s="43">
        <f t="shared" si="156"/>
        <v>124421553.17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1526634485.1699996</v>
      </c>
      <c r="AA721" s="43">
        <f t="shared" si="156"/>
        <v>539680514.83000028</v>
      </c>
      <c r="AB721" s="44">
        <f>Z721/D721</f>
        <v>0.73881982426203152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157">B732+B742+B752+B762+B772+B782+B792+B802+B812+B822+B832+B842+B852+B862+B872+B882+B892</f>
        <v>30360000</v>
      </c>
      <c r="C722" s="34">
        <f t="shared" si="157"/>
        <v>0</v>
      </c>
      <c r="D722" s="34">
        <f t="shared" si="157"/>
        <v>30360000</v>
      </c>
      <c r="E722" s="34">
        <f t="shared" si="157"/>
        <v>6552729.7499999991</v>
      </c>
      <c r="F722" s="34">
        <f t="shared" si="157"/>
        <v>7040898.1999999993</v>
      </c>
      <c r="G722" s="34">
        <f t="shared" si="157"/>
        <v>6983099.6000000015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1728663.83</v>
      </c>
      <c r="O722" s="34">
        <f t="shared" si="157"/>
        <v>2481617.7800000003</v>
      </c>
      <c r="P722" s="34">
        <f t="shared" si="157"/>
        <v>2342448.1400000006</v>
      </c>
      <c r="Q722" s="34">
        <f t="shared" si="157"/>
        <v>2178034.7100000004</v>
      </c>
      <c r="R722" s="34">
        <f t="shared" si="157"/>
        <v>2574014.4300000002</v>
      </c>
      <c r="S722" s="34">
        <f t="shared" si="157"/>
        <v>2288849.0600000005</v>
      </c>
      <c r="T722" s="34">
        <f t="shared" si="157"/>
        <v>2286468.4499999997</v>
      </c>
      <c r="U722" s="34">
        <f t="shared" si="157"/>
        <v>1742406.71</v>
      </c>
      <c r="V722" s="34">
        <f t="shared" si="157"/>
        <v>2954224.4400000004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20576727.550000001</v>
      </c>
      <c r="AA722" s="34">
        <f>D722-Z722</f>
        <v>9783272.4499999993</v>
      </c>
      <c r="AB722" s="41">
        <f>Z722/D722</f>
        <v>0.67775782444005273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>B722+B721</f>
        <v>2096675000</v>
      </c>
      <c r="C723" s="43">
        <f>C722+C721</f>
        <v>-6.7757355282083154E-11</v>
      </c>
      <c r="D723" s="43">
        <f>D722+D721</f>
        <v>2096675000</v>
      </c>
      <c r="E723" s="43">
        <f t="shared" ref="E723:AA723" si="158">E722+E721</f>
        <v>740735104.36999977</v>
      </c>
      <c r="F723" s="43">
        <f t="shared" si="158"/>
        <v>405413317.85999995</v>
      </c>
      <c r="G723" s="43">
        <f t="shared" si="158"/>
        <v>401062790.49000001</v>
      </c>
      <c r="H723" s="43">
        <f t="shared" si="158"/>
        <v>0</v>
      </c>
      <c r="I723" s="43">
        <f t="shared" si="158"/>
        <v>80653021.060000002</v>
      </c>
      <c r="J723" s="43">
        <f t="shared" si="158"/>
        <v>51634478.050000004</v>
      </c>
      <c r="K723" s="43">
        <f t="shared" si="158"/>
        <v>109269159.84</v>
      </c>
      <c r="L723" s="43">
        <f t="shared" si="158"/>
        <v>0</v>
      </c>
      <c r="M723" s="43">
        <f t="shared" si="158"/>
        <v>241556658.94999996</v>
      </c>
      <c r="N723" s="43">
        <f t="shared" si="158"/>
        <v>304401322.05999994</v>
      </c>
      <c r="O723" s="43">
        <f t="shared" si="158"/>
        <v>211710512.88999996</v>
      </c>
      <c r="P723" s="43">
        <f t="shared" si="158"/>
        <v>143970248.36000001</v>
      </c>
      <c r="Q723" s="43">
        <f t="shared" si="158"/>
        <v>134985846.58000001</v>
      </c>
      <c r="R723" s="43">
        <f t="shared" si="158"/>
        <v>133703535.14999998</v>
      </c>
      <c r="S723" s="43">
        <f t="shared" si="158"/>
        <v>85089458.079999998</v>
      </c>
      <c r="T723" s="43">
        <f t="shared" si="158"/>
        <v>84195521.079999983</v>
      </c>
      <c r="U723" s="43">
        <f t="shared" si="158"/>
        <v>80222331.959999993</v>
      </c>
      <c r="V723" s="43">
        <f t="shared" si="158"/>
        <v>127375777.61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1547211212.7199996</v>
      </c>
      <c r="AA723" s="43">
        <f t="shared" si="158"/>
        <v>549463787.28000033</v>
      </c>
      <c r="AB723" s="44">
        <f>Z723/D723</f>
        <v>0.7379356422526141</v>
      </c>
      <c r="AC723" s="46"/>
      <c r="AE723" s="37">
        <f>SUM([1]CENTERS!T223+'[2]CMF-101regularapril8'!$EV$1217+'[1]sum-co'!S215)</f>
        <v>1492792106.04</v>
      </c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54419106.67999959</v>
      </c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364544000.00000006</v>
      </c>
      <c r="E728" s="34">
        <f>[1]consoCURRENT!H14903</f>
        <v>97070952.890000001</v>
      </c>
      <c r="F728" s="34">
        <f>[1]consoCURRENT!I14903</f>
        <v>54997601.030000001</v>
      </c>
      <c r="G728" s="34">
        <f>[1]consoCURRENT!J14903</f>
        <v>113613886.50999999</v>
      </c>
      <c r="H728" s="34">
        <f>[1]consoCURRENT!K14903</f>
        <v>0</v>
      </c>
      <c r="I728" s="34">
        <f>[1]consoCURRENT!L14903</f>
        <v>80653021.060000002</v>
      </c>
      <c r="J728" s="34">
        <f>[1]consoCURRENT!M14903</f>
        <v>51634478.050000004</v>
      </c>
      <c r="K728" s="34">
        <f>[1]consoCURRENT!N14903</f>
        <v>109269159.84</v>
      </c>
      <c r="L728" s="34">
        <f>[1]consoCURRENT!O14903</f>
        <v>0</v>
      </c>
      <c r="M728" s="34">
        <f>[1]consoCURRENT!P14903</f>
        <v>241556658.94999996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743113.46000000008</v>
      </c>
      <c r="Q728" s="34">
        <f>[1]consoCURRENT!T14903</f>
        <v>819655.42</v>
      </c>
      <c r="R728" s="34">
        <f>[1]consoCURRENT!U14903</f>
        <v>1183868.8799999999</v>
      </c>
      <c r="S728" s="34">
        <f>[1]consoCURRENT!V14903</f>
        <v>1359598.68</v>
      </c>
      <c r="T728" s="34">
        <f>[1]consoCURRENT!W14903</f>
        <v>1222882.78</v>
      </c>
      <c r="U728" s="34">
        <f>[1]consoCURRENT!X14903</f>
        <v>1571125.45</v>
      </c>
      <c r="V728" s="34">
        <f>[1]consoCURRENT!Y14903</f>
        <v>1550718.44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265682440.42999995</v>
      </c>
      <c r="AA728" s="34">
        <f>D728-Z728</f>
        <v>98861559.570000112</v>
      </c>
      <c r="AB728" s="41">
        <f>Z728/D728</f>
        <v>0.72880760739444317</v>
      </c>
      <c r="AC728" s="35"/>
      <c r="AE728" s="37"/>
    </row>
    <row r="729" spans="1:31" s="36" customFormat="1" ht="18" hidden="1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159">SUM(B727:B730)</f>
        <v>364544000</v>
      </c>
      <c r="C731" s="43">
        <f t="shared" si="159"/>
        <v>0</v>
      </c>
      <c r="D731" s="43">
        <f t="shared" si="159"/>
        <v>364544000.00000006</v>
      </c>
      <c r="E731" s="43">
        <f t="shared" si="159"/>
        <v>97070952.890000001</v>
      </c>
      <c r="F731" s="43">
        <f t="shared" si="159"/>
        <v>54997601.030000001</v>
      </c>
      <c r="G731" s="43">
        <f t="shared" si="159"/>
        <v>113613886.50999999</v>
      </c>
      <c r="H731" s="43">
        <f t="shared" si="159"/>
        <v>0</v>
      </c>
      <c r="I731" s="43">
        <f t="shared" si="159"/>
        <v>80653021.060000002</v>
      </c>
      <c r="J731" s="43">
        <f t="shared" si="159"/>
        <v>51634478.050000004</v>
      </c>
      <c r="K731" s="43">
        <f t="shared" si="159"/>
        <v>109269159.84</v>
      </c>
      <c r="L731" s="43">
        <f t="shared" si="159"/>
        <v>0</v>
      </c>
      <c r="M731" s="43">
        <f t="shared" si="159"/>
        <v>241556658.94999996</v>
      </c>
      <c r="N731" s="43">
        <f t="shared" si="159"/>
        <v>13929008.76</v>
      </c>
      <c r="O731" s="43">
        <f t="shared" si="159"/>
        <v>1745809.6099999999</v>
      </c>
      <c r="P731" s="43">
        <f t="shared" si="159"/>
        <v>743113.46000000008</v>
      </c>
      <c r="Q731" s="43">
        <f t="shared" si="159"/>
        <v>819655.42</v>
      </c>
      <c r="R731" s="43">
        <f t="shared" si="159"/>
        <v>1183868.8799999999</v>
      </c>
      <c r="S731" s="43">
        <f t="shared" si="159"/>
        <v>1359598.68</v>
      </c>
      <c r="T731" s="43">
        <f t="shared" si="159"/>
        <v>1222882.78</v>
      </c>
      <c r="U731" s="43">
        <f t="shared" si="159"/>
        <v>1571125.45</v>
      </c>
      <c r="V731" s="43">
        <f t="shared" si="159"/>
        <v>1550718.44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265682440.42999995</v>
      </c>
      <c r="AA731" s="43">
        <f t="shared" si="159"/>
        <v>98861559.570000112</v>
      </c>
      <c r="AB731" s="44">
        <f>Z731/D731</f>
        <v>0.72880760739444317</v>
      </c>
      <c r="AC731" s="35"/>
      <c r="AE731" s="37"/>
    </row>
    <row r="732" spans="1:31" s="36" customFormat="1" ht="18" hidden="1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160">B732+B731</f>
        <v>364544000</v>
      </c>
      <c r="C733" s="43">
        <f t="shared" si="160"/>
        <v>0</v>
      </c>
      <c r="D733" s="43">
        <f t="shared" si="160"/>
        <v>364544000.00000006</v>
      </c>
      <c r="E733" s="43">
        <f t="shared" si="160"/>
        <v>97070952.890000001</v>
      </c>
      <c r="F733" s="43">
        <f t="shared" si="160"/>
        <v>54997601.030000001</v>
      </c>
      <c r="G733" s="43">
        <f t="shared" si="160"/>
        <v>113613886.50999999</v>
      </c>
      <c r="H733" s="43">
        <f t="shared" si="160"/>
        <v>0</v>
      </c>
      <c r="I733" s="43">
        <f t="shared" si="160"/>
        <v>80653021.060000002</v>
      </c>
      <c r="J733" s="43">
        <f t="shared" si="160"/>
        <v>51634478.050000004</v>
      </c>
      <c r="K733" s="43">
        <f t="shared" si="160"/>
        <v>109269159.84</v>
      </c>
      <c r="L733" s="43">
        <f t="shared" si="160"/>
        <v>0</v>
      </c>
      <c r="M733" s="43">
        <f t="shared" si="160"/>
        <v>241556658.94999996</v>
      </c>
      <c r="N733" s="43">
        <f t="shared" si="160"/>
        <v>13929008.76</v>
      </c>
      <c r="O733" s="43">
        <f t="shared" si="160"/>
        <v>1745809.6099999999</v>
      </c>
      <c r="P733" s="43">
        <f t="shared" si="160"/>
        <v>743113.46000000008</v>
      </c>
      <c r="Q733" s="43">
        <f t="shared" si="160"/>
        <v>819655.42</v>
      </c>
      <c r="R733" s="43">
        <f t="shared" si="160"/>
        <v>1183868.8799999999</v>
      </c>
      <c r="S733" s="43">
        <f t="shared" si="160"/>
        <v>1359598.68</v>
      </c>
      <c r="T733" s="43">
        <f t="shared" si="160"/>
        <v>1222882.78</v>
      </c>
      <c r="U733" s="43">
        <f t="shared" si="160"/>
        <v>1571125.45</v>
      </c>
      <c r="V733" s="43">
        <f t="shared" si="160"/>
        <v>1550718.44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265682440.42999995</v>
      </c>
      <c r="AA733" s="43">
        <f t="shared" si="160"/>
        <v>98861559.570000112</v>
      </c>
      <c r="AB733" s="44">
        <f>Z733/D733</f>
        <v>0.72880760739444317</v>
      </c>
      <c r="AC733" s="46"/>
      <c r="AE733" s="37">
        <f>'[2]cmf-co'!$K$629</f>
        <v>209712615.31</v>
      </c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55969825.119999945</v>
      </c>
    </row>
    <row r="735" spans="1:31" s="36" customFormat="1" ht="21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37939106.499999993</v>
      </c>
      <c r="F737" s="34">
        <f>[1]consoCURRENT!I15003</f>
        <v>54269101.529999994</v>
      </c>
      <c r="G737" s="34">
        <f>[1]consoCURRENT!J15003</f>
        <v>45342184.300000004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24302770.449999999</v>
      </c>
      <c r="S737" s="34">
        <f>[1]consoCURRENT!V15003</f>
        <v>16448874.589999998</v>
      </c>
      <c r="T737" s="34">
        <f>[1]consoCURRENT!W15003</f>
        <v>13671610.789999999</v>
      </c>
      <c r="U737" s="34">
        <f>[1]consoCURRENT!X15003</f>
        <v>12817377.489999998</v>
      </c>
      <c r="V737" s="34">
        <f>[1]consoCURRENT!Y15003</f>
        <v>18853196.020000003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137550392.32999998</v>
      </c>
      <c r="AA737" s="34">
        <f>D737-Z737</f>
        <v>89573607.670000017</v>
      </c>
      <c r="AB737" s="41">
        <f>Z737/D737</f>
        <v>0.60561804269914221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170799664.16000003</v>
      </c>
      <c r="F738" s="34">
        <f>[1]consoCURRENT!I15116</f>
        <v>35759353.239999995</v>
      </c>
      <c r="G738" s="34">
        <f>[1]consoCURRENT!J15116</f>
        <v>66916057.979999997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5442020.0300000003</v>
      </c>
      <c r="S738" s="34">
        <f>[1]consoCURRENT!V15116</f>
        <v>-3886270.1800000006</v>
      </c>
      <c r="T738" s="34">
        <f>[1]consoCURRENT!W15116</f>
        <v>17362003.899999999</v>
      </c>
      <c r="U738" s="34">
        <f>[1]consoCURRENT!X15116</f>
        <v>8041084.1600000001</v>
      </c>
      <c r="V738" s="34">
        <f>[1]consoCURRENT!Y15116</f>
        <v>41512969.920000002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273475075.38</v>
      </c>
      <c r="AA738" s="34">
        <f>D738-Z738</f>
        <v>81953924.620000005</v>
      </c>
      <c r="AB738" s="41">
        <f>Z738/D738</f>
        <v>0.76942251583297927</v>
      </c>
      <c r="AC738" s="35"/>
      <c r="AE738" s="37"/>
    </row>
    <row r="739" spans="1:31" s="36" customFormat="1" ht="18" hidden="1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161">SUM(B737:B740)</f>
        <v>582553000</v>
      </c>
      <c r="C741" s="43">
        <f t="shared" si="161"/>
        <v>0</v>
      </c>
      <c r="D741" s="43">
        <f t="shared" si="161"/>
        <v>582553000</v>
      </c>
      <c r="E741" s="43">
        <f t="shared" si="161"/>
        <v>208738770.66000003</v>
      </c>
      <c r="F741" s="43">
        <f t="shared" si="161"/>
        <v>90028454.769999981</v>
      </c>
      <c r="G741" s="43">
        <f t="shared" si="161"/>
        <v>112258242.28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96470221.400000006</v>
      </c>
      <c r="O741" s="43">
        <f t="shared" si="161"/>
        <v>90473097.390000001</v>
      </c>
      <c r="P741" s="43">
        <f t="shared" si="161"/>
        <v>21795451.869999997</v>
      </c>
      <c r="Q741" s="43">
        <f t="shared" si="161"/>
        <v>47721059.880000003</v>
      </c>
      <c r="R741" s="43">
        <f t="shared" si="161"/>
        <v>29744790.48</v>
      </c>
      <c r="S741" s="43">
        <f t="shared" si="161"/>
        <v>12562604.409999996</v>
      </c>
      <c r="T741" s="43">
        <f t="shared" si="161"/>
        <v>31033614.689999998</v>
      </c>
      <c r="U741" s="43">
        <f t="shared" si="161"/>
        <v>20858461.649999999</v>
      </c>
      <c r="V741" s="43">
        <f t="shared" si="161"/>
        <v>60366165.940000005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411025467.70999998</v>
      </c>
      <c r="AA741" s="43">
        <f t="shared" si="161"/>
        <v>171527532.29000002</v>
      </c>
      <c r="AB741" s="44">
        <f>Z741/D741</f>
        <v>0.70555892375457685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2310509.52</v>
      </c>
      <c r="F742" s="34">
        <f>[1]consoCURRENT!I15155</f>
        <v>2350854.7199999997</v>
      </c>
      <c r="G742" s="34">
        <f>[1]consoCURRENT!J15155</f>
        <v>1637017.08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778887.36</v>
      </c>
      <c r="S742" s="34">
        <f>[1]consoCURRENT!V15155</f>
        <v>796177.92000000004</v>
      </c>
      <c r="T742" s="34">
        <f>[1]consoCURRENT!W15155</f>
        <v>822965.76000000001</v>
      </c>
      <c r="U742" s="34">
        <f>[1]consoCURRENT!X15155</f>
        <v>0</v>
      </c>
      <c r="V742" s="34">
        <f>[1]consoCURRENT!Y15155</f>
        <v>814051.32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6298381.3200000003</v>
      </c>
      <c r="AA742" s="34">
        <f>D742-Z742</f>
        <v>4598618.68</v>
      </c>
      <c r="AB742" s="41">
        <f>Z742/D742</f>
        <v>0.57799222905386805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162">B742+B741</f>
        <v>593450000</v>
      </c>
      <c r="C743" s="43">
        <f t="shared" si="162"/>
        <v>0</v>
      </c>
      <c r="D743" s="43">
        <f t="shared" si="162"/>
        <v>593450000</v>
      </c>
      <c r="E743" s="43">
        <f t="shared" si="162"/>
        <v>211049280.18000004</v>
      </c>
      <c r="F743" s="43">
        <f t="shared" si="162"/>
        <v>92379309.48999998</v>
      </c>
      <c r="G743" s="43">
        <f t="shared" si="162"/>
        <v>113895259.36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97241915.120000005</v>
      </c>
      <c r="O743" s="43">
        <f t="shared" si="162"/>
        <v>91234711.109999999</v>
      </c>
      <c r="P743" s="43">
        <f t="shared" si="162"/>
        <v>22572653.949999996</v>
      </c>
      <c r="Q743" s="43">
        <f t="shared" si="162"/>
        <v>48496849.32</v>
      </c>
      <c r="R743" s="43">
        <f t="shared" si="162"/>
        <v>30523677.84</v>
      </c>
      <c r="S743" s="43">
        <f t="shared" si="162"/>
        <v>13358782.329999996</v>
      </c>
      <c r="T743" s="43">
        <f t="shared" si="162"/>
        <v>31856580.449999999</v>
      </c>
      <c r="U743" s="43">
        <f t="shared" si="162"/>
        <v>20858461.649999999</v>
      </c>
      <c r="V743" s="43">
        <f t="shared" si="162"/>
        <v>61180217.260000005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417323849.02999997</v>
      </c>
      <c r="AA743" s="43">
        <f t="shared" si="162"/>
        <v>176126150.97000003</v>
      </c>
      <c r="AB743" s="44">
        <f>Z743/D743</f>
        <v>0.70321652882298424</v>
      </c>
      <c r="AC743" s="46"/>
      <c r="AE743" s="37">
        <f>[3]dr!K61+'[3]dr-OTHERS'!K147</f>
        <v>417323849.02999997</v>
      </c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5994754.5700000003</v>
      </c>
      <c r="F747" s="34">
        <f>[1]consoCURRENT!I15216</f>
        <v>8079554.0700000003</v>
      </c>
      <c r="G747" s="34">
        <f>[1]consoCURRENT!J15216</f>
        <v>6758715.3399999989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3655624.61</v>
      </c>
      <c r="S747" s="34">
        <f>[1]consoCURRENT!V15216</f>
        <v>2379240.2399999998</v>
      </c>
      <c r="T747" s="34">
        <f>[1]consoCURRENT!W15216</f>
        <v>1960451.4100000001</v>
      </c>
      <c r="U747" s="34">
        <f>[1]consoCURRENT!X15216</f>
        <v>3308874.3200000003</v>
      </c>
      <c r="V747" s="34">
        <f>[1]consoCURRENT!Y15216</f>
        <v>1489389.61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20833023.98</v>
      </c>
      <c r="AA747" s="34">
        <f>D747-Z747</f>
        <v>14417976.02</v>
      </c>
      <c r="AB747" s="41">
        <f>Z747/D747</f>
        <v>0.59099100677994953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32979581.699999996</v>
      </c>
      <c r="F748" s="34">
        <f>[1]consoCURRENT!I15329</f>
        <v>4759385.1600000011</v>
      </c>
      <c r="G748" s="34">
        <f>[1]consoCURRENT!J15329</f>
        <v>3597641.6500000004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1844461.7100000002</v>
      </c>
      <c r="S748" s="34">
        <f>[1]consoCURRENT!V15329</f>
        <v>590095.44999999995</v>
      </c>
      <c r="T748" s="34">
        <f>[1]consoCURRENT!W15329</f>
        <v>756479.3600000001</v>
      </c>
      <c r="U748" s="34">
        <f>[1]consoCURRENT!X15329</f>
        <v>996324.3600000001</v>
      </c>
      <c r="V748" s="34">
        <f>[1]consoCURRENT!Y15329</f>
        <v>1844837.9300000002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41336608.510000005</v>
      </c>
      <c r="AA748" s="34">
        <f>D748-Z748</f>
        <v>8044391.4899999946</v>
      </c>
      <c r="AB748" s="41">
        <f>Z748/D748</f>
        <v>0.837095411393046</v>
      </c>
      <c r="AC748" s="35"/>
      <c r="AE748" s="37"/>
    </row>
    <row r="749" spans="1:31" s="36" customFormat="1" ht="18" hidden="1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163">SUM(B747:B750)</f>
        <v>84632000</v>
      </c>
      <c r="C751" s="43">
        <f t="shared" si="163"/>
        <v>0</v>
      </c>
      <c r="D751" s="43">
        <f t="shared" si="163"/>
        <v>84632000</v>
      </c>
      <c r="E751" s="43">
        <f t="shared" si="163"/>
        <v>38974336.269999996</v>
      </c>
      <c r="F751" s="43">
        <f t="shared" si="163"/>
        <v>12838939.23</v>
      </c>
      <c r="G751" s="43">
        <f t="shared" si="163"/>
        <v>10356356.989999998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28424783.709999997</v>
      </c>
      <c r="O751" s="43">
        <f t="shared" si="163"/>
        <v>5121396.8</v>
      </c>
      <c r="P751" s="43">
        <f t="shared" si="163"/>
        <v>5428155.7599999998</v>
      </c>
      <c r="Q751" s="43">
        <f t="shared" si="163"/>
        <v>4369517.22</v>
      </c>
      <c r="R751" s="43">
        <f t="shared" si="163"/>
        <v>5500086.3200000003</v>
      </c>
      <c r="S751" s="43">
        <f t="shared" si="163"/>
        <v>2969335.6899999995</v>
      </c>
      <c r="T751" s="43">
        <f t="shared" si="163"/>
        <v>2716930.7700000005</v>
      </c>
      <c r="U751" s="43">
        <f t="shared" si="163"/>
        <v>4305198.6800000006</v>
      </c>
      <c r="V751" s="43">
        <f t="shared" si="163"/>
        <v>3334227.54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62169632.49000001</v>
      </c>
      <c r="AA751" s="43">
        <f t="shared" si="163"/>
        <v>22462367.509999994</v>
      </c>
      <c r="AB751" s="44">
        <f>Z751/D751</f>
        <v>0.73458777400983089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385793.13</v>
      </c>
      <c r="G752" s="34">
        <f>[1]consoCURRENT!J15368</f>
        <v>713430.81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120689.88</v>
      </c>
      <c r="S752" s="34">
        <f>[1]consoCURRENT!V15368</f>
        <v>134446.23000000001</v>
      </c>
      <c r="T752" s="34">
        <f>[1]consoCURRENT!W15368</f>
        <v>123844.03</v>
      </c>
      <c r="U752" s="34">
        <f>[1]consoCURRENT!X15368</f>
        <v>123922.08</v>
      </c>
      <c r="V752" s="34">
        <f>[1]consoCURRENT!Y15368</f>
        <v>465664.7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1484833.79</v>
      </c>
      <c r="AA752" s="34">
        <f>D752-Z752</f>
        <v>226166.20999999996</v>
      </c>
      <c r="AB752" s="41">
        <f>Z752/D752</f>
        <v>0.86781635885447106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164">B752+B751</f>
        <v>86343000</v>
      </c>
      <c r="C753" s="43">
        <f t="shared" si="164"/>
        <v>0</v>
      </c>
      <c r="D753" s="43">
        <f t="shared" si="164"/>
        <v>86343000</v>
      </c>
      <c r="E753" s="43">
        <f t="shared" si="164"/>
        <v>39359946.119999997</v>
      </c>
      <c r="F753" s="43">
        <f t="shared" si="164"/>
        <v>13224732.360000001</v>
      </c>
      <c r="G753" s="43">
        <f t="shared" si="164"/>
        <v>11069787.799999999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28554974.829999998</v>
      </c>
      <c r="O753" s="43">
        <f t="shared" si="164"/>
        <v>5251602.4399999995</v>
      </c>
      <c r="P753" s="43">
        <f t="shared" si="164"/>
        <v>5553368.8499999996</v>
      </c>
      <c r="Q753" s="43">
        <f t="shared" si="164"/>
        <v>4500174.2399999993</v>
      </c>
      <c r="R753" s="43">
        <f t="shared" si="164"/>
        <v>5620776.2000000002</v>
      </c>
      <c r="S753" s="43">
        <f t="shared" si="164"/>
        <v>3103781.9199999995</v>
      </c>
      <c r="T753" s="43">
        <f t="shared" si="164"/>
        <v>2840774.8000000003</v>
      </c>
      <c r="U753" s="43">
        <f t="shared" si="164"/>
        <v>4429120.7600000007</v>
      </c>
      <c r="V753" s="43">
        <f t="shared" si="164"/>
        <v>3799892.24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63654466.280000009</v>
      </c>
      <c r="AA753" s="43">
        <f t="shared" si="164"/>
        <v>22688533.719999995</v>
      </c>
      <c r="AB753" s="44">
        <f>Z753/D753</f>
        <v>0.73722787348134777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4364715</v>
      </c>
      <c r="G757" s="34">
        <f>[1]consoCURRENT!J15429</f>
        <v>3757417.79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2494633.29</v>
      </c>
      <c r="S757" s="34">
        <f>[1]consoCURRENT!V15429</f>
        <v>744505.62999999989</v>
      </c>
      <c r="T757" s="34">
        <f>[1]consoCURRENT!W15429</f>
        <v>1215758.9100000001</v>
      </c>
      <c r="U757" s="34">
        <f>[1]consoCURRENT!X15429</f>
        <v>1422110.08</v>
      </c>
      <c r="V757" s="34">
        <f>[1]consoCURRENT!Y15429</f>
        <v>1119548.8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11481843.790000001</v>
      </c>
      <c r="AA757" s="34">
        <f>D757-Z757</f>
        <v>6884156.209999999</v>
      </c>
      <c r="AB757" s="41">
        <f>Z757/D757</f>
        <v>0.62516845203092675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21125273.489999998</v>
      </c>
      <c r="F758" s="34">
        <f>[1]consoCURRENT!I15542</f>
        <v>1415636.1700000002</v>
      </c>
      <c r="G758" s="34">
        <f>[1]consoCURRENT!J15542</f>
        <v>2478054.1799999997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8398211.1999999993</v>
      </c>
      <c r="Q758" s="34">
        <f>[1]consoCURRENT!T15542</f>
        <v>471014.57000000007</v>
      </c>
      <c r="R758" s="34">
        <f>[1]consoCURRENT!U15542</f>
        <v>328395.92</v>
      </c>
      <c r="S758" s="34">
        <f>[1]consoCURRENT!V15542</f>
        <v>616225.67999999993</v>
      </c>
      <c r="T758" s="34">
        <f>[1]consoCURRENT!W15542</f>
        <v>51891.520000000004</v>
      </c>
      <c r="U758" s="34">
        <f>[1]consoCURRENT!X15542</f>
        <v>309028.76</v>
      </c>
      <c r="V758" s="34">
        <f>[1]consoCURRENT!Y15542</f>
        <v>2117133.9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25018963.84</v>
      </c>
      <c r="AA758" s="34">
        <f>D758-Z758</f>
        <v>637036.16000000015</v>
      </c>
      <c r="AB758" s="41">
        <f>Z758/D758</f>
        <v>0.97517009042719049</v>
      </c>
      <c r="AC758" s="35"/>
      <c r="AE758" s="37"/>
    </row>
    <row r="759" spans="1:31" s="36" customFormat="1" ht="18" hidden="1" customHeight="1" x14ac:dyDescent="0.2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38</v>
      </c>
      <c r="B761" s="53">
        <f t="shared" ref="B761:AA761" si="165">SUM(B757:B760)</f>
        <v>44022000</v>
      </c>
      <c r="C761" s="53">
        <f t="shared" si="165"/>
        <v>0</v>
      </c>
      <c r="D761" s="53">
        <f t="shared" si="165"/>
        <v>44022000</v>
      </c>
      <c r="E761" s="53">
        <f t="shared" si="165"/>
        <v>24484984.489999998</v>
      </c>
      <c r="F761" s="53">
        <f t="shared" si="165"/>
        <v>5780351.1699999999</v>
      </c>
      <c r="G761" s="53">
        <f t="shared" si="165"/>
        <v>6235471.9699999997</v>
      </c>
      <c r="H761" s="53">
        <f t="shared" si="165"/>
        <v>0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9365190.2699999996</v>
      </c>
      <c r="O761" s="53">
        <f t="shared" si="165"/>
        <v>5472326.5300000003</v>
      </c>
      <c r="P761" s="53">
        <f t="shared" si="165"/>
        <v>9647467.6899999995</v>
      </c>
      <c r="Q761" s="53">
        <f t="shared" si="165"/>
        <v>1596590.6500000001</v>
      </c>
      <c r="R761" s="53">
        <f t="shared" si="165"/>
        <v>2823029.21</v>
      </c>
      <c r="S761" s="53">
        <f t="shared" si="165"/>
        <v>1360731.3099999998</v>
      </c>
      <c r="T761" s="53">
        <f t="shared" si="165"/>
        <v>1267650.4300000002</v>
      </c>
      <c r="U761" s="53">
        <f t="shared" si="165"/>
        <v>1731138.84</v>
      </c>
      <c r="V761" s="53">
        <f t="shared" si="165"/>
        <v>3236682.7</v>
      </c>
      <c r="W761" s="53">
        <f t="shared" si="165"/>
        <v>0</v>
      </c>
      <c r="X761" s="53">
        <f t="shared" si="165"/>
        <v>0</v>
      </c>
      <c r="Y761" s="53">
        <f t="shared" si="165"/>
        <v>0</v>
      </c>
      <c r="Z761" s="53">
        <f t="shared" si="165"/>
        <v>36500807.630000003</v>
      </c>
      <c r="AA761" s="53">
        <f t="shared" si="165"/>
        <v>7521192.3699999992</v>
      </c>
      <c r="AB761" s="54">
        <f>Z761/D761</f>
        <v>0.82914923515514971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168866.76</v>
      </c>
      <c r="F762" s="34">
        <f>[1]consoCURRENT!I15581</f>
        <v>111641.51999999999</v>
      </c>
      <c r="G762" s="34">
        <f>[1]consoCURRENT!J15581</f>
        <v>221097.60000000001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55083</v>
      </c>
      <c r="S762" s="34">
        <f>[1]consoCURRENT!V15581</f>
        <v>0</v>
      </c>
      <c r="T762" s="34">
        <f>[1]consoCURRENT!W15581</f>
        <v>109272.24</v>
      </c>
      <c r="U762" s="34">
        <f>[1]consoCURRENT!X15581</f>
        <v>54636.12</v>
      </c>
      <c r="V762" s="34">
        <f>[1]consoCURRENT!Y15581</f>
        <v>57189.24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501605.88</v>
      </c>
      <c r="AA762" s="34">
        <f>D762-Z762</f>
        <v>226394.12</v>
      </c>
      <c r="AB762" s="41">
        <f>Z762/D762</f>
        <v>0.68901906593406592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166">B762+B761</f>
        <v>44750000</v>
      </c>
      <c r="C763" s="43">
        <f t="shared" si="166"/>
        <v>0</v>
      </c>
      <c r="D763" s="43">
        <f t="shared" si="166"/>
        <v>44750000</v>
      </c>
      <c r="E763" s="43">
        <f t="shared" si="166"/>
        <v>24653851.25</v>
      </c>
      <c r="F763" s="43">
        <f t="shared" si="166"/>
        <v>5891992.6899999995</v>
      </c>
      <c r="G763" s="43">
        <f t="shared" si="166"/>
        <v>6456569.5699999994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9365190.2699999996</v>
      </c>
      <c r="O763" s="43">
        <f t="shared" si="166"/>
        <v>5585694.1299999999</v>
      </c>
      <c r="P763" s="43">
        <f t="shared" si="166"/>
        <v>9702966.8499999996</v>
      </c>
      <c r="Q763" s="43">
        <f t="shared" si="166"/>
        <v>1653149.1700000002</v>
      </c>
      <c r="R763" s="43">
        <f t="shared" si="166"/>
        <v>2878112.21</v>
      </c>
      <c r="S763" s="43">
        <f t="shared" si="166"/>
        <v>1360731.3099999998</v>
      </c>
      <c r="T763" s="43">
        <f t="shared" si="166"/>
        <v>1376922.6700000002</v>
      </c>
      <c r="U763" s="43">
        <f t="shared" si="166"/>
        <v>1785774.9600000002</v>
      </c>
      <c r="V763" s="43">
        <f t="shared" si="166"/>
        <v>3293871.9400000004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37002413.510000005</v>
      </c>
      <c r="AA763" s="43">
        <f t="shared" si="166"/>
        <v>7747586.4899999993</v>
      </c>
      <c r="AB763" s="44">
        <f>Z763/D763</f>
        <v>0.82686957564245822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5719529.5200000005</v>
      </c>
      <c r="G767" s="34">
        <f>[1]consoCURRENT!J15642</f>
        <v>5469659.8500000006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2673073.48</v>
      </c>
      <c r="S767" s="34">
        <f>[1]consoCURRENT!V15642</f>
        <v>1248700.18</v>
      </c>
      <c r="T767" s="34">
        <f>[1]consoCURRENT!W15642</f>
        <v>1624385.7800000003</v>
      </c>
      <c r="U767" s="34">
        <f>[1]consoCURRENT!X15642</f>
        <v>1784907.6700000002</v>
      </c>
      <c r="V767" s="34">
        <f>[1]consoCURRENT!Y15642</f>
        <v>2060366.4000000004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15143573.48</v>
      </c>
      <c r="AA767" s="34">
        <f>D767-Z767</f>
        <v>8165426.5199999996</v>
      </c>
      <c r="AB767" s="41">
        <f>Z767/D767</f>
        <v>0.64968782358745547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1.4551915228366852E-10</v>
      </c>
      <c r="D768" s="34">
        <f>[1]consoCURRENT!G15755</f>
        <v>21915000</v>
      </c>
      <c r="E768" s="34">
        <f>[1]consoCURRENT!H15755</f>
        <v>16112692.639999999</v>
      </c>
      <c r="F768" s="34">
        <f>[1]consoCURRENT!I15755</f>
        <v>5252049.5699999994</v>
      </c>
      <c r="G768" s="34">
        <f>[1]consoCURRENT!J15755</f>
        <v>550257.79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1676729.3199999998</v>
      </c>
      <c r="S768" s="34">
        <f>[1]consoCURRENT!V15755</f>
        <v>1894908.0499999998</v>
      </c>
      <c r="T768" s="34">
        <f>[1]consoCURRENT!W15755</f>
        <v>502952.69999999995</v>
      </c>
      <c r="U768" s="34">
        <f>[1]consoCURRENT!X15755</f>
        <v>47305.090000000011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21915000</v>
      </c>
      <c r="AA768" s="34">
        <f>D768-Z768</f>
        <v>0</v>
      </c>
      <c r="AB768" s="41">
        <f>Z768/D768</f>
        <v>1</v>
      </c>
      <c r="AC768" s="35"/>
      <c r="AE768" s="37"/>
    </row>
    <row r="769" spans="1:31" s="36" customFormat="1" ht="18" hidden="1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167">SUM(B767:B770)</f>
        <v>45224000</v>
      </c>
      <c r="C771" s="43">
        <f t="shared" si="167"/>
        <v>1.4551915228366852E-10</v>
      </c>
      <c r="D771" s="43">
        <f t="shared" si="167"/>
        <v>45224000</v>
      </c>
      <c r="E771" s="43">
        <f t="shared" si="167"/>
        <v>20067076.75</v>
      </c>
      <c r="F771" s="43">
        <f t="shared" si="167"/>
        <v>10971579.09</v>
      </c>
      <c r="G771" s="43">
        <f t="shared" si="167"/>
        <v>6019917.6400000006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13320575.220000001</v>
      </c>
      <c r="O771" s="43">
        <f t="shared" si="167"/>
        <v>3400861.9000000004</v>
      </c>
      <c r="P771" s="43">
        <f t="shared" si="167"/>
        <v>3345639.63</v>
      </c>
      <c r="Q771" s="43">
        <f t="shared" si="167"/>
        <v>3478168.06</v>
      </c>
      <c r="R771" s="43">
        <f t="shared" si="167"/>
        <v>4349802.8</v>
      </c>
      <c r="S771" s="43">
        <f t="shared" si="167"/>
        <v>3143608.2299999995</v>
      </c>
      <c r="T771" s="43">
        <f t="shared" si="167"/>
        <v>2127338.4800000004</v>
      </c>
      <c r="U771" s="43">
        <f t="shared" si="167"/>
        <v>1832212.7600000002</v>
      </c>
      <c r="V771" s="43">
        <f t="shared" si="167"/>
        <v>2060366.4000000004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37058573.480000004</v>
      </c>
      <c r="AA771" s="43">
        <f t="shared" si="167"/>
        <v>8165426.5199999996</v>
      </c>
      <c r="AB771" s="44">
        <f>Z771/D771</f>
        <v>0.81944484079249968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49802.399999999994</v>
      </c>
      <c r="G772" s="34">
        <f>[1]consoCURRENT!J15794</f>
        <v>50572.68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16600.8</v>
      </c>
      <c r="S772" s="34">
        <f>[1]consoCURRENT!V15794</f>
        <v>16600.8</v>
      </c>
      <c r="T772" s="34">
        <f>[1]consoCURRENT!W15794</f>
        <v>16600.8</v>
      </c>
      <c r="U772" s="34">
        <f>[1]consoCURRENT!X15794</f>
        <v>16600.8</v>
      </c>
      <c r="V772" s="34">
        <f>[1]consoCURRENT!Y15794</f>
        <v>17371.080000000002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133576.68</v>
      </c>
      <c r="AA772" s="34">
        <f>D772-Z772</f>
        <v>258423.32</v>
      </c>
      <c r="AB772" s="41">
        <f>Z772/D772</f>
        <v>0.34075683673469387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168">B772+B771</f>
        <v>45616000</v>
      </c>
      <c r="C773" s="43">
        <f t="shared" si="168"/>
        <v>1.4551915228366852E-10</v>
      </c>
      <c r="D773" s="43">
        <f t="shared" si="168"/>
        <v>45616000</v>
      </c>
      <c r="E773" s="43">
        <f t="shared" si="168"/>
        <v>20100278.350000001</v>
      </c>
      <c r="F773" s="43">
        <f t="shared" si="168"/>
        <v>11021381.49</v>
      </c>
      <c r="G773" s="43">
        <f t="shared" si="168"/>
        <v>6070490.3200000003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13320575.220000001</v>
      </c>
      <c r="O773" s="43">
        <f t="shared" si="168"/>
        <v>3417462.7</v>
      </c>
      <c r="P773" s="43">
        <f t="shared" si="168"/>
        <v>3362240.4299999997</v>
      </c>
      <c r="Q773" s="43">
        <f t="shared" si="168"/>
        <v>3494768.86</v>
      </c>
      <c r="R773" s="43">
        <f t="shared" si="168"/>
        <v>4366403.5999999996</v>
      </c>
      <c r="S773" s="43">
        <f t="shared" si="168"/>
        <v>3160209.0299999993</v>
      </c>
      <c r="T773" s="43">
        <f t="shared" si="168"/>
        <v>2143939.2800000003</v>
      </c>
      <c r="U773" s="43">
        <f t="shared" si="168"/>
        <v>1848813.5600000003</v>
      </c>
      <c r="V773" s="43">
        <f t="shared" si="168"/>
        <v>2077737.4800000004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37192150.160000004</v>
      </c>
      <c r="AA773" s="43">
        <f t="shared" si="168"/>
        <v>8423849.8399999999</v>
      </c>
      <c r="AB773" s="44">
        <f>Z773/D773</f>
        <v>0.81533124693090153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9521048.3099999987</v>
      </c>
      <c r="F777" s="34">
        <f>[1]consoCURRENT!I15855</f>
        <v>12707720.840000002</v>
      </c>
      <c r="G777" s="34">
        <f>[1]consoCURRENT!J15855</f>
        <v>10970201.150000002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3159655.9300000006</v>
      </c>
      <c r="R777" s="34">
        <f>[1]consoCURRENT!U15855</f>
        <v>5689777.0399999991</v>
      </c>
      <c r="S777" s="34">
        <f>[1]consoCURRENT!V15855</f>
        <v>3858287.87</v>
      </c>
      <c r="T777" s="34">
        <f>[1]consoCURRENT!W15855</f>
        <v>3069920.14</v>
      </c>
      <c r="U777" s="34">
        <f>[1]consoCURRENT!X15855</f>
        <v>4500457.71</v>
      </c>
      <c r="V777" s="34">
        <f>[1]consoCURRENT!Y15855</f>
        <v>3399823.3000000003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33198970.300000004</v>
      </c>
      <c r="AA777" s="34">
        <f>D777-Z777</f>
        <v>20547029.699999996</v>
      </c>
      <c r="AB777" s="41">
        <f>Z777/D777</f>
        <v>0.61770122985896636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40901126.769999996</v>
      </c>
      <c r="F778" s="34">
        <f>[1]consoCURRENT!I15968</f>
        <v>9324468.7700000014</v>
      </c>
      <c r="G778" s="34">
        <f>[1]consoCURRENT!J15968</f>
        <v>4364798.18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39323019.739999995</v>
      </c>
      <c r="Q778" s="34">
        <f>[1]consoCURRENT!T15968</f>
        <v>1953775.13</v>
      </c>
      <c r="R778" s="34">
        <f>[1]consoCURRENT!U15968</f>
        <v>4828695.92</v>
      </c>
      <c r="S778" s="34">
        <f>[1]consoCURRENT!V15968</f>
        <v>2541997.7200000002</v>
      </c>
      <c r="T778" s="34">
        <f>[1]consoCURRENT!W15968</f>
        <v>322702.29000000004</v>
      </c>
      <c r="U778" s="34">
        <f>[1]consoCURRENT!X15968</f>
        <v>1882010.3900000001</v>
      </c>
      <c r="V778" s="34">
        <f>[1]consoCURRENT!Y15968</f>
        <v>2160085.5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54590393.719999999</v>
      </c>
      <c r="AA778" s="34">
        <f>D778-Z778</f>
        <v>20693606.280000001</v>
      </c>
      <c r="AB778" s="41">
        <f>Z778/D778</f>
        <v>0.725126105414165</v>
      </c>
      <c r="AC778" s="35"/>
      <c r="AE778" s="37"/>
    </row>
    <row r="779" spans="1:31" s="36" customFormat="1" ht="18" hidden="1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169">SUM(B777:B780)</f>
        <v>129030000</v>
      </c>
      <c r="C781" s="43">
        <f t="shared" si="169"/>
        <v>0</v>
      </c>
      <c r="D781" s="43">
        <f t="shared" si="169"/>
        <v>129030000</v>
      </c>
      <c r="E781" s="43">
        <f t="shared" si="169"/>
        <v>50422175.079999998</v>
      </c>
      <c r="F781" s="43">
        <f t="shared" si="169"/>
        <v>22032189.610000003</v>
      </c>
      <c r="G781" s="43">
        <f t="shared" si="169"/>
        <v>15334999.330000002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5907690.79</v>
      </c>
      <c r="O781" s="43">
        <f t="shared" si="169"/>
        <v>2012864.4700000002</v>
      </c>
      <c r="P781" s="43">
        <f t="shared" si="169"/>
        <v>42501619.819999993</v>
      </c>
      <c r="Q781" s="43">
        <f t="shared" si="169"/>
        <v>5113431.0600000005</v>
      </c>
      <c r="R781" s="43">
        <f t="shared" si="169"/>
        <v>10518472.959999999</v>
      </c>
      <c r="S781" s="43">
        <f t="shared" si="169"/>
        <v>6400285.5899999999</v>
      </c>
      <c r="T781" s="43">
        <f t="shared" si="169"/>
        <v>3392622.43</v>
      </c>
      <c r="U781" s="43">
        <f t="shared" si="169"/>
        <v>6382468.0999999996</v>
      </c>
      <c r="V781" s="43">
        <f t="shared" si="169"/>
        <v>5559908.8000000007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87789364.020000011</v>
      </c>
      <c r="AA781" s="43">
        <f t="shared" si="169"/>
        <v>41240635.979999997</v>
      </c>
      <c r="AB781" s="44">
        <f>Z781/D781</f>
        <v>0.6803794777958615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358790.07</v>
      </c>
      <c r="F782" s="34">
        <f>[1]consoCURRENT!I16007</f>
        <v>358778.93</v>
      </c>
      <c r="G782" s="34">
        <f>[1]consoCURRENT!J16007</f>
        <v>402011.61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119407.65</v>
      </c>
      <c r="S782" s="34">
        <f>[1]consoCURRENT!V16007</f>
        <v>121007.52</v>
      </c>
      <c r="T782" s="34">
        <f>[1]consoCURRENT!W16007</f>
        <v>130792.04</v>
      </c>
      <c r="U782" s="34">
        <f>[1]consoCURRENT!X16007</f>
        <v>117422.56</v>
      </c>
      <c r="V782" s="34">
        <f>[1]consoCURRENT!Y16007</f>
        <v>153797.01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1119580.6100000001</v>
      </c>
      <c r="AA782" s="34">
        <f>D782-Z782</f>
        <v>393419.3899999999</v>
      </c>
      <c r="AB782" s="41">
        <f>Z782/D782</f>
        <v>0.73997396563119633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170">B782+B781</f>
        <v>130543000</v>
      </c>
      <c r="C783" s="43">
        <f t="shared" si="170"/>
        <v>0</v>
      </c>
      <c r="D783" s="43">
        <f t="shared" si="170"/>
        <v>130543000</v>
      </c>
      <c r="E783" s="43">
        <f t="shared" si="170"/>
        <v>50780965.149999999</v>
      </c>
      <c r="F783" s="43">
        <f t="shared" si="170"/>
        <v>22390968.540000003</v>
      </c>
      <c r="G783" s="43">
        <f t="shared" si="170"/>
        <v>15737010.940000001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6022917.6699999999</v>
      </c>
      <c r="O783" s="43">
        <f t="shared" si="170"/>
        <v>2136789.58</v>
      </c>
      <c r="P783" s="43">
        <f t="shared" si="170"/>
        <v>42621257.899999991</v>
      </c>
      <c r="Q783" s="43">
        <f t="shared" si="170"/>
        <v>5231794.82</v>
      </c>
      <c r="R783" s="43">
        <f t="shared" si="170"/>
        <v>10637880.609999999</v>
      </c>
      <c r="S783" s="43">
        <f t="shared" si="170"/>
        <v>6521293.1099999994</v>
      </c>
      <c r="T783" s="43">
        <f t="shared" si="170"/>
        <v>3523414.47</v>
      </c>
      <c r="U783" s="43">
        <f t="shared" si="170"/>
        <v>6499890.6599999992</v>
      </c>
      <c r="V783" s="43">
        <f t="shared" si="170"/>
        <v>5713705.8100000005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88908944.63000001</v>
      </c>
      <c r="AA783" s="43">
        <f t="shared" si="170"/>
        <v>41634055.369999997</v>
      </c>
      <c r="AB783" s="44">
        <f>Z783/D783</f>
        <v>0.6810701809365497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10909403.59</v>
      </c>
      <c r="F787" s="34">
        <f>[1]consoCURRENT!I16068</f>
        <v>15497939.810000001</v>
      </c>
      <c r="G787" s="34">
        <f>[1]consoCURRENT!J16068</f>
        <v>12078408.73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3597477.4699999997</v>
      </c>
      <c r="Q787" s="34">
        <f>[1]consoCURRENT!T16068</f>
        <v>4688476.47</v>
      </c>
      <c r="R787" s="34">
        <f>[1]consoCURRENT!U16068</f>
        <v>7228607.0800000001</v>
      </c>
      <c r="S787" s="34">
        <f>[1]consoCURRENT!V16068</f>
        <v>3580856.2600000002</v>
      </c>
      <c r="T787" s="34">
        <f>[1]consoCURRENT!W16068</f>
        <v>3699221.43</v>
      </c>
      <c r="U787" s="34">
        <f>[1]consoCURRENT!X16068</f>
        <v>3691125.68</v>
      </c>
      <c r="V787" s="34">
        <f>[1]consoCURRENT!Y16068</f>
        <v>4688061.62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38485752.130000003</v>
      </c>
      <c r="AA787" s="34">
        <f>D787-Z787</f>
        <v>24134247.869999997</v>
      </c>
      <c r="AB787" s="41">
        <f>Z787/D787</f>
        <v>0.61459201740657943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43099201.030000001</v>
      </c>
      <c r="F788" s="34">
        <f>[1]consoCURRENT!I16181</f>
        <v>12527463.380000001</v>
      </c>
      <c r="G788" s="34">
        <f>[1]consoCURRENT!J16181</f>
        <v>2920449.02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2412988.0099999998</v>
      </c>
      <c r="S788" s="34">
        <f>[1]consoCURRENT!V16181</f>
        <v>7856489.6600000001</v>
      </c>
      <c r="T788" s="34">
        <f>[1]consoCURRENT!W16181</f>
        <v>1200600.3400000001</v>
      </c>
      <c r="U788" s="34">
        <f>[1]consoCURRENT!X16181</f>
        <v>-443528.53999999992</v>
      </c>
      <c r="V788" s="34">
        <f>[1]consoCURRENT!Y16181</f>
        <v>2163377.2200000002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58547113.43</v>
      </c>
      <c r="AA788" s="34">
        <f>D788-Z788</f>
        <v>12261886.57</v>
      </c>
      <c r="AB788" s="41">
        <f>Z788/D788</f>
        <v>0.8268315246649437</v>
      </c>
      <c r="AC788" s="35"/>
      <c r="AE788" s="37"/>
    </row>
    <row r="789" spans="1:31" s="36" customFormat="1" ht="18" hidden="1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171">SUM(B787:B790)</f>
        <v>133429000</v>
      </c>
      <c r="C791" s="43">
        <f t="shared" si="171"/>
        <v>0</v>
      </c>
      <c r="D791" s="43">
        <f t="shared" si="171"/>
        <v>133429000</v>
      </c>
      <c r="E791" s="43">
        <f t="shared" si="171"/>
        <v>54008604.620000005</v>
      </c>
      <c r="F791" s="43">
        <f t="shared" si="171"/>
        <v>28025403.190000001</v>
      </c>
      <c r="G791" s="43">
        <f t="shared" si="171"/>
        <v>14998857.75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50555530.779999994</v>
      </c>
      <c r="O791" s="43">
        <f t="shared" si="171"/>
        <v>-4030648.0700000003</v>
      </c>
      <c r="P791" s="43">
        <f t="shared" si="171"/>
        <v>7483721.9100000001</v>
      </c>
      <c r="Q791" s="43">
        <f t="shared" si="171"/>
        <v>6946462.1799999997</v>
      </c>
      <c r="R791" s="43">
        <f t="shared" si="171"/>
        <v>9641595.0899999999</v>
      </c>
      <c r="S791" s="43">
        <f t="shared" si="171"/>
        <v>11437345.92</v>
      </c>
      <c r="T791" s="43">
        <f t="shared" si="171"/>
        <v>4899821.7700000005</v>
      </c>
      <c r="U791" s="43">
        <f t="shared" si="171"/>
        <v>3247597.14</v>
      </c>
      <c r="V791" s="43">
        <f t="shared" si="171"/>
        <v>6851438.8399999999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97032865.560000002</v>
      </c>
      <c r="AA791" s="43">
        <f t="shared" si="171"/>
        <v>36396134.439999998</v>
      </c>
      <c r="AB791" s="44">
        <f>Z791/D791</f>
        <v>0.72722470797203009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929342.24</v>
      </c>
      <c r="G792" s="34">
        <f>[1]consoCURRENT!J16220</f>
        <v>717567.88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352276.35</v>
      </c>
      <c r="S792" s="34">
        <f>[1]consoCURRENT!V16220</f>
        <v>233912.81</v>
      </c>
      <c r="T792" s="34">
        <f>[1]consoCURRENT!W16220</f>
        <v>237986.4</v>
      </c>
      <c r="U792" s="34">
        <f>[1]consoCURRENT!X16220</f>
        <v>233549.52</v>
      </c>
      <c r="V792" s="34">
        <f>[1]consoCURRENT!Y16220</f>
        <v>246031.96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2109406.1</v>
      </c>
      <c r="AA792" s="34">
        <f>D792-Z792</f>
        <v>981593.89999999991</v>
      </c>
      <c r="AB792" s="41">
        <f>Z792/D792</f>
        <v>0.68243484309285019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172">B792+B791</f>
        <v>136520000</v>
      </c>
      <c r="C793" s="43">
        <f t="shared" si="172"/>
        <v>0</v>
      </c>
      <c r="D793" s="43">
        <f t="shared" si="172"/>
        <v>136520000</v>
      </c>
      <c r="E793" s="43">
        <f t="shared" si="172"/>
        <v>54471100.600000001</v>
      </c>
      <c r="F793" s="43">
        <f t="shared" si="172"/>
        <v>28954745.43</v>
      </c>
      <c r="G793" s="43">
        <f t="shared" si="172"/>
        <v>15716425.630000001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50557650.839999996</v>
      </c>
      <c r="O793" s="43">
        <f t="shared" si="172"/>
        <v>-3671147.74</v>
      </c>
      <c r="P793" s="43">
        <f t="shared" si="172"/>
        <v>7584597.5</v>
      </c>
      <c r="Q793" s="43">
        <f t="shared" si="172"/>
        <v>7289615.2599999998</v>
      </c>
      <c r="R793" s="43">
        <f t="shared" si="172"/>
        <v>9993871.4399999995</v>
      </c>
      <c r="S793" s="43">
        <f t="shared" si="172"/>
        <v>11671258.73</v>
      </c>
      <c r="T793" s="43">
        <f t="shared" si="172"/>
        <v>5137808.1700000009</v>
      </c>
      <c r="U793" s="43">
        <f t="shared" si="172"/>
        <v>3481146.66</v>
      </c>
      <c r="V793" s="43">
        <f t="shared" si="172"/>
        <v>7097470.7999999998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99142271.659999996</v>
      </c>
      <c r="AA793" s="43">
        <f t="shared" si="172"/>
        <v>37377728.339999996</v>
      </c>
      <c r="AB793" s="44">
        <f>Z793/D793</f>
        <v>0.7262106040140639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169101.00999999998</v>
      </c>
      <c r="F797" s="34">
        <f>[1]consoCURRENT!I16281</f>
        <v>279005.51</v>
      </c>
      <c r="G797" s="34">
        <f>[1]consoCURRENT!J16281</f>
        <v>222172.22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122719.37</v>
      </c>
      <c r="S797" s="34">
        <f>[1]consoCURRENT!V16281</f>
        <v>71180.329999999987</v>
      </c>
      <c r="T797" s="34">
        <f>[1]consoCURRENT!W16281</f>
        <v>67187.78</v>
      </c>
      <c r="U797" s="34">
        <f>[1]consoCURRENT!X16281</f>
        <v>61615.46</v>
      </c>
      <c r="V797" s="34">
        <f>[1]consoCURRENT!Y16281</f>
        <v>93368.98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670278.74</v>
      </c>
      <c r="AA797" s="34">
        <f>D797-Z797</f>
        <v>412721.26</v>
      </c>
      <c r="AB797" s="41">
        <f>Z797/D797</f>
        <v>0.61890927054478295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-1.1186784831807017E-10</v>
      </c>
      <c r="D798" s="34">
        <f>[1]consoCURRENT!G16394</f>
        <v>5045000</v>
      </c>
      <c r="E798" s="34">
        <f>[1]consoCURRENT!H16394</f>
        <v>4164895.8299999996</v>
      </c>
      <c r="F798" s="34">
        <f>[1]consoCURRENT!I16394</f>
        <v>783368.7699999999</v>
      </c>
      <c r="G798" s="34">
        <f>[1]consoCURRENT!J16394</f>
        <v>15436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344844.57999999996</v>
      </c>
      <c r="R798" s="34">
        <f>[1]consoCURRENT!U16394</f>
        <v>436984.18</v>
      </c>
      <c r="S798" s="34">
        <f>[1]consoCURRENT!V16394</f>
        <v>1540.01</v>
      </c>
      <c r="T798" s="34">
        <f>[1]consoCURRENT!W16394</f>
        <v>3375</v>
      </c>
      <c r="U798" s="34">
        <f>[1]consoCURRENT!X16394</f>
        <v>695</v>
      </c>
      <c r="V798" s="34">
        <f>[1]consoCURRENT!Y16394</f>
        <v>11366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4963700.5999999996</v>
      </c>
      <c r="AA798" s="34">
        <f>D798-Z798</f>
        <v>81299.400000000373</v>
      </c>
      <c r="AB798" s="41">
        <f>Z798/D798</f>
        <v>0.98388515361744289</v>
      </c>
      <c r="AC798" s="35"/>
      <c r="AE798" s="37"/>
    </row>
    <row r="799" spans="1:31" s="36" customFormat="1" ht="18" hidden="1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173">SUM(B797:B800)</f>
        <v>6128000</v>
      </c>
      <c r="C801" s="43">
        <f t="shared" si="173"/>
        <v>-1.1186784831807017E-10</v>
      </c>
      <c r="D801" s="43">
        <f t="shared" si="173"/>
        <v>6128000</v>
      </c>
      <c r="E801" s="43">
        <f t="shared" si="173"/>
        <v>4333996.84</v>
      </c>
      <c r="F801" s="43">
        <f t="shared" si="173"/>
        <v>1062374.2799999998</v>
      </c>
      <c r="G801" s="43">
        <f t="shared" si="173"/>
        <v>237608.22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2619040.4500000002</v>
      </c>
      <c r="O801" s="43">
        <f t="shared" si="173"/>
        <v>1410318.06</v>
      </c>
      <c r="P801" s="43">
        <f t="shared" si="173"/>
        <v>304638.33</v>
      </c>
      <c r="Q801" s="43">
        <f t="shared" si="173"/>
        <v>429950.38999999996</v>
      </c>
      <c r="R801" s="43">
        <f t="shared" si="173"/>
        <v>559703.55000000005</v>
      </c>
      <c r="S801" s="43">
        <f t="shared" si="173"/>
        <v>72720.339999999982</v>
      </c>
      <c r="T801" s="43">
        <f t="shared" si="173"/>
        <v>70562.78</v>
      </c>
      <c r="U801" s="43">
        <f t="shared" si="173"/>
        <v>62310.46</v>
      </c>
      <c r="V801" s="43">
        <f t="shared" si="173"/>
        <v>104734.98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5633979.3399999999</v>
      </c>
      <c r="AA801" s="43">
        <f t="shared" si="173"/>
        <v>494020.66000000038</v>
      </c>
      <c r="AB801" s="44">
        <f>Z801/D801</f>
        <v>0.91938305156657962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14172.119999999999</v>
      </c>
      <c r="F802" s="34">
        <f>[1]consoCURRENT!I16433</f>
        <v>14172.119999999999</v>
      </c>
      <c r="G802" s="34">
        <f>[1]consoCURRENT!J16433</f>
        <v>14403.599999999999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4724.04</v>
      </c>
      <c r="S802" s="34">
        <f>[1]consoCURRENT!V16433</f>
        <v>4724.04</v>
      </c>
      <c r="T802" s="34">
        <f>[1]consoCURRENT!W16433</f>
        <v>4724.04</v>
      </c>
      <c r="U802" s="34">
        <f>[1]consoCURRENT!X16433</f>
        <v>0</v>
      </c>
      <c r="V802" s="34">
        <f>[1]consoCURRENT!Y16433</f>
        <v>9679.56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42747.839999999997</v>
      </c>
      <c r="AA802" s="34">
        <f>D802-Z802</f>
        <v>14252.160000000003</v>
      </c>
      <c r="AB802" s="41">
        <f>Z802/D802</f>
        <v>0.74996210526315787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174">B802+B801</f>
        <v>6185000</v>
      </c>
      <c r="C803" s="43">
        <f t="shared" si="174"/>
        <v>-1.1186784831807017E-10</v>
      </c>
      <c r="D803" s="43">
        <f t="shared" si="174"/>
        <v>6185000</v>
      </c>
      <c r="E803" s="43">
        <f t="shared" si="174"/>
        <v>4348168.96</v>
      </c>
      <c r="F803" s="43">
        <f t="shared" si="174"/>
        <v>1076546.3999999999</v>
      </c>
      <c r="G803" s="43">
        <f t="shared" si="174"/>
        <v>252011.82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2623764.4900000002</v>
      </c>
      <c r="O803" s="43">
        <f t="shared" si="174"/>
        <v>1415042.1</v>
      </c>
      <c r="P803" s="43">
        <f t="shared" si="174"/>
        <v>309362.37</v>
      </c>
      <c r="Q803" s="43">
        <f t="shared" si="174"/>
        <v>434674.42999999993</v>
      </c>
      <c r="R803" s="43">
        <f t="shared" si="174"/>
        <v>564427.59000000008</v>
      </c>
      <c r="S803" s="43">
        <f t="shared" si="174"/>
        <v>77444.379999999976</v>
      </c>
      <c r="T803" s="43">
        <f t="shared" si="174"/>
        <v>75286.819999999992</v>
      </c>
      <c r="U803" s="43">
        <f t="shared" si="174"/>
        <v>62310.46</v>
      </c>
      <c r="V803" s="43">
        <f t="shared" si="174"/>
        <v>114414.54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5676727.1799999997</v>
      </c>
      <c r="AA803" s="43">
        <f t="shared" si="174"/>
        <v>508272.82000000041</v>
      </c>
      <c r="AB803" s="44">
        <f>Z803/D803</f>
        <v>0.91782169442198869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3780019.7100000004</v>
      </c>
      <c r="F807" s="34">
        <f>[1]consoCURRENT!I16494</f>
        <v>5240279.42</v>
      </c>
      <c r="G807" s="34">
        <f>[1]consoCURRENT!J16494</f>
        <v>4671249.5500000007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1254721.6800000002</v>
      </c>
      <c r="Q807" s="34">
        <f>[1]consoCURRENT!T16494</f>
        <v>1408552.8399999999</v>
      </c>
      <c r="R807" s="34">
        <f>[1]consoCURRENT!U16494</f>
        <v>2372315.29</v>
      </c>
      <c r="S807" s="34">
        <f>[1]consoCURRENT!V16494</f>
        <v>1459411.29</v>
      </c>
      <c r="T807" s="34">
        <f>[1]consoCURRENT!W16494</f>
        <v>1595887.3399999999</v>
      </c>
      <c r="U807" s="34">
        <f>[1]consoCURRENT!X16494</f>
        <v>1717032.0299999998</v>
      </c>
      <c r="V807" s="34">
        <f>[1]consoCURRENT!Y16494</f>
        <v>1358330.1800000004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13691548.68</v>
      </c>
      <c r="AA807" s="34">
        <f>D807-Z807</f>
        <v>8407451.3200000003</v>
      </c>
      <c r="AB807" s="41">
        <f>Z807/D807</f>
        <v>0.6195551237612561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-1.0186340659856796E-10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5829686.1699999999</v>
      </c>
      <c r="G808" s="34">
        <f>[1]consoCURRENT!J16607</f>
        <v>2976117.71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1953350.7999999996</v>
      </c>
      <c r="S808" s="34">
        <f>[1]consoCURRENT!V16607</f>
        <v>2045858.7200000002</v>
      </c>
      <c r="T808" s="34">
        <f>[1]consoCURRENT!W16607</f>
        <v>2248813.1599999997</v>
      </c>
      <c r="U808" s="34">
        <f>[1]consoCURRENT!X16607</f>
        <v>-178157.85000000009</v>
      </c>
      <c r="V808" s="34">
        <f>[1]consoCURRENT!Y16607</f>
        <v>905462.4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23217284.699999996</v>
      </c>
      <c r="AA808" s="34">
        <f>D808-Z808</f>
        <v>365715.30000000447</v>
      </c>
      <c r="AB808" s="41">
        <f>Z808/D808</f>
        <v>0.98449241826739586</v>
      </c>
      <c r="AC808" s="35"/>
      <c r="AE808" s="37"/>
    </row>
    <row r="809" spans="1:31" s="36" customFormat="1" ht="18" hidden="1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175">SUM(B807:B810)</f>
        <v>45682000</v>
      </c>
      <c r="C811" s="43">
        <f t="shared" si="175"/>
        <v>-1.0186340659856796E-10</v>
      </c>
      <c r="D811" s="43">
        <f t="shared" si="175"/>
        <v>45682000</v>
      </c>
      <c r="E811" s="43">
        <f t="shared" si="175"/>
        <v>18191500.530000001</v>
      </c>
      <c r="F811" s="43">
        <f t="shared" si="175"/>
        <v>11069965.59</v>
      </c>
      <c r="G811" s="43">
        <f t="shared" si="175"/>
        <v>7647367.2600000007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12931470.890000001</v>
      </c>
      <c r="O811" s="43">
        <f t="shared" si="175"/>
        <v>2592139.3099999996</v>
      </c>
      <c r="P811" s="43">
        <f t="shared" si="175"/>
        <v>2667890.33</v>
      </c>
      <c r="Q811" s="43">
        <f t="shared" si="175"/>
        <v>3239029.4899999998</v>
      </c>
      <c r="R811" s="43">
        <f t="shared" si="175"/>
        <v>4325666.09</v>
      </c>
      <c r="S811" s="43">
        <f t="shared" si="175"/>
        <v>3505270.0100000002</v>
      </c>
      <c r="T811" s="43">
        <f t="shared" si="175"/>
        <v>3844700.4999999995</v>
      </c>
      <c r="U811" s="43">
        <f t="shared" si="175"/>
        <v>1538874.1799999997</v>
      </c>
      <c r="V811" s="43">
        <f t="shared" si="175"/>
        <v>2263792.5800000005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36908833.379999995</v>
      </c>
      <c r="AA811" s="43">
        <f t="shared" si="175"/>
        <v>8773166.6200000048</v>
      </c>
      <c r="AB811" s="44">
        <f>Z811/D811</f>
        <v>0.80795134582548911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157786.30000000002</v>
      </c>
      <c r="F812" s="34">
        <f>[1]consoCURRENT!I16646</f>
        <v>184206.72</v>
      </c>
      <c r="G812" s="34">
        <f>[1]consoCURRENT!J16646</f>
        <v>220231.32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54979.29</v>
      </c>
      <c r="Q812" s="34">
        <f>[1]consoCURRENT!T16646</f>
        <v>62011.92</v>
      </c>
      <c r="R812" s="34">
        <f>[1]consoCURRENT!U16646</f>
        <v>61097.4</v>
      </c>
      <c r="S812" s="34">
        <f>[1]consoCURRENT!V16646</f>
        <v>61097.4</v>
      </c>
      <c r="T812" s="34">
        <f>[1]consoCURRENT!W16646</f>
        <v>61097.4</v>
      </c>
      <c r="U812" s="34">
        <f>[1]consoCURRENT!X16646</f>
        <v>79493.52</v>
      </c>
      <c r="V812" s="34">
        <f>[1]consoCURRENT!Y16646</f>
        <v>79640.400000000009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562224.34000000008</v>
      </c>
      <c r="AA812" s="34">
        <f>D812-Z812</f>
        <v>194775.65999999992</v>
      </c>
      <c r="AB812" s="41">
        <f>Z812/D812</f>
        <v>0.74270058124174387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176">B812+B811</f>
        <v>46439000</v>
      </c>
      <c r="C813" s="43">
        <f t="shared" si="176"/>
        <v>-1.0186340659856796E-10</v>
      </c>
      <c r="D813" s="43">
        <f t="shared" si="176"/>
        <v>46439000</v>
      </c>
      <c r="E813" s="43">
        <f t="shared" si="176"/>
        <v>18349286.830000002</v>
      </c>
      <c r="F813" s="43">
        <f t="shared" si="176"/>
        <v>11254172.310000001</v>
      </c>
      <c r="G813" s="43">
        <f t="shared" si="176"/>
        <v>7867598.580000001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12983730.42</v>
      </c>
      <c r="O813" s="43">
        <f t="shared" si="176"/>
        <v>2642686.7899999996</v>
      </c>
      <c r="P813" s="43">
        <f t="shared" si="176"/>
        <v>2722869.62</v>
      </c>
      <c r="Q813" s="43">
        <f t="shared" si="176"/>
        <v>3301041.4099999997</v>
      </c>
      <c r="R813" s="43">
        <f t="shared" si="176"/>
        <v>4386763.49</v>
      </c>
      <c r="S813" s="43">
        <f t="shared" si="176"/>
        <v>3566367.41</v>
      </c>
      <c r="T813" s="43">
        <f t="shared" si="176"/>
        <v>3905797.8999999994</v>
      </c>
      <c r="U813" s="43">
        <f t="shared" si="176"/>
        <v>1618367.6999999997</v>
      </c>
      <c r="V813" s="43">
        <f t="shared" si="176"/>
        <v>2343432.9800000004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37471057.719999999</v>
      </c>
      <c r="AA813" s="43">
        <f t="shared" si="176"/>
        <v>8967942.2800000049</v>
      </c>
      <c r="AB813" s="44">
        <f>Z813/D813</f>
        <v>0.80688769611748745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3097040.11</v>
      </c>
      <c r="F817" s="34">
        <f>[1]consoCURRENT!I16707</f>
        <v>4903789.6500000013</v>
      </c>
      <c r="G817" s="34">
        <f>[1]consoCURRENT!J16707</f>
        <v>3697282.6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</v>
      </c>
      <c r="O817" s="34">
        <f>[1]consoCURRENT!R16707</f>
        <v>1057014.8800000001</v>
      </c>
      <c r="P817" s="34">
        <f>[1]consoCURRENT!S16707</f>
        <v>1036737.1100000001</v>
      </c>
      <c r="Q817" s="34">
        <f>[1]consoCURRENT!T16707</f>
        <v>1081022.7500000002</v>
      </c>
      <c r="R817" s="34">
        <f>[1]consoCURRENT!U16707</f>
        <v>2614459.0500000003</v>
      </c>
      <c r="S817" s="34">
        <f>[1]consoCURRENT!V16707</f>
        <v>1208307.8499999999</v>
      </c>
      <c r="T817" s="34">
        <f>[1]consoCURRENT!W16707</f>
        <v>1082686.8800000001</v>
      </c>
      <c r="U817" s="34">
        <f>[1]consoCURRENT!X16707</f>
        <v>1419861.47</v>
      </c>
      <c r="V817" s="34">
        <f>[1]consoCURRENT!Y16707</f>
        <v>1194734.25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11698112.360000001</v>
      </c>
      <c r="AA817" s="34">
        <f>D817-Z817</f>
        <v>11879887.639999999</v>
      </c>
      <c r="AB817" s="41">
        <f>Z817/D817</f>
        <v>0.49614523538892191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11158212.84</v>
      </c>
      <c r="F818" s="34">
        <f>[1]consoCURRENT!I16820</f>
        <v>5316766.8100000005</v>
      </c>
      <c r="G818" s="34">
        <f>[1]consoCURRENT!J16820</f>
        <v>1361310.6700000002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1614704.1199999999</v>
      </c>
      <c r="Q818" s="34">
        <f>[1]consoCURRENT!T16820</f>
        <v>1209451.82</v>
      </c>
      <c r="R818" s="34">
        <f>[1]consoCURRENT!U16820</f>
        <v>784309.09000000008</v>
      </c>
      <c r="S818" s="34">
        <f>[1]consoCURRENT!V16820</f>
        <v>3323005.8999999994</v>
      </c>
      <c r="T818" s="34">
        <f>[1]consoCURRENT!W16820</f>
        <v>601045.5</v>
      </c>
      <c r="U818" s="34">
        <f>[1]consoCURRENT!X16820</f>
        <v>297531.20999999996</v>
      </c>
      <c r="V818" s="34">
        <f>[1]consoCURRENT!Y16820</f>
        <v>462733.96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17836290.32</v>
      </c>
      <c r="AA818" s="34">
        <f>D818-Z818</f>
        <v>2817709.6799999997</v>
      </c>
      <c r="AB818" s="41">
        <f>Z818/D818</f>
        <v>0.86357559407378714</v>
      </c>
      <c r="AC818" s="35"/>
      <c r="AE818" s="37"/>
    </row>
    <row r="819" spans="1:31" s="36" customFormat="1" ht="18" hidden="1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177">SUM(B817:B820)</f>
        <v>44232000</v>
      </c>
      <c r="C821" s="43">
        <f t="shared" si="177"/>
        <v>0</v>
      </c>
      <c r="D821" s="43">
        <f t="shared" si="177"/>
        <v>44232000</v>
      </c>
      <c r="E821" s="43">
        <f t="shared" si="177"/>
        <v>14255252.949999999</v>
      </c>
      <c r="F821" s="43">
        <f t="shared" si="177"/>
        <v>10220556.460000001</v>
      </c>
      <c r="G821" s="43">
        <f t="shared" si="177"/>
        <v>5058593.2700000005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2079470.8199999998</v>
      </c>
      <c r="O821" s="43">
        <f t="shared" si="177"/>
        <v>9524340.9000000004</v>
      </c>
      <c r="P821" s="43">
        <f t="shared" si="177"/>
        <v>2651441.23</v>
      </c>
      <c r="Q821" s="43">
        <f t="shared" si="177"/>
        <v>2290474.5700000003</v>
      </c>
      <c r="R821" s="43">
        <f t="shared" si="177"/>
        <v>3398768.1400000006</v>
      </c>
      <c r="S821" s="43">
        <f t="shared" si="177"/>
        <v>4531313.7499999991</v>
      </c>
      <c r="T821" s="43">
        <f t="shared" si="177"/>
        <v>1683732.3800000001</v>
      </c>
      <c r="U821" s="43">
        <f t="shared" si="177"/>
        <v>1717392.68</v>
      </c>
      <c r="V821" s="43">
        <f t="shared" si="177"/>
        <v>1657468.21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29534402.68</v>
      </c>
      <c r="AA821" s="43">
        <f t="shared" si="177"/>
        <v>14697597.319999998</v>
      </c>
      <c r="AB821" s="44">
        <f>Z821/D821</f>
        <v>0.66771574154458313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232142.54000000004</v>
      </c>
      <c r="G822" s="34">
        <f>[1]consoCURRENT!J16859</f>
        <v>229034.57000000004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83608.100000000006</v>
      </c>
      <c r="R822" s="34">
        <f>[1]consoCURRENT!U16859</f>
        <v>82791.48</v>
      </c>
      <c r="S822" s="34">
        <f>[1]consoCURRENT!V16859</f>
        <v>65742.960000000006</v>
      </c>
      <c r="T822" s="34">
        <f>[1]consoCURRENT!W16859</f>
        <v>65742.960000000006</v>
      </c>
      <c r="U822" s="34">
        <f>[1]consoCURRENT!X16859</f>
        <v>68202.13</v>
      </c>
      <c r="V822" s="34">
        <f>[1]consoCURRENT!Y16859</f>
        <v>95089.48000000001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693589.25</v>
      </c>
      <c r="AA822" s="34">
        <f>D822-Z822</f>
        <v>556410.75</v>
      </c>
      <c r="AB822" s="41">
        <f>Z822/D822</f>
        <v>0.55487140000000001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178">B822+B821</f>
        <v>45482000</v>
      </c>
      <c r="C823" s="43">
        <f t="shared" si="178"/>
        <v>0</v>
      </c>
      <c r="D823" s="43">
        <f t="shared" si="178"/>
        <v>45482000</v>
      </c>
      <c r="E823" s="43">
        <f t="shared" si="178"/>
        <v>14487665.09</v>
      </c>
      <c r="F823" s="43">
        <f t="shared" si="178"/>
        <v>10452699</v>
      </c>
      <c r="G823" s="43">
        <f t="shared" si="178"/>
        <v>5287627.8400000008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2136618.2999999998</v>
      </c>
      <c r="O823" s="43">
        <f t="shared" si="178"/>
        <v>9587963.5600000005</v>
      </c>
      <c r="P823" s="43">
        <f t="shared" si="178"/>
        <v>2763083.23</v>
      </c>
      <c r="Q823" s="43">
        <f t="shared" si="178"/>
        <v>2374082.6700000004</v>
      </c>
      <c r="R823" s="43">
        <f t="shared" si="178"/>
        <v>3481559.6200000006</v>
      </c>
      <c r="S823" s="43">
        <f t="shared" si="178"/>
        <v>4597056.709999999</v>
      </c>
      <c r="T823" s="43">
        <f t="shared" si="178"/>
        <v>1749475.34</v>
      </c>
      <c r="U823" s="43">
        <f t="shared" si="178"/>
        <v>1785594.81</v>
      </c>
      <c r="V823" s="43">
        <f t="shared" si="178"/>
        <v>1752557.69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30227991.93</v>
      </c>
      <c r="AA823" s="43">
        <f t="shared" si="178"/>
        <v>15254008.069999998</v>
      </c>
      <c r="AB823" s="44">
        <f>Z823/D823</f>
        <v>0.6646143953651994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40" t="s">
        <v>34</v>
      </c>
      <c r="B827" s="53">
        <f>[1]consoCURRENT!E16920</f>
        <v>38511000</v>
      </c>
      <c r="C827" s="53">
        <f>[1]consoCURRENT!F16920</f>
        <v>0</v>
      </c>
      <c r="D827" s="34">
        <f>[1]consoCURRENT!G16920</f>
        <v>38511000</v>
      </c>
      <c r="E827" s="53">
        <f>[1]consoCURRENT!H16920</f>
        <v>7429010.7600000016</v>
      </c>
      <c r="F827" s="53">
        <f>[1]consoCURRENT!I16920</f>
        <v>9828817.7300000004</v>
      </c>
      <c r="G827" s="53">
        <f>[1]consoCURRENT!J16920</f>
        <v>8897248.0400000028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2648370.8200000003</v>
      </c>
      <c r="Q827" s="53">
        <f>[1]consoCURRENT!T16920</f>
        <v>2560443.0699999998</v>
      </c>
      <c r="R827" s="53">
        <f>[1]consoCURRENT!U16920</f>
        <v>4438045.3</v>
      </c>
      <c r="S827" s="53">
        <f>[1]consoCURRENT!V16920</f>
        <v>2830329.3600000013</v>
      </c>
      <c r="T827" s="53">
        <f>[1]consoCURRENT!W16920</f>
        <v>2599054.5300000017</v>
      </c>
      <c r="U827" s="53">
        <f>[1]consoCURRENT!X16920</f>
        <v>3331187.5900000003</v>
      </c>
      <c r="V827" s="53">
        <f>[1]consoCURRENT!Y16920</f>
        <v>2967005.9200000004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34">
        <f>SUM(M827:Y827)</f>
        <v>26155076.530000005</v>
      </c>
      <c r="AA827" s="34">
        <f>D827-Z827</f>
        <v>12355923.469999995</v>
      </c>
      <c r="AB827" s="41">
        <f>Z827/D827</f>
        <v>0.67915859183090554</v>
      </c>
      <c r="AC827" s="35"/>
      <c r="AE827" s="37"/>
    </row>
    <row r="828" spans="1:31" s="36" customFormat="1" ht="18" customHeight="1" x14ac:dyDescent="0.2">
      <c r="A828" s="64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19146810.260000002</v>
      </c>
      <c r="F828" s="34">
        <f>[1]consoCURRENT!I17033</f>
        <v>5058169.99</v>
      </c>
      <c r="G828" s="34">
        <f>[1]consoCURRENT!J17033</f>
        <v>6361048.2299999986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2273993.21</v>
      </c>
      <c r="P828" s="34">
        <f>[1]consoCURRENT!S17033</f>
        <v>5418707.3899999997</v>
      </c>
      <c r="Q828" s="34">
        <f>[1]consoCURRENT!T17033</f>
        <v>385184.25999999966</v>
      </c>
      <c r="R828" s="34">
        <f>[1]consoCURRENT!U17033</f>
        <v>4100931.1100000003</v>
      </c>
      <c r="S828" s="34">
        <f>[1]consoCURRENT!V17033</f>
        <v>572054.62</v>
      </c>
      <c r="T828" s="34">
        <f>[1]consoCURRENT!W17033</f>
        <v>1203819.7799999989</v>
      </c>
      <c r="U828" s="34">
        <f>[1]consoCURRENT!X17033</f>
        <v>1732385.0300000003</v>
      </c>
      <c r="V828" s="34">
        <f>[1]consoCURRENT!Y17033</f>
        <v>3424843.4199999985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30566028.479999997</v>
      </c>
      <c r="AA828" s="34">
        <f>D828-Z828</f>
        <v>4192971.5200000033</v>
      </c>
      <c r="AB828" s="41">
        <f>Z828/D828</f>
        <v>0.87937019131735661</v>
      </c>
      <c r="AC828" s="34"/>
      <c r="AE828" s="49"/>
    </row>
    <row r="829" spans="1:31" s="36" customFormat="1" ht="18" hidden="1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179">SUM(B827:B830)</f>
        <v>73270000</v>
      </c>
      <c r="C831" s="43">
        <f t="shared" si="179"/>
        <v>0</v>
      </c>
      <c r="D831" s="43">
        <f t="shared" si="179"/>
        <v>73270000</v>
      </c>
      <c r="E831" s="43">
        <f t="shared" si="179"/>
        <v>26575821.020000003</v>
      </c>
      <c r="F831" s="43">
        <f t="shared" si="179"/>
        <v>14886987.720000001</v>
      </c>
      <c r="G831" s="43">
        <f t="shared" si="179"/>
        <v>15258296.270000001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13673773</v>
      </c>
      <c r="O831" s="43">
        <f t="shared" si="179"/>
        <v>4834969.8099999996</v>
      </c>
      <c r="P831" s="43">
        <f t="shared" si="179"/>
        <v>8067078.21</v>
      </c>
      <c r="Q831" s="43">
        <f t="shared" si="179"/>
        <v>2945627.3299999996</v>
      </c>
      <c r="R831" s="43">
        <f t="shared" si="179"/>
        <v>8538976.4100000001</v>
      </c>
      <c r="S831" s="43">
        <f t="shared" si="179"/>
        <v>3402383.9800000014</v>
      </c>
      <c r="T831" s="43">
        <f t="shared" si="179"/>
        <v>3802874.3100000005</v>
      </c>
      <c r="U831" s="43">
        <f t="shared" si="179"/>
        <v>5063572.620000001</v>
      </c>
      <c r="V831" s="43">
        <f t="shared" si="179"/>
        <v>6391849.3399999989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56721105.010000005</v>
      </c>
      <c r="AA831" s="43">
        <f t="shared" si="179"/>
        <v>16548894.989999998</v>
      </c>
      <c r="AB831" s="44">
        <f>Z831/D831</f>
        <v>0.77413818766207187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587848.77</v>
      </c>
      <c r="F832" s="34">
        <f>[1]consoCURRENT!I17072</f>
        <v>593114.87</v>
      </c>
      <c r="G832" s="34">
        <f>[1]consoCURRENT!J17072</f>
        <v>693894.32000000007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201778.53</v>
      </c>
      <c r="Q832" s="34">
        <f>[1]consoCURRENT!T17072</f>
        <v>200789.11</v>
      </c>
      <c r="R832" s="34">
        <f>[1]consoCURRENT!U17072</f>
        <v>188657.16</v>
      </c>
      <c r="S832" s="34">
        <f>[1]consoCURRENT!V17072</f>
        <v>203668.6</v>
      </c>
      <c r="T832" s="34">
        <f>[1]consoCURRENT!W17072</f>
        <v>205066.37999999989</v>
      </c>
      <c r="U832" s="34">
        <f>[1]consoCURRENT!X17072</f>
        <v>271821.06999999983</v>
      </c>
      <c r="V832" s="34">
        <f>[1]consoCURRENT!Y17072</f>
        <v>217006.87000000034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1874857.9600000002</v>
      </c>
      <c r="AA832" s="34">
        <f>D832-Z832</f>
        <v>298142.0399999998</v>
      </c>
      <c r="AB832" s="41">
        <f>Z832/D832</f>
        <v>0.86279703635526928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180">B832+B831</f>
        <v>75443000</v>
      </c>
      <c r="C833" s="43">
        <f t="shared" si="180"/>
        <v>0</v>
      </c>
      <c r="D833" s="43">
        <f t="shared" si="180"/>
        <v>75443000</v>
      </c>
      <c r="E833" s="43">
        <f t="shared" si="180"/>
        <v>27163669.790000003</v>
      </c>
      <c r="F833" s="43">
        <f t="shared" si="180"/>
        <v>15480102.59</v>
      </c>
      <c r="G833" s="43">
        <f t="shared" si="180"/>
        <v>15952190.590000002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13866808.119999999</v>
      </c>
      <c r="O833" s="43">
        <f t="shared" si="180"/>
        <v>5028004.93</v>
      </c>
      <c r="P833" s="43">
        <f t="shared" si="180"/>
        <v>8268856.7400000002</v>
      </c>
      <c r="Q833" s="43">
        <f t="shared" si="180"/>
        <v>3146416.4399999995</v>
      </c>
      <c r="R833" s="43">
        <f t="shared" si="180"/>
        <v>8727633.5700000003</v>
      </c>
      <c r="S833" s="43">
        <f t="shared" si="180"/>
        <v>3606052.5800000015</v>
      </c>
      <c r="T833" s="43">
        <f t="shared" si="180"/>
        <v>4007940.6900000004</v>
      </c>
      <c r="U833" s="43">
        <f t="shared" si="180"/>
        <v>5335393.6900000013</v>
      </c>
      <c r="V833" s="43">
        <f t="shared" si="180"/>
        <v>6608856.209999999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58595962.970000006</v>
      </c>
      <c r="AA833" s="43">
        <f t="shared" si="180"/>
        <v>16847037.029999997</v>
      </c>
      <c r="AB833" s="44">
        <f>Z833/D833</f>
        <v>0.77669184642710398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6104467.0800000001</v>
      </c>
      <c r="F837" s="34">
        <f>[1]consoCURRENT!I17133</f>
        <v>8771299.1800000016</v>
      </c>
      <c r="G837" s="34">
        <f>[1]consoCURRENT!J17133</f>
        <v>7732183.3199999994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2069125.6300000001</v>
      </c>
      <c r="Q837" s="34">
        <f>[1]consoCURRENT!T17133</f>
        <v>2227729.23</v>
      </c>
      <c r="R837" s="34">
        <f>[1]consoCURRENT!U17133</f>
        <v>4029927.1599999997</v>
      </c>
      <c r="S837" s="34">
        <f>[1]consoCURRENT!V17133</f>
        <v>2513642.79</v>
      </c>
      <c r="T837" s="34">
        <f>[1]consoCURRENT!W17133</f>
        <v>2269930.15</v>
      </c>
      <c r="U837" s="34">
        <f>[1]consoCURRENT!X17133</f>
        <v>3049661.6300000004</v>
      </c>
      <c r="V837" s="34">
        <f>[1]consoCURRENT!Y17133</f>
        <v>2412591.54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22607949.579999998</v>
      </c>
      <c r="AA837" s="34">
        <f>D837-Z837</f>
        <v>11460050.420000002</v>
      </c>
      <c r="AB837" s="41">
        <f>Z837/D837</f>
        <v>0.66361246859222722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39278000.000000007</v>
      </c>
      <c r="E838" s="34">
        <f>[1]consoCURRENT!H17246</f>
        <v>10445058.34</v>
      </c>
      <c r="F838" s="34">
        <f>[1]consoCURRENT!I17246</f>
        <v>19355064.809999999</v>
      </c>
      <c r="G838" s="34">
        <f>[1]consoCURRENT!J17246</f>
        <v>2981882.8499999996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15838084.949999999</v>
      </c>
      <c r="R838" s="34">
        <f>[1]consoCURRENT!U17246</f>
        <v>2374557.9000000004</v>
      </c>
      <c r="S838" s="34">
        <f>[1]consoCURRENT!V17246</f>
        <v>1142421.96</v>
      </c>
      <c r="T838" s="34">
        <f>[1]consoCURRENT!W17246</f>
        <v>1318545.81</v>
      </c>
      <c r="U838" s="34">
        <f>[1]consoCURRENT!X17246</f>
        <v>798435.15000000014</v>
      </c>
      <c r="V838" s="34">
        <f>[1]consoCURRENT!Y17246</f>
        <v>864901.89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32782005.999999996</v>
      </c>
      <c r="AA838" s="34">
        <f>D838-Z838</f>
        <v>6495994.0000000112</v>
      </c>
      <c r="AB838" s="41">
        <f>Z838/D838</f>
        <v>0.83461494984469653</v>
      </c>
      <c r="AC838" s="35"/>
      <c r="AE838" s="37"/>
    </row>
    <row r="839" spans="1:31" s="36" customFormat="1" ht="18" hidden="1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181">SUM(B837:B840)</f>
        <v>73346000</v>
      </c>
      <c r="C841" s="43">
        <f t="shared" si="181"/>
        <v>0</v>
      </c>
      <c r="D841" s="43">
        <f t="shared" si="181"/>
        <v>73346000</v>
      </c>
      <c r="E841" s="43">
        <f t="shared" si="181"/>
        <v>16549525.42</v>
      </c>
      <c r="F841" s="43">
        <f t="shared" si="181"/>
        <v>28126363.990000002</v>
      </c>
      <c r="G841" s="43">
        <f t="shared" si="181"/>
        <v>10714066.169999998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3831909.92</v>
      </c>
      <c r="O841" s="43">
        <f t="shared" si="181"/>
        <v>9095777.0099999998</v>
      </c>
      <c r="P841" s="43">
        <f t="shared" si="181"/>
        <v>3621838.49</v>
      </c>
      <c r="Q841" s="43">
        <f t="shared" si="181"/>
        <v>18065814.18</v>
      </c>
      <c r="R841" s="43">
        <f t="shared" si="181"/>
        <v>6404485.0600000005</v>
      </c>
      <c r="S841" s="43">
        <f t="shared" si="181"/>
        <v>3656064.75</v>
      </c>
      <c r="T841" s="43">
        <f t="shared" si="181"/>
        <v>3588475.96</v>
      </c>
      <c r="U841" s="43">
        <f t="shared" si="181"/>
        <v>3848096.7800000003</v>
      </c>
      <c r="V841" s="43">
        <f t="shared" si="181"/>
        <v>3277493.43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55389955.579999998</v>
      </c>
      <c r="AA841" s="43">
        <f t="shared" si="181"/>
        <v>17956044.420000013</v>
      </c>
      <c r="AB841" s="44">
        <f>Z841/D841</f>
        <v>0.75518713467673759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532661.43999999994</v>
      </c>
      <c r="G842" s="34">
        <f>[1]consoCURRENT!J17285</f>
        <v>623110.04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173470.2</v>
      </c>
      <c r="S842" s="34">
        <f>[1]consoCURRENT!V17285</f>
        <v>177312.36</v>
      </c>
      <c r="T842" s="34">
        <f>[1]consoCURRENT!W17285</f>
        <v>181126.08</v>
      </c>
      <c r="U842" s="34">
        <f>[1]consoCURRENT!X17285</f>
        <v>251280.84</v>
      </c>
      <c r="V842" s="34">
        <f>[1]consoCURRENT!Y17285</f>
        <v>190703.12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1629795.3599999999</v>
      </c>
      <c r="AA842" s="34">
        <f>D842-Z842</f>
        <v>300204.64000000013</v>
      </c>
      <c r="AB842" s="41">
        <f>Z842/D842</f>
        <v>0.84445355440414505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182">B842+B841</f>
        <v>75276000</v>
      </c>
      <c r="C843" s="43">
        <f t="shared" si="182"/>
        <v>0</v>
      </c>
      <c r="D843" s="43">
        <f t="shared" si="182"/>
        <v>75276000</v>
      </c>
      <c r="E843" s="43">
        <f t="shared" si="182"/>
        <v>17023549.300000001</v>
      </c>
      <c r="F843" s="43">
        <f t="shared" si="182"/>
        <v>28659025.430000003</v>
      </c>
      <c r="G843" s="43">
        <f t="shared" si="182"/>
        <v>11337176.209999997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3989917.88</v>
      </c>
      <c r="O843" s="43">
        <f t="shared" si="182"/>
        <v>9253784.9700000007</v>
      </c>
      <c r="P843" s="43">
        <f t="shared" si="182"/>
        <v>3779846.45</v>
      </c>
      <c r="Q843" s="43">
        <f t="shared" si="182"/>
        <v>18247693.059999999</v>
      </c>
      <c r="R843" s="43">
        <f t="shared" si="182"/>
        <v>6577955.2600000007</v>
      </c>
      <c r="S843" s="43">
        <f t="shared" si="182"/>
        <v>3833377.11</v>
      </c>
      <c r="T843" s="43">
        <f t="shared" si="182"/>
        <v>3769602.04</v>
      </c>
      <c r="U843" s="43">
        <f t="shared" si="182"/>
        <v>4099377.62</v>
      </c>
      <c r="V843" s="43">
        <f t="shared" si="182"/>
        <v>3468196.5500000003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57019750.939999998</v>
      </c>
      <c r="AA843" s="43">
        <f t="shared" si="182"/>
        <v>18256249.060000014</v>
      </c>
      <c r="AB843" s="44">
        <f>Z843/D843</f>
        <v>0.75747583479462244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7458154.5</v>
      </c>
      <c r="F847" s="34">
        <f>[1]consoCURRENT!I17346</f>
        <v>10440339.33</v>
      </c>
      <c r="G847" s="34">
        <f>[1]consoCURRENT!J17346</f>
        <v>9165352.3399999999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2475707.6799999997</v>
      </c>
      <c r="Q847" s="34">
        <f>[1]consoCURRENT!T17346</f>
        <v>4225617.4000000004</v>
      </c>
      <c r="R847" s="34">
        <f>[1]consoCURRENT!U17346</f>
        <v>4708677.09</v>
      </c>
      <c r="S847" s="34">
        <f>[1]consoCURRENT!V17346</f>
        <v>1506044.84</v>
      </c>
      <c r="T847" s="34">
        <f>[1]consoCURRENT!W17346</f>
        <v>4585483.4000000004</v>
      </c>
      <c r="U847" s="34">
        <f>[1]consoCURRENT!X17346</f>
        <v>1567153.1099999999</v>
      </c>
      <c r="V847" s="34">
        <f>[1]consoCURRENT!Y17346</f>
        <v>3012715.83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27063846.170000002</v>
      </c>
      <c r="AA847" s="34">
        <f>D847-Z847</f>
        <v>12605153.829999998</v>
      </c>
      <c r="AB847" s="41">
        <f>Z847/D847</f>
        <v>0.68224170435352549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62059358.199999996</v>
      </c>
      <c r="F848" s="34">
        <f>[1]consoCURRENT!I17459</f>
        <v>32322140.879999999</v>
      </c>
      <c r="G848" s="34">
        <f>[1]consoCURRENT!J17459</f>
        <v>28422037.279999997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10934377.339999998</v>
      </c>
      <c r="S848" s="34">
        <f>[1]consoCURRENT!V17459</f>
        <v>14127444.800000001</v>
      </c>
      <c r="T848" s="34">
        <f>[1]consoCURRENT!W17459</f>
        <v>5707340.0800000001</v>
      </c>
      <c r="U848" s="34">
        <f>[1]consoCURRENT!X17459</f>
        <v>11973531.899999999</v>
      </c>
      <c r="V848" s="34">
        <f>[1]consoCURRENT!Y17459</f>
        <v>10741165.300000001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122803536.35999997</v>
      </c>
      <c r="AA848" s="34">
        <f>D848-Z848</f>
        <v>30470463.64000003</v>
      </c>
      <c r="AB848" s="41">
        <f>Z848/D848</f>
        <v>0.8012026590289284</v>
      </c>
      <c r="AC848" s="35"/>
      <c r="AE848" s="37"/>
    </row>
    <row r="849" spans="1:31" s="36" customFormat="1" ht="18" hidden="1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183">SUM(B847:B850)</f>
        <v>192943000</v>
      </c>
      <c r="C851" s="43">
        <f t="shared" si="183"/>
        <v>0</v>
      </c>
      <c r="D851" s="43">
        <f t="shared" si="183"/>
        <v>192943000</v>
      </c>
      <c r="E851" s="43">
        <f t="shared" si="183"/>
        <v>69517512.699999988</v>
      </c>
      <c r="F851" s="43">
        <f t="shared" si="183"/>
        <v>42762480.210000001</v>
      </c>
      <c r="G851" s="43">
        <f t="shared" si="183"/>
        <v>37587389.619999997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9496204.120000001</v>
      </c>
      <c r="O851" s="43">
        <f t="shared" si="183"/>
        <v>46862889.879999995</v>
      </c>
      <c r="P851" s="43">
        <f t="shared" si="183"/>
        <v>13158418.699999999</v>
      </c>
      <c r="Q851" s="43">
        <f t="shared" si="183"/>
        <v>11485936.140000001</v>
      </c>
      <c r="R851" s="43">
        <f t="shared" si="183"/>
        <v>15643054.429999998</v>
      </c>
      <c r="S851" s="43">
        <f t="shared" si="183"/>
        <v>15633489.640000001</v>
      </c>
      <c r="T851" s="43">
        <f t="shared" si="183"/>
        <v>10292823.48</v>
      </c>
      <c r="U851" s="43">
        <f t="shared" si="183"/>
        <v>13540685.009999998</v>
      </c>
      <c r="V851" s="43">
        <f t="shared" si="183"/>
        <v>13753881.130000001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149867382.52999997</v>
      </c>
      <c r="AA851" s="43">
        <f t="shared" si="183"/>
        <v>43075617.470000029</v>
      </c>
      <c r="AB851" s="44">
        <f>Z851/D851</f>
        <v>0.77674433656572128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367736.16000000003</v>
      </c>
      <c r="G852" s="34">
        <f>[1]consoCURRENT!J17498</f>
        <v>555318.24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183125.76000000001</v>
      </c>
      <c r="S852" s="34">
        <f>[1]consoCURRENT!V17498</f>
        <v>184610.4</v>
      </c>
      <c r="T852" s="34">
        <f>[1]consoCURRENT!W17498</f>
        <v>183125.76000000001</v>
      </c>
      <c r="U852" s="34">
        <f>[1]consoCURRENT!X17498</f>
        <v>180691.56</v>
      </c>
      <c r="V852" s="34">
        <f>[1]consoCURRENT!Y17498</f>
        <v>191500.92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1468416</v>
      </c>
      <c r="AA852" s="34">
        <f>D852-Z852</f>
        <v>744584</v>
      </c>
      <c r="AB852" s="41">
        <f>Z852/D852</f>
        <v>0.66354089471305921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184">B852+B851</f>
        <v>195156000</v>
      </c>
      <c r="C853" s="43">
        <f t="shared" si="184"/>
        <v>0</v>
      </c>
      <c r="D853" s="43">
        <f t="shared" si="184"/>
        <v>195156000</v>
      </c>
      <c r="E853" s="43">
        <f t="shared" si="184"/>
        <v>70062874.299999982</v>
      </c>
      <c r="F853" s="43">
        <f t="shared" si="184"/>
        <v>43130216.369999997</v>
      </c>
      <c r="G853" s="43">
        <f t="shared" si="184"/>
        <v>38142707.859999999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9678601.3600000013</v>
      </c>
      <c r="O853" s="43">
        <f t="shared" si="184"/>
        <v>47045287.119999997</v>
      </c>
      <c r="P853" s="43">
        <f t="shared" si="184"/>
        <v>13338985.819999998</v>
      </c>
      <c r="Q853" s="43">
        <f t="shared" si="184"/>
        <v>11485936.140000001</v>
      </c>
      <c r="R853" s="43">
        <f t="shared" si="184"/>
        <v>15826180.189999998</v>
      </c>
      <c r="S853" s="43">
        <f t="shared" si="184"/>
        <v>15818100.040000001</v>
      </c>
      <c r="T853" s="43">
        <f t="shared" si="184"/>
        <v>10475949.24</v>
      </c>
      <c r="U853" s="43">
        <f t="shared" si="184"/>
        <v>13721376.569999998</v>
      </c>
      <c r="V853" s="43">
        <f t="shared" si="184"/>
        <v>13945382.050000001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151335798.52999997</v>
      </c>
      <c r="AA853" s="43">
        <f t="shared" si="184"/>
        <v>43820201.470000029</v>
      </c>
      <c r="AB853" s="44">
        <f>Z853/D853</f>
        <v>0.77546064958289762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23268000.000000004</v>
      </c>
      <c r="E857" s="34">
        <f>[1]consoCURRENT!H17559</f>
        <v>6526760.96</v>
      </c>
      <c r="F857" s="34">
        <f>[1]consoCURRENT!I17559</f>
        <v>7501697.9400000004</v>
      </c>
      <c r="G857" s="34">
        <f>[1]consoCURRENT!J17559</f>
        <v>5338630.4599999897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1533909.2499999998</v>
      </c>
      <c r="Q857" s="34">
        <f>[1]consoCURRENT!T17559</f>
        <v>1982159.5699999998</v>
      </c>
      <c r="R857" s="34">
        <f>[1]consoCURRENT!U17559</f>
        <v>4069633.77</v>
      </c>
      <c r="S857" s="34">
        <f>[1]consoCURRENT!V17559</f>
        <v>1449904.6</v>
      </c>
      <c r="T857" s="34">
        <f>[1]consoCURRENT!W17559</f>
        <v>2103264.9300000002</v>
      </c>
      <c r="U857" s="34">
        <f>[1]consoCURRENT!X17559</f>
        <v>1329713.46</v>
      </c>
      <c r="V857" s="34">
        <f>[1]consoCURRENT!Y17559</f>
        <v>1905652.0699999898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19367089.359999988</v>
      </c>
      <c r="AA857" s="34">
        <f>D857-Z857</f>
        <v>3900910.6400000155</v>
      </c>
      <c r="AB857" s="41">
        <f>Z857/D857</f>
        <v>0.83234869176551418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23287142.049999993</v>
      </c>
      <c r="F858" s="34">
        <f>[1]consoCURRENT!I17672</f>
        <v>6976546.8199999994</v>
      </c>
      <c r="G858" s="34">
        <f>[1]consoCURRENT!J17672</f>
        <v>1214328.6499999992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2405660.88</v>
      </c>
      <c r="S858" s="34">
        <f>[1]consoCURRENT!V17672</f>
        <v>2267023.48</v>
      </c>
      <c r="T858" s="34">
        <f>[1]consoCURRENT!W17672</f>
        <v>722832.58</v>
      </c>
      <c r="U858" s="34">
        <f>[1]consoCURRENT!X17672</f>
        <v>92096.16</v>
      </c>
      <c r="V858" s="34">
        <f>[1]consoCURRENT!Y17672</f>
        <v>399399.90999999904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31478017.519999985</v>
      </c>
      <c r="AA858" s="34">
        <f>D858-Z858</f>
        <v>4869982.4800000153</v>
      </c>
      <c r="AB858" s="41">
        <f>Z858/D858</f>
        <v>0.8660178694838776</v>
      </c>
      <c r="AC858" s="35"/>
      <c r="AE858" s="37"/>
    </row>
    <row r="859" spans="1:31" s="36" customFormat="1" ht="18" hidden="1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185">SUM(B857:B860)</f>
        <v>59616000</v>
      </c>
      <c r="C861" s="43">
        <f t="shared" si="185"/>
        <v>0</v>
      </c>
      <c r="D861" s="43">
        <f t="shared" si="185"/>
        <v>59616000</v>
      </c>
      <c r="E861" s="43">
        <f t="shared" si="185"/>
        <v>29813903.009999994</v>
      </c>
      <c r="F861" s="43">
        <f t="shared" si="185"/>
        <v>14478244.76</v>
      </c>
      <c r="G861" s="43">
        <f t="shared" si="185"/>
        <v>6552959.1099999892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3123911.7699999902</v>
      </c>
      <c r="O861" s="43">
        <f t="shared" si="185"/>
        <v>20555838.149999999</v>
      </c>
      <c r="P861" s="43">
        <f t="shared" si="185"/>
        <v>6134153.0899999999</v>
      </c>
      <c r="Q861" s="43">
        <f t="shared" si="185"/>
        <v>4286022.0299999993</v>
      </c>
      <c r="R861" s="43">
        <f t="shared" si="185"/>
        <v>6475294.6500000004</v>
      </c>
      <c r="S861" s="43">
        <f t="shared" si="185"/>
        <v>3716928.08</v>
      </c>
      <c r="T861" s="43">
        <f t="shared" si="185"/>
        <v>2826097.5100000002</v>
      </c>
      <c r="U861" s="43">
        <f t="shared" si="185"/>
        <v>1421809.6199999999</v>
      </c>
      <c r="V861" s="43">
        <f t="shared" si="185"/>
        <v>2305051.9799999888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50845106.879999973</v>
      </c>
      <c r="AA861" s="43">
        <f t="shared" si="185"/>
        <v>8770893.1200000308</v>
      </c>
      <c r="AB861" s="44">
        <f>Z861/D861</f>
        <v>0.85287685990338113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260211.65999999997</v>
      </c>
      <c r="G862" s="34">
        <f>[1]consoCURRENT!J17711</f>
        <v>296904.46000000002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87357.42</v>
      </c>
      <c r="S862" s="34">
        <f>[1]consoCURRENT!V17711</f>
        <v>86427.12</v>
      </c>
      <c r="T862" s="34">
        <f>[1]consoCURRENT!W17711</f>
        <v>81448.320000000007</v>
      </c>
      <c r="U862" s="34">
        <f>[1]consoCURRENT!X17711</f>
        <v>0</v>
      </c>
      <c r="V862" s="34">
        <f>[1]consoCURRENT!Y17711</f>
        <v>215456.14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821697.44000000006</v>
      </c>
      <c r="AA862" s="34">
        <f>D862-Z862</f>
        <v>203302.55999999994</v>
      </c>
      <c r="AB862" s="41">
        <f>Z862/D862</f>
        <v>0.80165603902439031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186">B862+B861</f>
        <v>60641000</v>
      </c>
      <c r="C863" s="43">
        <f t="shared" si="186"/>
        <v>0</v>
      </c>
      <c r="D863" s="43">
        <f t="shared" si="186"/>
        <v>60641000</v>
      </c>
      <c r="E863" s="43">
        <f t="shared" si="186"/>
        <v>30078484.329999994</v>
      </c>
      <c r="F863" s="43">
        <f t="shared" si="186"/>
        <v>14738456.42</v>
      </c>
      <c r="G863" s="43">
        <f t="shared" si="186"/>
        <v>6849863.5699999891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3123911.7699999902</v>
      </c>
      <c r="O863" s="43">
        <f t="shared" si="186"/>
        <v>20728595.91</v>
      </c>
      <c r="P863" s="43">
        <f t="shared" si="186"/>
        <v>6225976.6499999994</v>
      </c>
      <c r="Q863" s="43">
        <f t="shared" si="186"/>
        <v>4372449.1499999994</v>
      </c>
      <c r="R863" s="43">
        <f t="shared" si="186"/>
        <v>6562652.0700000003</v>
      </c>
      <c r="S863" s="43">
        <f t="shared" si="186"/>
        <v>3803355.2</v>
      </c>
      <c r="T863" s="43">
        <f t="shared" si="186"/>
        <v>2907545.83</v>
      </c>
      <c r="U863" s="43">
        <f t="shared" si="186"/>
        <v>1421809.6199999999</v>
      </c>
      <c r="V863" s="43">
        <f t="shared" si="186"/>
        <v>2520508.1199999889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51666804.31999997</v>
      </c>
      <c r="AA863" s="43">
        <f t="shared" si="186"/>
        <v>8974195.6800000314</v>
      </c>
      <c r="AB863" s="44">
        <f>Z863/D863</f>
        <v>0.85201108688840832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9162371.4000000004</v>
      </c>
      <c r="F867" s="34">
        <f>[1]consoCURRENT!I17772</f>
        <v>12237702.200000001</v>
      </c>
      <c r="G867" s="34">
        <f>[1]consoCURRENT!J17772</f>
        <v>10386842.229999999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3315985.5500000003</v>
      </c>
      <c r="Q867" s="34">
        <f>[1]consoCURRENT!T17772</f>
        <v>3244185.5800000005</v>
      </c>
      <c r="R867" s="34">
        <f>[1]consoCURRENT!U17772</f>
        <v>5692983.2500000009</v>
      </c>
      <c r="S867" s="34">
        <f>[1]consoCURRENT!V17772</f>
        <v>3300533.3699999996</v>
      </c>
      <c r="T867" s="34">
        <f>[1]consoCURRENT!W17772</f>
        <v>2906992.9400000004</v>
      </c>
      <c r="U867" s="34">
        <f>[1]consoCURRENT!X17772</f>
        <v>3255623.37</v>
      </c>
      <c r="V867" s="34">
        <f>[1]consoCURRENT!Y17772</f>
        <v>4224225.92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31786915.830000006</v>
      </c>
      <c r="AA867" s="34">
        <f>D867-Z867</f>
        <v>20509084.169999994</v>
      </c>
      <c r="AB867" s="41">
        <f>Z867/D867</f>
        <v>0.60782690511702631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31025403.629999999</v>
      </c>
      <c r="F868" s="34">
        <f>[1]consoCURRENT!I17885</f>
        <v>14294108.77</v>
      </c>
      <c r="G868" s="34">
        <f>[1]consoCURRENT!J17885</f>
        <v>4751909.8099999996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3918084.8900000006</v>
      </c>
      <c r="Q868" s="34">
        <f>[1]consoCURRENT!T17885</f>
        <v>9661901.9600000009</v>
      </c>
      <c r="R868" s="34">
        <f>[1]consoCURRENT!U17885</f>
        <v>3051573.0299999993</v>
      </c>
      <c r="S868" s="34">
        <f>[1]consoCURRENT!V17885</f>
        <v>1580633.78</v>
      </c>
      <c r="T868" s="34">
        <f>[1]consoCURRENT!W17885</f>
        <v>2138047.0099999998</v>
      </c>
      <c r="U868" s="34">
        <f>[1]consoCURRENT!X17885</f>
        <v>1329828.6000000001</v>
      </c>
      <c r="V868" s="34">
        <f>[1]consoCURRENT!Y17885</f>
        <v>1284034.2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50071422.210000008</v>
      </c>
      <c r="AA868" s="34">
        <f>D868-Z868</f>
        <v>9869577.7899999917</v>
      </c>
      <c r="AB868" s="41">
        <f>Z868/D868</f>
        <v>0.8353451262074375</v>
      </c>
      <c r="AC868" s="35"/>
      <c r="AE868" s="37"/>
    </row>
    <row r="869" spans="1:31" s="36" customFormat="1" ht="18" hidden="1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187">SUM(B867:B870)</f>
        <v>112237000</v>
      </c>
      <c r="C871" s="43">
        <f t="shared" si="187"/>
        <v>0</v>
      </c>
      <c r="D871" s="43">
        <f t="shared" si="187"/>
        <v>112237000</v>
      </c>
      <c r="E871" s="43">
        <f t="shared" si="187"/>
        <v>40187775.030000001</v>
      </c>
      <c r="F871" s="43">
        <f t="shared" si="187"/>
        <v>26531810.969999999</v>
      </c>
      <c r="G871" s="43">
        <f t="shared" si="187"/>
        <v>15138752.039999999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28089072.069999997</v>
      </c>
      <c r="O871" s="43">
        <f t="shared" si="187"/>
        <v>4864632.5199999996</v>
      </c>
      <c r="P871" s="43">
        <f t="shared" si="187"/>
        <v>7234070.4400000013</v>
      </c>
      <c r="Q871" s="43">
        <f t="shared" si="187"/>
        <v>12906087.540000001</v>
      </c>
      <c r="R871" s="43">
        <f t="shared" si="187"/>
        <v>8744556.2800000012</v>
      </c>
      <c r="S871" s="43">
        <f t="shared" si="187"/>
        <v>4881167.1499999994</v>
      </c>
      <c r="T871" s="43">
        <f t="shared" si="187"/>
        <v>5045039.95</v>
      </c>
      <c r="U871" s="43">
        <f t="shared" si="187"/>
        <v>4585451.9700000007</v>
      </c>
      <c r="V871" s="43">
        <f t="shared" si="187"/>
        <v>5508260.1200000001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81858338.040000021</v>
      </c>
      <c r="AA871" s="43">
        <f t="shared" si="187"/>
        <v>30378661.959999986</v>
      </c>
      <c r="AB871" s="44">
        <f>Z871/D871</f>
        <v>0.72933469390664418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430804.16000000003</v>
      </c>
      <c r="F872" s="34">
        <f>[1]consoCURRENT!I17924</f>
        <v>427676.25</v>
      </c>
      <c r="G872" s="34">
        <f>[1]consoCURRENT!J17924</f>
        <v>434533.07999999996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287252.61</v>
      </c>
      <c r="S872" s="34">
        <f>[1]consoCURRENT!V17924</f>
        <v>140423.64000000001</v>
      </c>
      <c r="T872" s="34">
        <f>[1]consoCURRENT!W17924</f>
        <v>0</v>
      </c>
      <c r="U872" s="34">
        <f>[1]consoCURRENT!X17924</f>
        <v>283429.68</v>
      </c>
      <c r="V872" s="34">
        <f>[1]consoCURRENT!Y17924</f>
        <v>151103.4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1293013.49</v>
      </c>
      <c r="AA872" s="34">
        <f>D872-Z872</f>
        <v>591986.51</v>
      </c>
      <c r="AB872" s="41">
        <f>Z872/D872</f>
        <v>0.68594880106100797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188">B872+B871</f>
        <v>114122000</v>
      </c>
      <c r="C873" s="43">
        <f t="shared" si="188"/>
        <v>0</v>
      </c>
      <c r="D873" s="43">
        <f t="shared" si="188"/>
        <v>114122000</v>
      </c>
      <c r="E873" s="43">
        <f t="shared" si="188"/>
        <v>40618579.189999998</v>
      </c>
      <c r="F873" s="43">
        <f t="shared" si="188"/>
        <v>26959487.219999999</v>
      </c>
      <c r="G873" s="43">
        <f t="shared" si="188"/>
        <v>15573285.119999999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28089072.069999997</v>
      </c>
      <c r="O873" s="43">
        <f t="shared" si="188"/>
        <v>5008231.1199999992</v>
      </c>
      <c r="P873" s="43">
        <f t="shared" si="188"/>
        <v>7521276.0000000009</v>
      </c>
      <c r="Q873" s="43">
        <f t="shared" si="188"/>
        <v>12906087.540000001</v>
      </c>
      <c r="R873" s="43">
        <f t="shared" si="188"/>
        <v>9031808.8900000006</v>
      </c>
      <c r="S873" s="43">
        <f t="shared" si="188"/>
        <v>5021590.7899999991</v>
      </c>
      <c r="T873" s="43">
        <f t="shared" si="188"/>
        <v>5045039.95</v>
      </c>
      <c r="U873" s="43">
        <f t="shared" si="188"/>
        <v>4868881.6500000004</v>
      </c>
      <c r="V873" s="43">
        <f t="shared" si="188"/>
        <v>5659363.5200000005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83151351.530000016</v>
      </c>
      <c r="AA873" s="43">
        <f t="shared" si="188"/>
        <v>30970648.469999988</v>
      </c>
      <c r="AB873" s="44">
        <f>Z873/D873</f>
        <v>0.72861807127460099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5605801.3999999994</v>
      </c>
      <c r="F877" s="34">
        <f>[1]consoCURRENT!I17985</f>
        <v>4222299.0599999996</v>
      </c>
      <c r="G877" s="34">
        <f>[1]consoCURRENT!J17985</f>
        <v>3622880.9700000007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1970895.28</v>
      </c>
      <c r="S877" s="34">
        <f>[1]consoCURRENT!V17985</f>
        <v>1187396.5</v>
      </c>
      <c r="T877" s="34">
        <f>[1]consoCURRENT!W17985</f>
        <v>1064715.5000000005</v>
      </c>
      <c r="U877" s="34">
        <f>[1]consoCURRENT!X17985</f>
        <v>1443780.45</v>
      </c>
      <c r="V877" s="34">
        <f>[1]consoCURRENT!Y17985</f>
        <v>1114385.0200000003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13450981.43</v>
      </c>
      <c r="AA877" s="34">
        <f>D877-Z877</f>
        <v>4494018.57</v>
      </c>
      <c r="AB877" s="41">
        <f>Z877/D877</f>
        <v>0.74956708999721366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3346050.55</v>
      </c>
      <c r="F878" s="34">
        <f>[1]consoCURRENT!I18098</f>
        <v>12778471.32</v>
      </c>
      <c r="G878" s="34">
        <f>[1]consoCURRENT!J18098</f>
        <v>3901970.13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7501339.5899999999</v>
      </c>
      <c r="S878" s="34">
        <f>[1]consoCURRENT!V18098</f>
        <v>1427536.3</v>
      </c>
      <c r="T878" s="34">
        <f>[1]consoCURRENT!W18098</f>
        <v>1132249.1100000001</v>
      </c>
      <c r="U878" s="34">
        <f>[1]consoCURRENT!X18098</f>
        <v>1003854.1600000005</v>
      </c>
      <c r="V878" s="34">
        <f>[1]consoCURRENT!Y18098</f>
        <v>1765866.8599999992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20026492</v>
      </c>
      <c r="AA878" s="34">
        <f>D878-Z878</f>
        <v>3714508</v>
      </c>
      <c r="AB878" s="41">
        <f>Z878/D878</f>
        <v>0.84354037319405251</v>
      </c>
      <c r="AC878" s="35"/>
      <c r="AE878" s="37"/>
    </row>
    <row r="879" spans="1:31" s="36" customFormat="1" ht="18" hidden="1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189">SUM(B877:B880)</f>
        <v>41686000</v>
      </c>
      <c r="C881" s="43">
        <f t="shared" si="189"/>
        <v>0</v>
      </c>
      <c r="D881" s="43">
        <f t="shared" si="189"/>
        <v>41686000</v>
      </c>
      <c r="E881" s="43">
        <f t="shared" si="189"/>
        <v>8951851.9499999993</v>
      </c>
      <c r="F881" s="43">
        <f t="shared" si="189"/>
        <v>17000770.379999999</v>
      </c>
      <c r="G881" s="43">
        <f t="shared" si="189"/>
        <v>7524851.1000000006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902990.16</v>
      </c>
      <c r="O881" s="43">
        <f t="shared" si="189"/>
        <v>2908357.14</v>
      </c>
      <c r="P881" s="43">
        <f t="shared" si="189"/>
        <v>5140504.6500000004</v>
      </c>
      <c r="Q881" s="43">
        <f t="shared" si="189"/>
        <v>4913602.71</v>
      </c>
      <c r="R881" s="43">
        <f t="shared" si="189"/>
        <v>9472234.8699999992</v>
      </c>
      <c r="S881" s="43">
        <f t="shared" si="189"/>
        <v>2614932.7999999998</v>
      </c>
      <c r="T881" s="43">
        <f t="shared" si="189"/>
        <v>2196964.6100000003</v>
      </c>
      <c r="U881" s="43">
        <f t="shared" si="189"/>
        <v>2447634.6100000003</v>
      </c>
      <c r="V881" s="43">
        <f t="shared" si="189"/>
        <v>2880251.8799999994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33477473.43</v>
      </c>
      <c r="AA881" s="43">
        <f t="shared" si="189"/>
        <v>8208526.5700000003</v>
      </c>
      <c r="AB881" s="44">
        <f>Z881/D881</f>
        <v>0.80308673007724418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103124.51999999999</v>
      </c>
      <c r="F882" s="34">
        <f>[1]consoCURRENT!I18137</f>
        <v>219622.34</v>
      </c>
      <c r="G882" s="34">
        <f>[1]consoCURRENT!J18137</f>
        <v>154298.65000000002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</v>
      </c>
      <c r="Q882" s="34">
        <f>[1]consoCURRENT!T18137</f>
        <v>109759.2</v>
      </c>
      <c r="R882" s="34">
        <f>[1]consoCURRENT!U18137</f>
        <v>54879.6</v>
      </c>
      <c r="S882" s="34">
        <f>[1]consoCURRENT!V18137</f>
        <v>54983.54</v>
      </c>
      <c r="T882" s="34">
        <f>[1]consoCURRENT!W18137</f>
        <v>54962.520000000019</v>
      </c>
      <c r="U882" s="34">
        <f>[1]consoCURRENT!X18137</f>
        <v>57509.890000000014</v>
      </c>
      <c r="V882" s="34">
        <f>[1]consoCURRENT!Y18137</f>
        <v>41826.239999999991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477045.50999999995</v>
      </c>
      <c r="AA882" s="34">
        <f>D882-Z882</f>
        <v>167954.49000000005</v>
      </c>
      <c r="AB882" s="41">
        <f>Z882/D882</f>
        <v>0.73960544186046506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190">B882+B881</f>
        <v>42331000</v>
      </c>
      <c r="C883" s="43">
        <f t="shared" si="190"/>
        <v>0</v>
      </c>
      <c r="D883" s="43">
        <f t="shared" si="190"/>
        <v>42331000</v>
      </c>
      <c r="E883" s="43">
        <f t="shared" si="190"/>
        <v>9054976.4699999988</v>
      </c>
      <c r="F883" s="43">
        <f t="shared" si="190"/>
        <v>17220392.719999999</v>
      </c>
      <c r="G883" s="43">
        <f t="shared" si="190"/>
        <v>7679149.7500000009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957137.12</v>
      </c>
      <c r="O883" s="43">
        <f t="shared" si="190"/>
        <v>2908357.14</v>
      </c>
      <c r="P883" s="43">
        <f t="shared" si="190"/>
        <v>5189482.21</v>
      </c>
      <c r="Q883" s="43">
        <f t="shared" si="190"/>
        <v>5023361.91</v>
      </c>
      <c r="R883" s="43">
        <f t="shared" si="190"/>
        <v>9527114.4699999988</v>
      </c>
      <c r="S883" s="43">
        <f t="shared" si="190"/>
        <v>2669916.34</v>
      </c>
      <c r="T883" s="43">
        <f t="shared" si="190"/>
        <v>2251927.1300000004</v>
      </c>
      <c r="U883" s="43">
        <f t="shared" si="190"/>
        <v>2505144.5000000005</v>
      </c>
      <c r="V883" s="43">
        <f t="shared" si="190"/>
        <v>2922078.1199999992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33954518.939999998</v>
      </c>
      <c r="AA883" s="43">
        <f t="shared" si="190"/>
        <v>8376481.0600000005</v>
      </c>
      <c r="AB883" s="44">
        <f>Z883/D883</f>
        <v>0.80211946186010252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10543000</v>
      </c>
      <c r="C887" s="34">
        <f>[1]consoCURRENT!F18198</f>
        <v>4.5474735088646412E-13</v>
      </c>
      <c r="D887" s="34">
        <f>[1]consoCURRENT!G18198</f>
        <v>10543000</v>
      </c>
      <c r="E887" s="34">
        <f>[1]consoCURRENT!H18198</f>
        <v>1935834.2599999998</v>
      </c>
      <c r="F887" s="34">
        <f>[1]consoCURRENT!I18198</f>
        <v>2693252.4699999997</v>
      </c>
      <c r="G887" s="34">
        <f>[1]consoCURRENT!J18198</f>
        <v>2169703.2699999996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</v>
      </c>
      <c r="O887" s="34">
        <f>[1]consoCURRENT!R18198</f>
        <v>715280.63</v>
      </c>
      <c r="P887" s="34">
        <f>[1]consoCURRENT!S18198</f>
        <v>616606.39</v>
      </c>
      <c r="Q887" s="34">
        <f>[1]consoCURRENT!T18198</f>
        <v>951084.22</v>
      </c>
      <c r="R887" s="34">
        <f>[1]consoCURRENT!U18198</f>
        <v>1089672.22</v>
      </c>
      <c r="S887" s="34">
        <f>[1]consoCURRENT!V18198</f>
        <v>652496.03</v>
      </c>
      <c r="T887" s="34">
        <f>[1]consoCURRENT!W18198</f>
        <v>683541.72</v>
      </c>
      <c r="U887" s="34">
        <f>[1]consoCURRENT!X18198</f>
        <v>820278.54999999993</v>
      </c>
      <c r="V887" s="34">
        <f>[1]consoCURRENT!Y18198</f>
        <v>665883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6798790</v>
      </c>
      <c r="AA887" s="34">
        <f>D887-Z887</f>
        <v>3744210</v>
      </c>
      <c r="AB887" s="41">
        <f>Z887/D887</f>
        <v>0.64486294223655505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10102500.15</v>
      </c>
      <c r="F888" s="34">
        <f>[1]consoCURRENT!I18311</f>
        <v>4865094.74</v>
      </c>
      <c r="G888" s="34">
        <f>[1]consoCURRENT!J18311</f>
        <v>7372372.0899999999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1668643.07</v>
      </c>
      <c r="P888" s="34">
        <f>[1]consoCURRENT!S18311</f>
        <v>1085990.22</v>
      </c>
      <c r="Q888" s="34">
        <f>[1]consoCURRENT!T18311</f>
        <v>1249298.8</v>
      </c>
      <c r="R888" s="34">
        <f>[1]consoCURRENT!U18311</f>
        <v>2715463.28</v>
      </c>
      <c r="S888" s="34">
        <f>[1]consoCURRENT!V18311</f>
        <v>900332.66</v>
      </c>
      <c r="T888" s="34">
        <f>[1]consoCURRENT!W18311</f>
        <v>1213378.08</v>
      </c>
      <c r="U888" s="34">
        <f>[1]consoCURRENT!X18311</f>
        <v>3505616.1499999994</v>
      </c>
      <c r="V888" s="34">
        <f>[1]consoCURRENT!Y18311</f>
        <v>2653377.8600000003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22339966.98</v>
      </c>
      <c r="AA888" s="34">
        <f>D888-Z888</f>
        <v>858033.01999999955</v>
      </c>
      <c r="AB888" s="41">
        <f>Z888/D888</f>
        <v>0.96301262953702904</v>
      </c>
      <c r="AC888" s="35"/>
      <c r="AE888" s="37"/>
    </row>
    <row r="889" spans="1:31" s="36" customFormat="1" ht="19.7" hidden="1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191">SUM(B887:B890)</f>
        <v>33741000</v>
      </c>
      <c r="C891" s="43">
        <f t="shared" si="191"/>
        <v>4.5474735088646412E-13</v>
      </c>
      <c r="D891" s="43">
        <f t="shared" si="191"/>
        <v>33741000</v>
      </c>
      <c r="E891" s="43">
        <f t="shared" si="191"/>
        <v>12038334.41</v>
      </c>
      <c r="F891" s="43">
        <f t="shared" si="191"/>
        <v>7558347.21</v>
      </c>
      <c r="G891" s="43">
        <f t="shared" si="191"/>
        <v>9542075.3599999994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7951814.0999999996</v>
      </c>
      <c r="O891" s="43">
        <f t="shared" si="191"/>
        <v>2383923.7000000002</v>
      </c>
      <c r="P891" s="43">
        <f t="shared" si="191"/>
        <v>1702596.6099999999</v>
      </c>
      <c r="Q891" s="43">
        <f t="shared" si="191"/>
        <v>2200383.02</v>
      </c>
      <c r="R891" s="43">
        <f t="shared" si="191"/>
        <v>3805135.5</v>
      </c>
      <c r="S891" s="43">
        <f t="shared" si="191"/>
        <v>1552828.69</v>
      </c>
      <c r="T891" s="43">
        <f t="shared" si="191"/>
        <v>1896919.8</v>
      </c>
      <c r="U891" s="43">
        <f t="shared" si="191"/>
        <v>4325894.6999999993</v>
      </c>
      <c r="V891" s="43">
        <f t="shared" si="191"/>
        <v>3319260.8600000003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29138756.98</v>
      </c>
      <c r="AA891" s="43">
        <f t="shared" si="191"/>
        <v>4602243.0199999996</v>
      </c>
      <c r="AB891" s="44">
        <f>Z891/D891</f>
        <v>0.86360087075071867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23141.16</v>
      </c>
      <c r="F892" s="34">
        <f>[1]consoCURRENT!I18350</f>
        <v>23141.16</v>
      </c>
      <c r="G892" s="34">
        <f>[1]consoCURRENT!J18350</f>
        <v>19673.66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7713.72</v>
      </c>
      <c r="S892" s="34">
        <f>[1]consoCURRENT!V18350</f>
        <v>7713.72</v>
      </c>
      <c r="T892" s="34">
        <f>[1]consoCURRENT!W18350</f>
        <v>7713.72</v>
      </c>
      <c r="U892" s="34">
        <f>[1]consoCURRENT!X18350</f>
        <v>3846.94</v>
      </c>
      <c r="V892" s="34">
        <f>[1]consoCURRENT!Y18350</f>
        <v>8113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65955.98000000001</v>
      </c>
      <c r="AA892" s="34">
        <f>D892-Z892</f>
        <v>27044.01999999999</v>
      </c>
      <c r="AB892" s="41">
        <f>Z892/D892</f>
        <v>0.70920408602150553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192">B892+B891</f>
        <v>33834000</v>
      </c>
      <c r="C893" s="43">
        <f t="shared" si="192"/>
        <v>4.5474735088646412E-13</v>
      </c>
      <c r="D893" s="43">
        <f t="shared" si="192"/>
        <v>33834000</v>
      </c>
      <c r="E893" s="43">
        <f t="shared" si="192"/>
        <v>12061475.57</v>
      </c>
      <c r="F893" s="43">
        <f t="shared" si="192"/>
        <v>7581488.3700000001</v>
      </c>
      <c r="G893" s="43">
        <f t="shared" si="192"/>
        <v>9561749.0199999996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7959527.8199999994</v>
      </c>
      <c r="O893" s="43">
        <f t="shared" si="192"/>
        <v>2391637.4200000004</v>
      </c>
      <c r="P893" s="43">
        <f t="shared" si="192"/>
        <v>1710310.3299999998</v>
      </c>
      <c r="Q893" s="43">
        <f t="shared" si="192"/>
        <v>2208096.7400000002</v>
      </c>
      <c r="R893" s="43">
        <f t="shared" si="192"/>
        <v>3812849.22</v>
      </c>
      <c r="S893" s="43">
        <f t="shared" si="192"/>
        <v>1560542.41</v>
      </c>
      <c r="T893" s="43">
        <f t="shared" si="192"/>
        <v>1904633.52</v>
      </c>
      <c r="U893" s="43">
        <f t="shared" si="192"/>
        <v>4329741.6399999997</v>
      </c>
      <c r="V893" s="43">
        <f t="shared" si="192"/>
        <v>3327373.8600000003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29204712.960000001</v>
      </c>
      <c r="AA893" s="43">
        <f t="shared" si="192"/>
        <v>4629287.0399999991</v>
      </c>
      <c r="AB893" s="44">
        <f>Z893/D893</f>
        <v>0.8631764780989537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ref="B901:Y903" si="194">B911+B921+B931+B941+B951+B961+B971+B981+B991+B1001+B1011+B1021+B1031+B1041+B1051+B1061+B1071</f>
        <v>3892419000</v>
      </c>
      <c r="C901" s="34">
        <f t="shared" si="194"/>
        <v>0</v>
      </c>
      <c r="D901" s="34">
        <f t="shared" si="194"/>
        <v>3892419000</v>
      </c>
      <c r="E901" s="34">
        <f t="shared" si="194"/>
        <v>427006852.30000001</v>
      </c>
      <c r="F901" s="34">
        <f t="shared" si="194"/>
        <v>483595803.85000002</v>
      </c>
      <c r="G901" s="34">
        <f t="shared" si="194"/>
        <v>2714938147.8400002</v>
      </c>
      <c r="H901" s="34">
        <f t="shared" si="194"/>
        <v>0</v>
      </c>
      <c r="I901" s="34">
        <f t="shared" si="194"/>
        <v>688100</v>
      </c>
      <c r="J901" s="34">
        <f t="shared" si="194"/>
        <v>6780621.0800000001</v>
      </c>
      <c r="K901" s="34">
        <f t="shared" si="194"/>
        <v>6001278.8499999996</v>
      </c>
      <c r="L901" s="34">
        <f t="shared" si="194"/>
        <v>0</v>
      </c>
      <c r="M901" s="34">
        <f t="shared" si="194"/>
        <v>13469999.929999998</v>
      </c>
      <c r="N901" s="34">
        <f t="shared" si="194"/>
        <v>281781654.16999996</v>
      </c>
      <c r="O901" s="34">
        <f t="shared" si="194"/>
        <v>14140447.030000001</v>
      </c>
      <c r="P901" s="34">
        <f t="shared" si="194"/>
        <v>130396651.10000001</v>
      </c>
      <c r="Q901" s="34">
        <f t="shared" si="194"/>
        <v>66778530.210000001</v>
      </c>
      <c r="R901" s="34">
        <f t="shared" si="194"/>
        <v>89890371.089999989</v>
      </c>
      <c r="S901" s="34">
        <f t="shared" si="194"/>
        <v>320146281.46999997</v>
      </c>
      <c r="T901" s="34">
        <f t="shared" si="194"/>
        <v>642500210.59000015</v>
      </c>
      <c r="U901" s="34">
        <f t="shared" si="194"/>
        <v>899707957.84000003</v>
      </c>
      <c r="V901" s="34">
        <f t="shared" si="194"/>
        <v>1166728700.5599997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3625540803.9899998</v>
      </c>
      <c r="AA901" s="34">
        <f>D901-Z901</f>
        <v>266878196.01000023</v>
      </c>
      <c r="AB901" s="41">
        <f>Z901/D901</f>
        <v>0.93143641627224605</v>
      </c>
      <c r="AC901" s="35"/>
      <c r="AE901" s="37"/>
    </row>
    <row r="902" spans="1:31" s="36" customFormat="1" ht="18" hidden="1" customHeight="1" x14ac:dyDescent="0.2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>SUM(B900:B903)</f>
        <v>3892419000</v>
      </c>
      <c r="C904" s="43">
        <f>SUM(C900:C903)</f>
        <v>0</v>
      </c>
      <c r="D904" s="43">
        <f>SUM(D900:D903)</f>
        <v>3892419000</v>
      </c>
      <c r="E904" s="43">
        <f t="shared" ref="E904:AA904" si="195">SUM(E900:E903)</f>
        <v>427006852.30000001</v>
      </c>
      <c r="F904" s="43">
        <f t="shared" si="195"/>
        <v>483595803.85000002</v>
      </c>
      <c r="G904" s="43">
        <f t="shared" si="195"/>
        <v>2714938147.8400002</v>
      </c>
      <c r="H904" s="43">
        <f t="shared" si="195"/>
        <v>0</v>
      </c>
      <c r="I904" s="43">
        <f t="shared" si="195"/>
        <v>688100</v>
      </c>
      <c r="J904" s="43">
        <f t="shared" si="195"/>
        <v>6780621.0800000001</v>
      </c>
      <c r="K904" s="43">
        <f t="shared" si="195"/>
        <v>6001278.8499999996</v>
      </c>
      <c r="L904" s="43">
        <f t="shared" si="195"/>
        <v>0</v>
      </c>
      <c r="M904" s="43">
        <f t="shared" si="195"/>
        <v>13469999.929999998</v>
      </c>
      <c r="N904" s="43">
        <f t="shared" si="195"/>
        <v>281781654.16999996</v>
      </c>
      <c r="O904" s="43">
        <f t="shared" si="195"/>
        <v>14140447.030000001</v>
      </c>
      <c r="P904" s="43">
        <f t="shared" si="195"/>
        <v>130396651.10000001</v>
      </c>
      <c r="Q904" s="43">
        <f t="shared" si="195"/>
        <v>66778530.210000001</v>
      </c>
      <c r="R904" s="43">
        <f t="shared" si="195"/>
        <v>89890371.089999989</v>
      </c>
      <c r="S904" s="43">
        <f t="shared" si="195"/>
        <v>320146281.46999997</v>
      </c>
      <c r="T904" s="43">
        <f t="shared" si="195"/>
        <v>642500210.59000015</v>
      </c>
      <c r="U904" s="43">
        <f t="shared" si="195"/>
        <v>899707957.84000003</v>
      </c>
      <c r="V904" s="43">
        <f t="shared" si="195"/>
        <v>1166728700.5599997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3625540803.9899998</v>
      </c>
      <c r="AA904" s="43">
        <f t="shared" si="195"/>
        <v>266878196.01000023</v>
      </c>
      <c r="AB904" s="44">
        <f>Z904/D904</f>
        <v>0.93143641627224605</v>
      </c>
      <c r="AC904" s="35"/>
      <c r="AE904" s="37"/>
    </row>
    <row r="905" spans="1:31" s="36" customFormat="1" ht="18" hidden="1" customHeight="1" x14ac:dyDescent="0.25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>B905+B904</f>
        <v>3892419000</v>
      </c>
      <c r="C906" s="43">
        <f>C905+C904</f>
        <v>0</v>
      </c>
      <c r="D906" s="43">
        <f>D905+D904</f>
        <v>3892419000</v>
      </c>
      <c r="E906" s="43">
        <f t="shared" ref="E906:AA906" si="197">E905+E904</f>
        <v>427006852.30000001</v>
      </c>
      <c r="F906" s="43">
        <f t="shared" si="197"/>
        <v>483595803.85000002</v>
      </c>
      <c r="G906" s="43">
        <f t="shared" si="197"/>
        <v>2714938147.8400002</v>
      </c>
      <c r="H906" s="43">
        <f t="shared" si="197"/>
        <v>0</v>
      </c>
      <c r="I906" s="43">
        <f t="shared" si="197"/>
        <v>688100</v>
      </c>
      <c r="J906" s="43">
        <f t="shared" si="197"/>
        <v>6780621.0800000001</v>
      </c>
      <c r="K906" s="43">
        <f t="shared" si="197"/>
        <v>6001278.8499999996</v>
      </c>
      <c r="L906" s="43">
        <f t="shared" si="197"/>
        <v>0</v>
      </c>
      <c r="M906" s="43">
        <f t="shared" si="197"/>
        <v>13469999.929999998</v>
      </c>
      <c r="N906" s="43">
        <f t="shared" si="197"/>
        <v>281781654.16999996</v>
      </c>
      <c r="O906" s="43">
        <f t="shared" si="197"/>
        <v>14140447.030000001</v>
      </c>
      <c r="P906" s="43">
        <f t="shared" si="197"/>
        <v>130396651.10000001</v>
      </c>
      <c r="Q906" s="43">
        <f t="shared" si="197"/>
        <v>66778530.210000001</v>
      </c>
      <c r="R906" s="43">
        <f t="shared" si="197"/>
        <v>89890371.089999989</v>
      </c>
      <c r="S906" s="43">
        <f t="shared" si="197"/>
        <v>320146281.46999997</v>
      </c>
      <c r="T906" s="43">
        <f t="shared" si="197"/>
        <v>642500210.59000015</v>
      </c>
      <c r="U906" s="43">
        <f t="shared" si="197"/>
        <v>899707957.84000003</v>
      </c>
      <c r="V906" s="43">
        <f t="shared" si="197"/>
        <v>1166728700.5599997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3625540803.9899998</v>
      </c>
      <c r="AA906" s="43">
        <f t="shared" si="197"/>
        <v>266878196.01000023</v>
      </c>
      <c r="AB906" s="44">
        <f>Z906/D906</f>
        <v>0.93143641627224605</v>
      </c>
      <c r="AC906" s="46"/>
      <c r="AE906" s="37">
        <f>SUM('[1]sum-co'!S227+[1]SUPPLEMENTAL!T223+'[2]CMF-101regularapril8'!$EV$1310)</f>
        <v>3623823937.1399989</v>
      </c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7546190.8200000003</v>
      </c>
      <c r="G911" s="34">
        <f>[1]consoCURRENT!J18737</f>
        <v>6724493.2599999998</v>
      </c>
      <c r="H911" s="34">
        <f>[1]consoCURRENT!K18737</f>
        <v>0</v>
      </c>
      <c r="I911" s="34">
        <f>[1]consoCURRENT!L18737</f>
        <v>688100</v>
      </c>
      <c r="J911" s="34">
        <f>[1]consoCURRENT!M18737</f>
        <v>6780621.0800000001</v>
      </c>
      <c r="K911" s="34">
        <f>[1]consoCURRENT!N18737</f>
        <v>6001278.8499999996</v>
      </c>
      <c r="L911" s="34">
        <f>[1]consoCURRENT!O18737</f>
        <v>0</v>
      </c>
      <c r="M911" s="34">
        <f>[1]consoCURRENT!P18737</f>
        <v>13469999.929999998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202700.36</v>
      </c>
      <c r="S911" s="34">
        <f>[1]consoCURRENT!V18737</f>
        <v>215444.58</v>
      </c>
      <c r="T911" s="34">
        <f>[1]consoCURRENT!W18737</f>
        <v>249951.24000000002</v>
      </c>
      <c r="U911" s="34">
        <f>[1]consoCURRENT!X18737</f>
        <v>228678.48</v>
      </c>
      <c r="V911" s="34">
        <f>[1]consoCURRENT!Y18737</f>
        <v>244584.69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16274495.07</v>
      </c>
      <c r="AA911" s="34">
        <f>D911-Z911</f>
        <v>8964504.9299999997</v>
      </c>
      <c r="AB911" s="41">
        <f>Z911/D911</f>
        <v>0.64481536788303817</v>
      </c>
      <c r="AC911" s="35"/>
      <c r="AE911" s="37"/>
    </row>
    <row r="912" spans="1:31" s="36" customFormat="1" ht="18" hidden="1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198">SUM(B910:B913)</f>
        <v>25239000</v>
      </c>
      <c r="C914" s="43">
        <f t="shared" si="198"/>
        <v>0</v>
      </c>
      <c r="D914" s="43">
        <f t="shared" si="198"/>
        <v>25239000</v>
      </c>
      <c r="E914" s="43">
        <f t="shared" si="198"/>
        <v>2003810.99</v>
      </c>
      <c r="F914" s="43">
        <f t="shared" si="198"/>
        <v>7546190.8200000003</v>
      </c>
      <c r="G914" s="43">
        <f t="shared" si="198"/>
        <v>6724493.2599999998</v>
      </c>
      <c r="H914" s="43">
        <f t="shared" si="198"/>
        <v>0</v>
      </c>
      <c r="I914" s="43">
        <f t="shared" si="198"/>
        <v>688100</v>
      </c>
      <c r="J914" s="43">
        <f t="shared" si="198"/>
        <v>6780621.0800000001</v>
      </c>
      <c r="K914" s="43">
        <f t="shared" si="198"/>
        <v>6001278.8499999996</v>
      </c>
      <c r="L914" s="43">
        <f t="shared" si="198"/>
        <v>0</v>
      </c>
      <c r="M914" s="43">
        <f t="shared" si="198"/>
        <v>13469999.929999998</v>
      </c>
      <c r="N914" s="43">
        <f t="shared" si="198"/>
        <v>2568718.88</v>
      </c>
      <c r="O914" s="43">
        <f t="shared" si="198"/>
        <v>19017.55</v>
      </c>
      <c r="P914" s="43">
        <f t="shared" si="198"/>
        <v>-1272025.44</v>
      </c>
      <c r="Q914" s="43">
        <f t="shared" si="198"/>
        <v>347424.8</v>
      </c>
      <c r="R914" s="43">
        <f t="shared" si="198"/>
        <v>202700.36</v>
      </c>
      <c r="S914" s="43">
        <f t="shared" si="198"/>
        <v>215444.58</v>
      </c>
      <c r="T914" s="43">
        <f t="shared" si="198"/>
        <v>249951.24000000002</v>
      </c>
      <c r="U914" s="43">
        <f t="shared" si="198"/>
        <v>228678.48</v>
      </c>
      <c r="V914" s="43">
        <f t="shared" si="198"/>
        <v>244584.69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16274495.07</v>
      </c>
      <c r="AA914" s="43">
        <f t="shared" si="198"/>
        <v>8964504.9299999997</v>
      </c>
      <c r="AB914" s="44">
        <f>Z914/D914</f>
        <v>0.64481536788303817</v>
      </c>
      <c r="AC914" s="35"/>
      <c r="AE914" s="37"/>
    </row>
    <row r="915" spans="1:31" s="36" customFormat="1" ht="18" hidden="1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199">B915+B914</f>
        <v>25239000</v>
      </c>
      <c r="C916" s="43">
        <f t="shared" si="199"/>
        <v>0</v>
      </c>
      <c r="D916" s="43">
        <f t="shared" si="199"/>
        <v>25239000</v>
      </c>
      <c r="E916" s="43">
        <f t="shared" si="199"/>
        <v>2003810.99</v>
      </c>
      <c r="F916" s="43">
        <f t="shared" si="199"/>
        <v>7546190.8200000003</v>
      </c>
      <c r="G916" s="43">
        <f t="shared" si="199"/>
        <v>6724493.2599999998</v>
      </c>
      <c r="H916" s="43">
        <f t="shared" si="199"/>
        <v>0</v>
      </c>
      <c r="I916" s="43">
        <f t="shared" si="199"/>
        <v>688100</v>
      </c>
      <c r="J916" s="43">
        <f t="shared" si="199"/>
        <v>6780621.0800000001</v>
      </c>
      <c r="K916" s="43">
        <f t="shared" si="199"/>
        <v>6001278.8499999996</v>
      </c>
      <c r="L916" s="43">
        <f t="shared" si="199"/>
        <v>0</v>
      </c>
      <c r="M916" s="43">
        <f t="shared" si="199"/>
        <v>13469999.929999998</v>
      </c>
      <c r="N916" s="43">
        <f t="shared" si="199"/>
        <v>2568718.88</v>
      </c>
      <c r="O916" s="43">
        <f t="shared" si="199"/>
        <v>19017.55</v>
      </c>
      <c r="P916" s="43">
        <f t="shared" si="199"/>
        <v>-1272025.44</v>
      </c>
      <c r="Q916" s="43">
        <f t="shared" si="199"/>
        <v>347424.8</v>
      </c>
      <c r="R916" s="43">
        <f t="shared" si="199"/>
        <v>202700.36</v>
      </c>
      <c r="S916" s="43">
        <f t="shared" si="199"/>
        <v>215444.58</v>
      </c>
      <c r="T916" s="43">
        <f t="shared" si="199"/>
        <v>249951.24000000002</v>
      </c>
      <c r="U916" s="43">
        <f t="shared" si="199"/>
        <v>228678.48</v>
      </c>
      <c r="V916" s="43">
        <f t="shared" si="199"/>
        <v>244584.69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16274495.07</v>
      </c>
      <c r="AA916" s="43">
        <f t="shared" si="199"/>
        <v>8964504.9299999997</v>
      </c>
      <c r="AB916" s="44">
        <f>Z916/D916</f>
        <v>0.64481536788303817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187967000</v>
      </c>
      <c r="C921" s="34">
        <f>[1]consoCURRENT!F18950</f>
        <v>61380000</v>
      </c>
      <c r="D921" s="34">
        <f>[1]consoCURRENT!G18950</f>
        <v>249347000</v>
      </c>
      <c r="E921" s="34">
        <f>[1]consoCURRENT!H18950</f>
        <v>2764674.88</v>
      </c>
      <c r="F921" s="34">
        <f>[1]consoCURRENT!I18950</f>
        <v>476390.17000000004</v>
      </c>
      <c r="G921" s="34">
        <f>[1]consoCURRENT!J18950</f>
        <v>227398683.78999999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9597</v>
      </c>
      <c r="S921" s="34">
        <f>[1]consoCURRENT!V18950</f>
        <v>152493.9</v>
      </c>
      <c r="T921" s="34">
        <f>[1]consoCURRENT!W18950</f>
        <v>3024</v>
      </c>
      <c r="U921" s="34">
        <f>[1]consoCURRENT!X18950</f>
        <v>8182.51</v>
      </c>
      <c r="V921" s="34">
        <f>[1]consoCURRENT!Y18950</f>
        <v>227387477.28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230639748.84</v>
      </c>
      <c r="AA921" s="34">
        <f>D921-Z921</f>
        <v>18707251.159999996</v>
      </c>
      <c r="AB921" s="41">
        <f>Z921/D921</f>
        <v>0.9249750301387224</v>
      </c>
      <c r="AC921" s="35"/>
      <c r="AE921" s="37"/>
    </row>
    <row r="922" spans="1:31" s="36" customFormat="1" ht="18" hidden="1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200">SUM(B920:B923)</f>
        <v>187967000</v>
      </c>
      <c r="C924" s="43">
        <f t="shared" si="200"/>
        <v>61380000</v>
      </c>
      <c r="D924" s="43">
        <f t="shared" si="200"/>
        <v>249347000</v>
      </c>
      <c r="E924" s="43">
        <f t="shared" si="200"/>
        <v>2764674.88</v>
      </c>
      <c r="F924" s="43">
        <f t="shared" si="200"/>
        <v>476390.17000000004</v>
      </c>
      <c r="G924" s="43">
        <f t="shared" si="200"/>
        <v>227398683.78999999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37001</v>
      </c>
      <c r="P924" s="43">
        <f t="shared" si="200"/>
        <v>4667</v>
      </c>
      <c r="Q924" s="43">
        <f t="shared" si="200"/>
        <v>314299.27</v>
      </c>
      <c r="R924" s="43">
        <f t="shared" si="200"/>
        <v>9597</v>
      </c>
      <c r="S924" s="43">
        <f t="shared" si="200"/>
        <v>152493.9</v>
      </c>
      <c r="T924" s="43">
        <f t="shared" si="200"/>
        <v>3024</v>
      </c>
      <c r="U924" s="43">
        <f t="shared" si="200"/>
        <v>8182.51</v>
      </c>
      <c r="V924" s="43">
        <f t="shared" si="200"/>
        <v>227387477.28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230639748.84</v>
      </c>
      <c r="AA924" s="43">
        <f t="shared" si="200"/>
        <v>18707251.159999996</v>
      </c>
      <c r="AB924" s="44">
        <f>Z924/D924</f>
        <v>0.9249750301387224</v>
      </c>
      <c r="AC924" s="35"/>
      <c r="AE924" s="37"/>
    </row>
    <row r="925" spans="1:31" s="36" customFormat="1" ht="18" hidden="1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201">B925+B924</f>
        <v>187967000</v>
      </c>
      <c r="C926" s="43">
        <f t="shared" si="201"/>
        <v>61380000</v>
      </c>
      <c r="D926" s="43">
        <f t="shared" si="201"/>
        <v>249347000</v>
      </c>
      <c r="E926" s="43">
        <f t="shared" si="201"/>
        <v>2764674.88</v>
      </c>
      <c r="F926" s="43">
        <f t="shared" si="201"/>
        <v>476390.17000000004</v>
      </c>
      <c r="G926" s="43">
        <f t="shared" si="201"/>
        <v>227398683.78999999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37001</v>
      </c>
      <c r="P926" s="43">
        <f t="shared" si="201"/>
        <v>4667</v>
      </c>
      <c r="Q926" s="43">
        <f t="shared" si="201"/>
        <v>314299.27</v>
      </c>
      <c r="R926" s="43">
        <f t="shared" si="201"/>
        <v>9597</v>
      </c>
      <c r="S926" s="43">
        <f t="shared" si="201"/>
        <v>152493.9</v>
      </c>
      <c r="T926" s="43">
        <f t="shared" si="201"/>
        <v>3024</v>
      </c>
      <c r="U926" s="43">
        <f t="shared" si="201"/>
        <v>8182.51</v>
      </c>
      <c r="V926" s="43">
        <f t="shared" si="201"/>
        <v>227387477.28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230639748.84</v>
      </c>
      <c r="AA926" s="43">
        <f t="shared" si="201"/>
        <v>18707251.159999996</v>
      </c>
      <c r="AB926" s="44">
        <f>Z926/D926</f>
        <v>0.9249750301387224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184254000</v>
      </c>
      <c r="C931" s="34">
        <f>[1]consoCURRENT!F19163</f>
        <v>7351300</v>
      </c>
      <c r="D931" s="34">
        <f>[1]consoCURRENT!G19163</f>
        <v>191605300</v>
      </c>
      <c r="E931" s="34">
        <f>[1]consoCURRENT!H19163</f>
        <v>4319408.57</v>
      </c>
      <c r="F931" s="34">
        <f>[1]consoCURRENT!I19163</f>
        <v>14776546.780000001</v>
      </c>
      <c r="G931" s="34">
        <f>[1]consoCURRENT!J19163</f>
        <v>162688407.5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915004</v>
      </c>
      <c r="S931" s="34">
        <f>[1]consoCURRENT!V19163</f>
        <v>13621945.280000001</v>
      </c>
      <c r="T931" s="34">
        <f>[1]consoCURRENT!W19163</f>
        <v>34467626.890000001</v>
      </c>
      <c r="U931" s="34">
        <f>[1]consoCURRENT!X19163</f>
        <v>47925349.090000004</v>
      </c>
      <c r="V931" s="34">
        <f>[1]consoCURRENT!Y19163</f>
        <v>80295431.519999996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181784362.85000002</v>
      </c>
      <c r="AA931" s="34">
        <f>D931-Z931</f>
        <v>9820937.1499999762</v>
      </c>
      <c r="AB931" s="41">
        <f>Z931/D931</f>
        <v>0.94874391705239902</v>
      </c>
      <c r="AC931" s="35"/>
      <c r="AE931" s="37"/>
    </row>
    <row r="932" spans="1:31" s="36" customFormat="1" ht="18" hidden="1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202">SUM(B930:B933)</f>
        <v>184254000</v>
      </c>
      <c r="C934" s="43">
        <f t="shared" si="202"/>
        <v>7351300</v>
      </c>
      <c r="D934" s="43">
        <f t="shared" si="202"/>
        <v>191605300</v>
      </c>
      <c r="E934" s="43">
        <f t="shared" si="202"/>
        <v>4319408.57</v>
      </c>
      <c r="F934" s="43">
        <f t="shared" si="202"/>
        <v>14776546.780000001</v>
      </c>
      <c r="G934" s="43">
        <f t="shared" si="202"/>
        <v>162688407.5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3857640</v>
      </c>
      <c r="O934" s="43">
        <f t="shared" si="202"/>
        <v>350778.94</v>
      </c>
      <c r="P934" s="43">
        <f t="shared" si="202"/>
        <v>110989.63</v>
      </c>
      <c r="Q934" s="43">
        <f t="shared" si="202"/>
        <v>239597.5</v>
      </c>
      <c r="R934" s="43">
        <f t="shared" si="202"/>
        <v>915004</v>
      </c>
      <c r="S934" s="43">
        <f t="shared" si="202"/>
        <v>13621945.280000001</v>
      </c>
      <c r="T934" s="43">
        <f t="shared" si="202"/>
        <v>34467626.890000001</v>
      </c>
      <c r="U934" s="43">
        <f t="shared" si="202"/>
        <v>47925349.090000004</v>
      </c>
      <c r="V934" s="43">
        <f t="shared" si="202"/>
        <v>80295431.519999996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181784362.85000002</v>
      </c>
      <c r="AA934" s="43">
        <f t="shared" si="202"/>
        <v>9820937.1499999762</v>
      </c>
      <c r="AB934" s="44">
        <f>Z934/D934</f>
        <v>0.94874391705239902</v>
      </c>
      <c r="AC934" s="35"/>
      <c r="AE934" s="37"/>
    </row>
    <row r="935" spans="1:31" s="36" customFormat="1" ht="18" hidden="1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203">B935+B934</f>
        <v>184254000</v>
      </c>
      <c r="C936" s="43">
        <f t="shared" si="203"/>
        <v>7351300</v>
      </c>
      <c r="D936" s="43">
        <f t="shared" si="203"/>
        <v>191605300</v>
      </c>
      <c r="E936" s="43">
        <f t="shared" si="203"/>
        <v>4319408.57</v>
      </c>
      <c r="F936" s="43">
        <f t="shared" si="203"/>
        <v>14776546.780000001</v>
      </c>
      <c r="G936" s="43">
        <f t="shared" si="203"/>
        <v>162688407.5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3857640</v>
      </c>
      <c r="O936" s="43">
        <f t="shared" si="203"/>
        <v>350778.94</v>
      </c>
      <c r="P936" s="43">
        <f t="shared" si="203"/>
        <v>110989.63</v>
      </c>
      <c r="Q936" s="43">
        <f t="shared" si="203"/>
        <v>239597.5</v>
      </c>
      <c r="R936" s="43">
        <f t="shared" si="203"/>
        <v>915004</v>
      </c>
      <c r="S936" s="43">
        <f t="shared" si="203"/>
        <v>13621945.280000001</v>
      </c>
      <c r="T936" s="43">
        <f t="shared" si="203"/>
        <v>34467626.890000001</v>
      </c>
      <c r="U936" s="43">
        <f t="shared" si="203"/>
        <v>47925349.090000004</v>
      </c>
      <c r="V936" s="43">
        <f t="shared" si="203"/>
        <v>80295431.519999996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181784362.85000002</v>
      </c>
      <c r="AA936" s="43">
        <f t="shared" si="203"/>
        <v>9820937.1499999762</v>
      </c>
      <c r="AB936" s="44">
        <f>Z936/D936</f>
        <v>0.94874391705239902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118975000</v>
      </c>
      <c r="C941" s="34">
        <f>[1]consoCURRENT!F19376</f>
        <v>-30420000</v>
      </c>
      <c r="D941" s="34">
        <f>[1]consoCURRENT!G19376</f>
        <v>88555000</v>
      </c>
      <c r="E941" s="34">
        <f>[1]consoCURRENT!H19376</f>
        <v>4071188.6599999997</v>
      </c>
      <c r="F941" s="34">
        <f>[1]consoCURRENT!I19376</f>
        <v>2670944.7700000005</v>
      </c>
      <c r="G941" s="34">
        <f>[1]consoCURRENT!J19376</f>
        <v>57629927.639999986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768234.84000000008</v>
      </c>
      <c r="R941" s="34">
        <f>[1]consoCURRENT!U19376</f>
        <v>1132127.74</v>
      </c>
      <c r="S941" s="34">
        <f>[1]consoCURRENT!V19376</f>
        <v>770582.19</v>
      </c>
      <c r="T941" s="34">
        <f>[1]consoCURRENT!W19376</f>
        <v>21549704.409999996</v>
      </c>
      <c r="U941" s="34">
        <f>[1]consoCURRENT!X19376</f>
        <v>19417205.210000001</v>
      </c>
      <c r="V941" s="34">
        <f>[1]consoCURRENT!Y19376</f>
        <v>16663018.02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64372061.069999993</v>
      </c>
      <c r="AA941" s="34">
        <f>D941-Z941</f>
        <v>24182938.930000007</v>
      </c>
      <c r="AB941" s="41">
        <f>Z941/D941</f>
        <v>0.7269161658856077</v>
      </c>
      <c r="AC941" s="35"/>
      <c r="AE941" s="37"/>
    </row>
    <row r="942" spans="1:31" s="36" customFormat="1" ht="18" hidden="1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204">SUM(B940:B943)</f>
        <v>118975000</v>
      </c>
      <c r="C944" s="43">
        <f t="shared" si="204"/>
        <v>-30420000</v>
      </c>
      <c r="D944" s="43">
        <f t="shared" si="204"/>
        <v>88555000</v>
      </c>
      <c r="E944" s="43">
        <f t="shared" si="204"/>
        <v>4071188.6599999997</v>
      </c>
      <c r="F944" s="43">
        <f t="shared" si="204"/>
        <v>2670944.7700000005</v>
      </c>
      <c r="G944" s="43">
        <f t="shared" si="204"/>
        <v>57629927.639999986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3239381</v>
      </c>
      <c r="O944" s="43">
        <f t="shared" si="204"/>
        <v>270021.42</v>
      </c>
      <c r="P944" s="43">
        <f t="shared" si="204"/>
        <v>561786.24</v>
      </c>
      <c r="Q944" s="43">
        <f t="shared" si="204"/>
        <v>768234.84000000008</v>
      </c>
      <c r="R944" s="43">
        <f t="shared" si="204"/>
        <v>1132127.74</v>
      </c>
      <c r="S944" s="43">
        <f t="shared" si="204"/>
        <v>770582.19</v>
      </c>
      <c r="T944" s="43">
        <f t="shared" si="204"/>
        <v>21549704.409999996</v>
      </c>
      <c r="U944" s="43">
        <f t="shared" si="204"/>
        <v>19417205.210000001</v>
      </c>
      <c r="V944" s="43">
        <f t="shared" si="204"/>
        <v>16663018.02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64372061.069999993</v>
      </c>
      <c r="AA944" s="43">
        <f t="shared" si="204"/>
        <v>24182938.930000007</v>
      </c>
      <c r="AB944" s="44">
        <f>Z944/D944</f>
        <v>0.7269161658856077</v>
      </c>
      <c r="AC944" s="35"/>
      <c r="AE944" s="37"/>
    </row>
    <row r="945" spans="1:31" s="36" customFormat="1" ht="18" hidden="1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205">B945+B944</f>
        <v>118975000</v>
      </c>
      <c r="C946" s="43">
        <f t="shared" si="205"/>
        <v>-30420000</v>
      </c>
      <c r="D946" s="43">
        <f t="shared" si="205"/>
        <v>88555000</v>
      </c>
      <c r="E946" s="43">
        <f t="shared" si="205"/>
        <v>4071188.6599999997</v>
      </c>
      <c r="F946" s="43">
        <f t="shared" si="205"/>
        <v>2670944.7700000005</v>
      </c>
      <c r="G946" s="43">
        <f t="shared" si="205"/>
        <v>57629927.639999986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3239381</v>
      </c>
      <c r="O946" s="43">
        <f t="shared" si="205"/>
        <v>270021.42</v>
      </c>
      <c r="P946" s="43">
        <f t="shared" si="205"/>
        <v>561786.24</v>
      </c>
      <c r="Q946" s="43">
        <f t="shared" si="205"/>
        <v>768234.84000000008</v>
      </c>
      <c r="R946" s="43">
        <f t="shared" si="205"/>
        <v>1132127.74</v>
      </c>
      <c r="S946" s="43">
        <f t="shared" si="205"/>
        <v>770582.19</v>
      </c>
      <c r="T946" s="43">
        <f t="shared" si="205"/>
        <v>21549704.409999996</v>
      </c>
      <c r="U946" s="43">
        <f t="shared" si="205"/>
        <v>19417205.210000001</v>
      </c>
      <c r="V946" s="43">
        <f t="shared" si="205"/>
        <v>16663018.02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64372061.069999993</v>
      </c>
      <c r="AA946" s="43">
        <f t="shared" si="205"/>
        <v>24182938.930000007</v>
      </c>
      <c r="AB946" s="44">
        <f>Z946/D946</f>
        <v>0.7269161658856077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198547000</v>
      </c>
      <c r="C951" s="34">
        <f>[1]consoCURRENT!F19589</f>
        <v>-22077000</v>
      </c>
      <c r="D951" s="34">
        <f>[1]consoCURRENT!G19589</f>
        <v>176470000</v>
      </c>
      <c r="E951" s="34">
        <f>[1]consoCURRENT!H19589</f>
        <v>4290007.93</v>
      </c>
      <c r="F951" s="34">
        <f>[1]consoCURRENT!I19589</f>
        <v>520107.67</v>
      </c>
      <c r="G951" s="34">
        <f>[1]consoCURRENT!J19589</f>
        <v>171291575.53999996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1368733.9900000002</v>
      </c>
      <c r="Q951" s="34">
        <f>[1]consoCURRENT!T19589</f>
        <v>214710.87</v>
      </c>
      <c r="R951" s="34">
        <f>[1]consoCURRENT!U19589</f>
        <v>137379.26999999999</v>
      </c>
      <c r="S951" s="34">
        <f>[1]consoCURRENT!V19589</f>
        <v>168017.52999999997</v>
      </c>
      <c r="T951" s="34">
        <f>[1]consoCURRENT!W19589</f>
        <v>67260908.450000003</v>
      </c>
      <c r="U951" s="34">
        <f>[1]consoCURRENT!X19589</f>
        <v>86299978.959999993</v>
      </c>
      <c r="V951" s="34">
        <f>[1]consoCURRENT!Y19589</f>
        <v>17730688.130000003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176101691.13999999</v>
      </c>
      <c r="AA951" s="34">
        <f>D951-Z951</f>
        <v>368308.86000001431</v>
      </c>
      <c r="AB951" s="41">
        <f>Z951/D951</f>
        <v>0.99791290950303158</v>
      </c>
      <c r="AC951" s="35"/>
      <c r="AE951" s="37"/>
    </row>
    <row r="952" spans="1:31" s="36" customFormat="1" ht="18" hidden="1" customHeight="1" x14ac:dyDescent="0.2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206">SUM(B950:B953)</f>
        <v>198547000</v>
      </c>
      <c r="C954" s="43">
        <f t="shared" si="206"/>
        <v>-22077000</v>
      </c>
      <c r="D954" s="43">
        <f t="shared" si="206"/>
        <v>176470000</v>
      </c>
      <c r="E954" s="43">
        <f t="shared" si="206"/>
        <v>4290007.93</v>
      </c>
      <c r="F954" s="43">
        <f t="shared" si="206"/>
        <v>520107.67</v>
      </c>
      <c r="G954" s="43">
        <f t="shared" si="206"/>
        <v>171291575.53999996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2853738.48</v>
      </c>
      <c r="O954" s="43">
        <f t="shared" si="206"/>
        <v>67535.459999999992</v>
      </c>
      <c r="P954" s="43">
        <f t="shared" si="206"/>
        <v>1368733.9900000002</v>
      </c>
      <c r="Q954" s="43">
        <f t="shared" si="206"/>
        <v>214710.87</v>
      </c>
      <c r="R954" s="43">
        <f t="shared" si="206"/>
        <v>137379.26999999999</v>
      </c>
      <c r="S954" s="43">
        <f t="shared" si="206"/>
        <v>168017.52999999997</v>
      </c>
      <c r="T954" s="43">
        <f t="shared" si="206"/>
        <v>67260908.450000003</v>
      </c>
      <c r="U954" s="43">
        <f t="shared" si="206"/>
        <v>86299978.959999993</v>
      </c>
      <c r="V954" s="43">
        <f t="shared" si="206"/>
        <v>17730688.130000003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176101691.13999999</v>
      </c>
      <c r="AA954" s="43">
        <f t="shared" si="206"/>
        <v>368308.86000001431</v>
      </c>
      <c r="AB954" s="44">
        <f>Z954/D954</f>
        <v>0.99791290950303158</v>
      </c>
      <c r="AC954" s="35"/>
      <c r="AE954" s="37"/>
    </row>
    <row r="955" spans="1:31" s="36" customFormat="1" ht="14.45" hidden="1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207">B955+B954</f>
        <v>198547000</v>
      </c>
      <c r="C956" s="43">
        <f t="shared" si="207"/>
        <v>-22077000</v>
      </c>
      <c r="D956" s="43">
        <f t="shared" si="207"/>
        <v>176470000</v>
      </c>
      <c r="E956" s="43">
        <f t="shared" si="207"/>
        <v>4290007.93</v>
      </c>
      <c r="F956" s="43">
        <f t="shared" si="207"/>
        <v>520107.67</v>
      </c>
      <c r="G956" s="43">
        <f t="shared" si="207"/>
        <v>171291575.53999996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2853738.48</v>
      </c>
      <c r="O956" s="43">
        <f t="shared" si="207"/>
        <v>67535.459999999992</v>
      </c>
      <c r="P956" s="43">
        <f t="shared" si="207"/>
        <v>1368733.9900000002</v>
      </c>
      <c r="Q956" s="43">
        <f t="shared" si="207"/>
        <v>214710.87</v>
      </c>
      <c r="R956" s="43">
        <f t="shared" si="207"/>
        <v>137379.26999999999</v>
      </c>
      <c r="S956" s="43">
        <f t="shared" si="207"/>
        <v>168017.52999999997</v>
      </c>
      <c r="T956" s="43">
        <f t="shared" si="207"/>
        <v>67260908.450000003</v>
      </c>
      <c r="U956" s="43">
        <f t="shared" si="207"/>
        <v>86299978.959999993</v>
      </c>
      <c r="V956" s="43">
        <f t="shared" si="207"/>
        <v>17730688.130000003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176101691.13999999</v>
      </c>
      <c r="AA956" s="43">
        <f t="shared" si="207"/>
        <v>368308.86000001431</v>
      </c>
      <c r="AB956" s="44">
        <f>Z956/D956</f>
        <v>0.99791290950303158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64" t="s">
        <v>35</v>
      </c>
      <c r="B961" s="53">
        <f>[1]consoCURRENT!E19802</f>
        <v>254227000</v>
      </c>
      <c r="C961" s="53">
        <f>[1]consoCURRENT!F19802</f>
        <v>64533600</v>
      </c>
      <c r="D961" s="34">
        <f>[1]consoCURRENT!G19802</f>
        <v>318760600</v>
      </c>
      <c r="E961" s="53">
        <f>[1]consoCURRENT!H19802</f>
        <v>3475034.27</v>
      </c>
      <c r="F961" s="53">
        <f>[1]consoCURRENT!I19802</f>
        <v>3638991.0499999993</v>
      </c>
      <c r="G961" s="53">
        <f>[1]consoCURRENT!J19802</f>
        <v>310842034.38000005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280620.56</v>
      </c>
      <c r="Q961" s="53">
        <f>[1]consoCURRENT!T19802</f>
        <v>396226.58999999997</v>
      </c>
      <c r="R961" s="53">
        <f>[1]consoCURRENT!U19802</f>
        <v>260746.61</v>
      </c>
      <c r="S961" s="53">
        <f>[1]consoCURRENT!V19802</f>
        <v>2982017.8499999996</v>
      </c>
      <c r="T961" s="53">
        <f>[1]consoCURRENT!W19802</f>
        <v>204644216.19</v>
      </c>
      <c r="U961" s="53">
        <f>[1]consoCURRENT!X19802</f>
        <v>76481356</v>
      </c>
      <c r="V961" s="53">
        <f>[1]consoCURRENT!Y19802</f>
        <v>29716462.190000001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34">
        <f>SUM(M961:Y961)</f>
        <v>317956059.69999999</v>
      </c>
      <c r="AA961" s="34">
        <f>D961-Z961</f>
        <v>804540.30000001192</v>
      </c>
      <c r="AB961" s="41">
        <f>Z961/D961</f>
        <v>0.99747603593417755</v>
      </c>
      <c r="AC961" s="34"/>
      <c r="AE961" s="37"/>
    </row>
    <row r="962" spans="1:31" s="36" customFormat="1" ht="18" hidden="1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208">SUM(B960:B963)</f>
        <v>254227000</v>
      </c>
      <c r="C964" s="43">
        <f t="shared" si="208"/>
        <v>64533600</v>
      </c>
      <c r="D964" s="43">
        <f t="shared" si="208"/>
        <v>318760600</v>
      </c>
      <c r="E964" s="43">
        <f t="shared" si="208"/>
        <v>3475034.27</v>
      </c>
      <c r="F964" s="43">
        <f t="shared" si="208"/>
        <v>3638991.0499999993</v>
      </c>
      <c r="G964" s="43">
        <f t="shared" si="208"/>
        <v>310842034.38000005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108740.06</v>
      </c>
      <c r="O964" s="43">
        <f t="shared" si="208"/>
        <v>3085673.6500000004</v>
      </c>
      <c r="P964" s="43">
        <f t="shared" si="208"/>
        <v>280620.56</v>
      </c>
      <c r="Q964" s="43">
        <f t="shared" si="208"/>
        <v>396226.58999999997</v>
      </c>
      <c r="R964" s="43">
        <f t="shared" si="208"/>
        <v>260746.61</v>
      </c>
      <c r="S964" s="43">
        <f t="shared" si="208"/>
        <v>2982017.8499999996</v>
      </c>
      <c r="T964" s="43">
        <f t="shared" si="208"/>
        <v>204644216.19</v>
      </c>
      <c r="U964" s="43">
        <f t="shared" si="208"/>
        <v>76481356</v>
      </c>
      <c r="V964" s="43">
        <f t="shared" si="208"/>
        <v>29716462.190000001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317956059.69999999</v>
      </c>
      <c r="AA964" s="43">
        <f t="shared" si="208"/>
        <v>804540.30000001192</v>
      </c>
      <c r="AB964" s="44">
        <f>Z964/D964</f>
        <v>0.99747603593417755</v>
      </c>
      <c r="AC964" s="35"/>
      <c r="AE964" s="37"/>
    </row>
    <row r="965" spans="1:31" s="36" customFormat="1" ht="18" hidden="1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209">B965+B964</f>
        <v>254227000</v>
      </c>
      <c r="C966" s="43">
        <f t="shared" si="209"/>
        <v>64533600</v>
      </c>
      <c r="D966" s="43">
        <f t="shared" si="209"/>
        <v>318760600</v>
      </c>
      <c r="E966" s="43">
        <f t="shared" si="209"/>
        <v>3475034.27</v>
      </c>
      <c r="F966" s="43">
        <f t="shared" si="209"/>
        <v>3638991.0499999993</v>
      </c>
      <c r="G966" s="43">
        <f t="shared" si="209"/>
        <v>310842034.38000005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108740.06</v>
      </c>
      <c r="O966" s="43">
        <f t="shared" si="209"/>
        <v>3085673.6500000004</v>
      </c>
      <c r="P966" s="43">
        <f t="shared" si="209"/>
        <v>280620.56</v>
      </c>
      <c r="Q966" s="43">
        <f t="shared" si="209"/>
        <v>396226.58999999997</v>
      </c>
      <c r="R966" s="43">
        <f t="shared" si="209"/>
        <v>260746.61</v>
      </c>
      <c r="S966" s="43">
        <f t="shared" si="209"/>
        <v>2982017.8499999996</v>
      </c>
      <c r="T966" s="43">
        <f t="shared" si="209"/>
        <v>204644216.19</v>
      </c>
      <c r="U966" s="43">
        <f t="shared" si="209"/>
        <v>76481356</v>
      </c>
      <c r="V966" s="43">
        <f t="shared" si="209"/>
        <v>29716462.190000001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317956059.69999999</v>
      </c>
      <c r="AA966" s="43">
        <f t="shared" si="209"/>
        <v>804540.30000001192</v>
      </c>
      <c r="AB966" s="44">
        <f>Z966/D966</f>
        <v>0.99747603593417755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233300000</v>
      </c>
      <c r="C971" s="34">
        <f>[1]consoCURRENT!F20015</f>
        <v>127654200</v>
      </c>
      <c r="D971" s="34">
        <f>[1]consoCURRENT!G20015</f>
        <v>360954200</v>
      </c>
      <c r="E971" s="34">
        <f>[1]consoCURRENT!H20015</f>
        <v>2070889.3</v>
      </c>
      <c r="F971" s="34">
        <f>[1]consoCURRENT!I20015</f>
        <v>29604103.640000001</v>
      </c>
      <c r="G971" s="34">
        <f>[1]consoCURRENT!J20015</f>
        <v>327134597.23000002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18993558.239999998</v>
      </c>
      <c r="S971" s="34">
        <f>[1]consoCURRENT!V20015</f>
        <v>9682500</v>
      </c>
      <c r="T971" s="34">
        <f>[1]consoCURRENT!W20015</f>
        <v>42785663.899999999</v>
      </c>
      <c r="U971" s="34">
        <f>[1]consoCURRENT!X20015</f>
        <v>143291371.63999999</v>
      </c>
      <c r="V971" s="34">
        <f>[1]consoCURRENT!Y20015</f>
        <v>141057561.69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358809590.16999996</v>
      </c>
      <c r="AA971" s="34">
        <f>D971-Z971</f>
        <v>2144609.8300000429</v>
      </c>
      <c r="AB971" s="41">
        <f>Z971/D971</f>
        <v>0.99405849875136498</v>
      </c>
      <c r="AC971" s="35"/>
      <c r="AE971" s="37"/>
    </row>
    <row r="972" spans="1:31" s="36" customFormat="1" ht="18" hidden="1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210">SUM(B970:B973)</f>
        <v>233300000</v>
      </c>
      <c r="C974" s="43">
        <f t="shared" si="210"/>
        <v>127654200</v>
      </c>
      <c r="D974" s="43">
        <f t="shared" si="210"/>
        <v>360954200</v>
      </c>
      <c r="E974" s="43">
        <f t="shared" si="210"/>
        <v>2070889.3</v>
      </c>
      <c r="F974" s="43">
        <f t="shared" si="210"/>
        <v>29604103.640000001</v>
      </c>
      <c r="G974" s="43">
        <f t="shared" si="210"/>
        <v>327134597.23000002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1965889.31</v>
      </c>
      <c r="O974" s="43">
        <f t="shared" si="210"/>
        <v>143193.75</v>
      </c>
      <c r="P974" s="43">
        <f t="shared" si="210"/>
        <v>-38193.760000000002</v>
      </c>
      <c r="Q974" s="43">
        <f t="shared" si="210"/>
        <v>928045.4</v>
      </c>
      <c r="R974" s="43">
        <f t="shared" si="210"/>
        <v>18993558.239999998</v>
      </c>
      <c r="S974" s="43">
        <f t="shared" si="210"/>
        <v>9682500</v>
      </c>
      <c r="T974" s="43">
        <f t="shared" si="210"/>
        <v>42785663.899999999</v>
      </c>
      <c r="U974" s="43">
        <f t="shared" si="210"/>
        <v>143291371.63999999</v>
      </c>
      <c r="V974" s="43">
        <f t="shared" si="210"/>
        <v>141057561.69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358809590.16999996</v>
      </c>
      <c r="AA974" s="43">
        <f t="shared" si="210"/>
        <v>2144609.8300000429</v>
      </c>
      <c r="AB974" s="44">
        <f>Z974/D974</f>
        <v>0.99405849875136498</v>
      </c>
      <c r="AC974" s="35"/>
      <c r="AE974" s="37"/>
    </row>
    <row r="975" spans="1:31" s="36" customFormat="1" ht="18" hidden="1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211">B975+B974</f>
        <v>233300000</v>
      </c>
      <c r="C976" s="43">
        <f t="shared" si="211"/>
        <v>127654200</v>
      </c>
      <c r="D976" s="43">
        <f t="shared" si="211"/>
        <v>360954200</v>
      </c>
      <c r="E976" s="43">
        <f t="shared" si="211"/>
        <v>2070889.3</v>
      </c>
      <c r="F976" s="43">
        <f t="shared" si="211"/>
        <v>29604103.640000001</v>
      </c>
      <c r="G976" s="43">
        <f t="shared" si="211"/>
        <v>327134597.23000002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1965889.31</v>
      </c>
      <c r="O976" s="43">
        <f t="shared" si="211"/>
        <v>143193.75</v>
      </c>
      <c r="P976" s="43">
        <f t="shared" si="211"/>
        <v>-38193.760000000002</v>
      </c>
      <c r="Q976" s="43">
        <f t="shared" si="211"/>
        <v>928045.4</v>
      </c>
      <c r="R976" s="43">
        <f t="shared" si="211"/>
        <v>18993558.239999998</v>
      </c>
      <c r="S976" s="43">
        <f t="shared" si="211"/>
        <v>9682500</v>
      </c>
      <c r="T976" s="43">
        <f t="shared" si="211"/>
        <v>42785663.899999999</v>
      </c>
      <c r="U976" s="43">
        <f t="shared" si="211"/>
        <v>143291371.63999999</v>
      </c>
      <c r="V976" s="43">
        <f t="shared" si="211"/>
        <v>141057561.69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358809590.16999996</v>
      </c>
      <c r="AA976" s="43">
        <f t="shared" si="211"/>
        <v>2144609.8300000429</v>
      </c>
      <c r="AB976" s="44">
        <f>Z976/D976</f>
        <v>0.99405849875136498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188650000</v>
      </c>
      <c r="E981" s="34">
        <f>[1]consoCURRENT!H20228</f>
        <v>6060948.3099999996</v>
      </c>
      <c r="F981" s="34">
        <f>[1]consoCURRENT!I20228</f>
        <v>1437898.69</v>
      </c>
      <c r="G981" s="34">
        <f>[1]consoCURRENT!J20228</f>
        <v>165842186.09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433703.57999999996</v>
      </c>
      <c r="Q981" s="34">
        <f>[1]consoCURRENT!T20228</f>
        <v>402113.28000000003</v>
      </c>
      <c r="R981" s="34">
        <f>[1]consoCURRENT!U20228</f>
        <v>324564.2</v>
      </c>
      <c r="S981" s="34">
        <f>[1]consoCURRENT!V20228</f>
        <v>711221.21</v>
      </c>
      <c r="T981" s="34">
        <f>[1]consoCURRENT!W20228</f>
        <v>142847.83000000002</v>
      </c>
      <c r="U981" s="34">
        <f>[1]consoCURRENT!X20228</f>
        <v>105589577.03</v>
      </c>
      <c r="V981" s="34">
        <f>[1]consoCURRENT!Y20228</f>
        <v>60109761.230000004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173341033.09</v>
      </c>
      <c r="AA981" s="34">
        <f>D981-Z981</f>
        <v>15308966.909999996</v>
      </c>
      <c r="AB981" s="41">
        <f>Z981/D981</f>
        <v>0.91884989711105225</v>
      </c>
      <c r="AC981" s="35"/>
      <c r="AE981" s="37"/>
    </row>
    <row r="982" spans="1:31" s="36" customFormat="1" ht="18" hidden="1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212">SUM(B980:B983)</f>
        <v>188650000</v>
      </c>
      <c r="C984" s="43">
        <f t="shared" si="212"/>
        <v>0</v>
      </c>
      <c r="D984" s="43">
        <f t="shared" si="212"/>
        <v>188650000</v>
      </c>
      <c r="E984" s="43">
        <f t="shared" si="212"/>
        <v>6060948.3099999996</v>
      </c>
      <c r="F984" s="43">
        <f t="shared" si="212"/>
        <v>1437898.69</v>
      </c>
      <c r="G984" s="43">
        <f t="shared" si="212"/>
        <v>165842186.09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4243953.7699999996</v>
      </c>
      <c r="O984" s="43">
        <f t="shared" si="212"/>
        <v>1383290.96</v>
      </c>
      <c r="P984" s="43">
        <f t="shared" si="212"/>
        <v>433703.57999999996</v>
      </c>
      <c r="Q984" s="43">
        <f t="shared" si="212"/>
        <v>402113.28000000003</v>
      </c>
      <c r="R984" s="43">
        <f t="shared" si="212"/>
        <v>324564.2</v>
      </c>
      <c r="S984" s="43">
        <f t="shared" si="212"/>
        <v>711221.21</v>
      </c>
      <c r="T984" s="43">
        <f t="shared" si="212"/>
        <v>142847.83000000002</v>
      </c>
      <c r="U984" s="43">
        <f t="shared" si="212"/>
        <v>105589577.03</v>
      </c>
      <c r="V984" s="43">
        <f t="shared" si="212"/>
        <v>60109761.230000004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173341033.09</v>
      </c>
      <c r="AA984" s="43">
        <f t="shared" si="212"/>
        <v>15308966.909999996</v>
      </c>
      <c r="AB984" s="44">
        <f>Z984/D984</f>
        <v>0.91884989711105225</v>
      </c>
      <c r="AC984" s="35"/>
      <c r="AE984" s="37"/>
    </row>
    <row r="985" spans="1:31" s="36" customFormat="1" ht="18" hidden="1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213">B985+B984</f>
        <v>188650000</v>
      </c>
      <c r="C986" s="43">
        <f t="shared" si="213"/>
        <v>0</v>
      </c>
      <c r="D986" s="43">
        <f t="shared" si="213"/>
        <v>188650000</v>
      </c>
      <c r="E986" s="43">
        <f t="shared" si="213"/>
        <v>6060948.3099999996</v>
      </c>
      <c r="F986" s="43">
        <f t="shared" si="213"/>
        <v>1437898.69</v>
      </c>
      <c r="G986" s="43">
        <f t="shared" si="213"/>
        <v>165842186.09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4243953.7699999996</v>
      </c>
      <c r="O986" s="43">
        <f t="shared" si="213"/>
        <v>1383290.96</v>
      </c>
      <c r="P986" s="43">
        <f t="shared" si="213"/>
        <v>433703.57999999996</v>
      </c>
      <c r="Q986" s="43">
        <f t="shared" si="213"/>
        <v>402113.28000000003</v>
      </c>
      <c r="R986" s="43">
        <f t="shared" si="213"/>
        <v>324564.2</v>
      </c>
      <c r="S986" s="43">
        <f t="shared" si="213"/>
        <v>711221.21</v>
      </c>
      <c r="T986" s="43">
        <f t="shared" si="213"/>
        <v>142847.83000000002</v>
      </c>
      <c r="U986" s="43">
        <f t="shared" si="213"/>
        <v>105589577.03</v>
      </c>
      <c r="V986" s="43">
        <f t="shared" si="213"/>
        <v>60109761.230000004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173341033.09</v>
      </c>
      <c r="AA986" s="43">
        <f t="shared" si="213"/>
        <v>15308966.909999996</v>
      </c>
      <c r="AB986" s="44">
        <f>Z986/D986</f>
        <v>0.91884989711105225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322543000</v>
      </c>
      <c r="C991" s="34">
        <f>[1]consoCURRENT!F20441</f>
        <v>7317000</v>
      </c>
      <c r="D991" s="34">
        <f>[1]consoCURRENT!G20441</f>
        <v>329860000</v>
      </c>
      <c r="E991" s="34">
        <f>[1]consoCURRENT!H20441</f>
        <v>8152876.919999999</v>
      </c>
      <c r="F991" s="34">
        <f>[1]consoCURRENT!I20441</f>
        <v>27897265.41</v>
      </c>
      <c r="G991" s="34">
        <f>[1]consoCURRENT!J20441</f>
        <v>258997749.08999997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719068.81999999983</v>
      </c>
      <c r="S991" s="34">
        <f>[1]consoCURRENT!V20441</f>
        <v>26560629.399999999</v>
      </c>
      <c r="T991" s="34">
        <f>[1]consoCURRENT!W20441</f>
        <v>139983325.02999997</v>
      </c>
      <c r="U991" s="34">
        <f>[1]consoCURRENT!X20441</f>
        <v>32333532.899999999</v>
      </c>
      <c r="V991" s="34">
        <f>[1]consoCURRENT!Y20441</f>
        <v>86680891.159999996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295047891.41999996</v>
      </c>
      <c r="AA991" s="34">
        <f>D991-Z991</f>
        <v>34812108.580000043</v>
      </c>
      <c r="AB991" s="41">
        <f>Z991/D991</f>
        <v>0.89446398902564717</v>
      </c>
      <c r="AC991" s="35"/>
      <c r="AE991" s="37"/>
    </row>
    <row r="992" spans="1:31" s="36" customFormat="1" ht="18" hidden="1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214">SUM(B990:B993)</f>
        <v>322543000</v>
      </c>
      <c r="C994" s="43">
        <f t="shared" si="214"/>
        <v>7317000</v>
      </c>
      <c r="D994" s="43">
        <f t="shared" si="214"/>
        <v>329860000</v>
      </c>
      <c r="E994" s="43">
        <f t="shared" si="214"/>
        <v>8152876.919999999</v>
      </c>
      <c r="F994" s="43">
        <f t="shared" si="214"/>
        <v>27897265.41</v>
      </c>
      <c r="G994" s="43">
        <f t="shared" si="214"/>
        <v>258997749.08999997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6627950.7599999998</v>
      </c>
      <c r="O994" s="43">
        <f t="shared" si="214"/>
        <v>540700.53</v>
      </c>
      <c r="P994" s="43">
        <f t="shared" si="214"/>
        <v>984225.63</v>
      </c>
      <c r="Q994" s="43">
        <f t="shared" si="214"/>
        <v>617567.18999999994</v>
      </c>
      <c r="R994" s="43">
        <f t="shared" si="214"/>
        <v>719068.81999999983</v>
      </c>
      <c r="S994" s="43">
        <f t="shared" si="214"/>
        <v>26560629.399999999</v>
      </c>
      <c r="T994" s="43">
        <f t="shared" si="214"/>
        <v>139983325.02999997</v>
      </c>
      <c r="U994" s="43">
        <f t="shared" si="214"/>
        <v>32333532.899999999</v>
      </c>
      <c r="V994" s="43">
        <f t="shared" si="214"/>
        <v>86680891.159999996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295047891.41999996</v>
      </c>
      <c r="AA994" s="43">
        <f t="shared" si="214"/>
        <v>34812108.580000043</v>
      </c>
      <c r="AB994" s="44">
        <f>Z994/D994</f>
        <v>0.89446398902564717</v>
      </c>
      <c r="AC994" s="35"/>
      <c r="AE994" s="37"/>
    </row>
    <row r="995" spans="1:31" s="36" customFormat="1" ht="18" hidden="1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215">B995+B994</f>
        <v>322543000</v>
      </c>
      <c r="C996" s="43">
        <f t="shared" si="215"/>
        <v>7317000</v>
      </c>
      <c r="D996" s="43">
        <f t="shared" si="215"/>
        <v>329860000</v>
      </c>
      <c r="E996" s="43">
        <f t="shared" si="215"/>
        <v>8152876.919999999</v>
      </c>
      <c r="F996" s="43">
        <f t="shared" si="215"/>
        <v>27897265.41</v>
      </c>
      <c r="G996" s="43">
        <f t="shared" si="215"/>
        <v>258997749.08999997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6627950.7599999998</v>
      </c>
      <c r="O996" s="43">
        <f t="shared" si="215"/>
        <v>540700.53</v>
      </c>
      <c r="P996" s="43">
        <f t="shared" si="215"/>
        <v>984225.63</v>
      </c>
      <c r="Q996" s="43">
        <f t="shared" si="215"/>
        <v>617567.18999999994</v>
      </c>
      <c r="R996" s="43">
        <f t="shared" si="215"/>
        <v>719068.81999999983</v>
      </c>
      <c r="S996" s="43">
        <f t="shared" si="215"/>
        <v>26560629.399999999</v>
      </c>
      <c r="T996" s="43">
        <f t="shared" si="215"/>
        <v>139983325.02999997</v>
      </c>
      <c r="U996" s="43">
        <f t="shared" si="215"/>
        <v>32333532.899999999</v>
      </c>
      <c r="V996" s="43">
        <f t="shared" si="215"/>
        <v>86680891.159999996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295047891.41999996</v>
      </c>
      <c r="AA996" s="43">
        <f t="shared" si="215"/>
        <v>34812108.580000043</v>
      </c>
      <c r="AB996" s="44">
        <f>Z996/D996</f>
        <v>0.89446398902564717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389540000</v>
      </c>
      <c r="C1001" s="34">
        <f>[1]consoCURRENT!F20654</f>
        <v>-19882800</v>
      </c>
      <c r="D1001" s="34">
        <f>[1]consoCURRENT!G20654</f>
        <v>369657200</v>
      </c>
      <c r="E1001" s="34">
        <f>[1]consoCURRENT!H20654</f>
        <v>7457851.9299999997</v>
      </c>
      <c r="F1001" s="34">
        <f>[1]consoCURRENT!I20654</f>
        <v>634889.93999999994</v>
      </c>
      <c r="G1001" s="34">
        <f>[1]consoCURRENT!J20654</f>
        <v>360525083.81999999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211264.94</v>
      </c>
      <c r="S1001" s="34">
        <f>[1]consoCURRENT!V20654</f>
        <v>223867</v>
      </c>
      <c r="T1001" s="34">
        <f>[1]consoCURRENT!W20654</f>
        <v>42814673.32</v>
      </c>
      <c r="U1001" s="34">
        <f>[1]consoCURRENT!X20654</f>
        <v>230060406</v>
      </c>
      <c r="V1001" s="34">
        <f>[1]consoCURRENT!Y20654</f>
        <v>87650004.5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368617825.69</v>
      </c>
      <c r="AA1001" s="34">
        <f>D1001-Z1001</f>
        <v>1039374.3100000024</v>
      </c>
      <c r="AB1001" s="41">
        <f>Z1001/D1001</f>
        <v>0.99718827521822917</v>
      </c>
      <c r="AC1001" s="35"/>
      <c r="AE1001" s="37"/>
    </row>
    <row r="1002" spans="1:31" s="36" customFormat="1" ht="18" hidden="1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216">SUM(B1000:B1003)</f>
        <v>389540000</v>
      </c>
      <c r="C1004" s="43">
        <f t="shared" si="216"/>
        <v>-19882800</v>
      </c>
      <c r="D1004" s="43">
        <f t="shared" si="216"/>
        <v>369657200</v>
      </c>
      <c r="E1004" s="43">
        <f t="shared" si="216"/>
        <v>7457851.9299999997</v>
      </c>
      <c r="F1004" s="43">
        <f t="shared" si="216"/>
        <v>634889.93999999994</v>
      </c>
      <c r="G1004" s="43">
        <f t="shared" si="216"/>
        <v>360525083.81999999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4791607.08</v>
      </c>
      <c r="O1004" s="43">
        <f t="shared" si="216"/>
        <v>2490369</v>
      </c>
      <c r="P1004" s="43">
        <f t="shared" si="216"/>
        <v>175875.85</v>
      </c>
      <c r="Q1004" s="43">
        <f t="shared" si="216"/>
        <v>199758</v>
      </c>
      <c r="R1004" s="43">
        <f t="shared" si="216"/>
        <v>211264.94</v>
      </c>
      <c r="S1004" s="43">
        <f t="shared" si="216"/>
        <v>223867</v>
      </c>
      <c r="T1004" s="43">
        <f t="shared" si="216"/>
        <v>42814673.32</v>
      </c>
      <c r="U1004" s="43">
        <f t="shared" si="216"/>
        <v>230060406</v>
      </c>
      <c r="V1004" s="43">
        <f t="shared" si="216"/>
        <v>87650004.5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368617825.69</v>
      </c>
      <c r="AA1004" s="43">
        <f t="shared" si="216"/>
        <v>1039374.3100000024</v>
      </c>
      <c r="AB1004" s="44">
        <f>Z1004/D1004</f>
        <v>0.99718827521822917</v>
      </c>
      <c r="AC1004" s="35"/>
      <c r="AE1004" s="37"/>
    </row>
    <row r="1005" spans="1:31" s="36" customFormat="1" ht="18" hidden="1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217">B1005+B1004</f>
        <v>389540000</v>
      </c>
      <c r="C1006" s="43">
        <f t="shared" si="217"/>
        <v>-19882800</v>
      </c>
      <c r="D1006" s="43">
        <f t="shared" si="217"/>
        <v>369657200</v>
      </c>
      <c r="E1006" s="43">
        <f t="shared" si="217"/>
        <v>7457851.9299999997</v>
      </c>
      <c r="F1006" s="43">
        <f t="shared" si="217"/>
        <v>634889.93999999994</v>
      </c>
      <c r="G1006" s="43">
        <f t="shared" si="217"/>
        <v>360525083.81999999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4791607.08</v>
      </c>
      <c r="O1006" s="43">
        <f t="shared" si="217"/>
        <v>2490369</v>
      </c>
      <c r="P1006" s="43">
        <f t="shared" si="217"/>
        <v>175875.85</v>
      </c>
      <c r="Q1006" s="43">
        <f t="shared" si="217"/>
        <v>199758</v>
      </c>
      <c r="R1006" s="43">
        <f t="shared" si="217"/>
        <v>211264.94</v>
      </c>
      <c r="S1006" s="43">
        <f t="shared" si="217"/>
        <v>223867</v>
      </c>
      <c r="T1006" s="43">
        <f t="shared" si="217"/>
        <v>42814673.32</v>
      </c>
      <c r="U1006" s="43">
        <f t="shared" si="217"/>
        <v>230060406</v>
      </c>
      <c r="V1006" s="43">
        <f t="shared" si="217"/>
        <v>87650004.5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368617825.69</v>
      </c>
      <c r="AA1006" s="43">
        <f t="shared" si="217"/>
        <v>1039374.3100000024</v>
      </c>
      <c r="AB1006" s="44">
        <f>Z1006/D1006</f>
        <v>0.99718827521822917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343994000</v>
      </c>
      <c r="C1011" s="34">
        <f>[1]consoCURRENT!F20867</f>
        <v>8226000</v>
      </c>
      <c r="D1011" s="34">
        <f>[1]consoCURRENT!G20867</f>
        <v>352220000</v>
      </c>
      <c r="E1011" s="34">
        <f>[1]consoCURRENT!H20867</f>
        <v>4248334.2</v>
      </c>
      <c r="F1011" s="34">
        <f>[1]consoCURRENT!I20867</f>
        <v>167555817.42000002</v>
      </c>
      <c r="G1011" s="34">
        <f>[1]consoCURRENT!J20867</f>
        <v>177853871.03000003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4441401.0999999996</v>
      </c>
      <c r="S1011" s="34">
        <f>[1]consoCURRENT!V20867</f>
        <v>162773239.82000002</v>
      </c>
      <c r="T1011" s="34">
        <f>[1]consoCURRENT!W20867</f>
        <v>51420518.180000052</v>
      </c>
      <c r="U1011" s="34">
        <f>[1]consoCURRENT!X20867</f>
        <v>77976932.50000003</v>
      </c>
      <c r="V1011" s="34">
        <f>[1]consoCURRENT!Y20867</f>
        <v>48456420.349999957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349658022.65000004</v>
      </c>
      <c r="AA1011" s="34">
        <f>D1011-Z1011</f>
        <v>2561977.3499999642</v>
      </c>
      <c r="AB1011" s="41">
        <f>Z1011/D1011</f>
        <v>0.99272620137981948</v>
      </c>
      <c r="AC1011" s="35"/>
      <c r="AE1011" s="37"/>
    </row>
    <row r="1012" spans="1:31" s="36" customFormat="1" ht="18" hidden="1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218">SUM(B1010:B1013)</f>
        <v>343994000</v>
      </c>
      <c r="C1014" s="43">
        <f t="shared" si="218"/>
        <v>8226000</v>
      </c>
      <c r="D1014" s="43">
        <f t="shared" si="218"/>
        <v>352220000</v>
      </c>
      <c r="E1014" s="43">
        <f t="shared" si="218"/>
        <v>4248334.2</v>
      </c>
      <c r="F1014" s="43">
        <f t="shared" si="218"/>
        <v>167555817.42000002</v>
      </c>
      <c r="G1014" s="43">
        <f t="shared" si="218"/>
        <v>177853871.03000003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3984605.2</v>
      </c>
      <c r="O1014" s="43">
        <f t="shared" si="218"/>
        <v>197503</v>
      </c>
      <c r="P1014" s="43">
        <f t="shared" si="218"/>
        <v>66226</v>
      </c>
      <c r="Q1014" s="43">
        <f t="shared" si="218"/>
        <v>341176.5</v>
      </c>
      <c r="R1014" s="43">
        <f t="shared" si="218"/>
        <v>4441401.0999999996</v>
      </c>
      <c r="S1014" s="43">
        <f t="shared" si="218"/>
        <v>162773239.82000002</v>
      </c>
      <c r="T1014" s="43">
        <f t="shared" si="218"/>
        <v>51420518.180000052</v>
      </c>
      <c r="U1014" s="43">
        <f t="shared" si="218"/>
        <v>77976932.50000003</v>
      </c>
      <c r="V1014" s="43">
        <f t="shared" si="218"/>
        <v>48456420.349999957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349658022.65000004</v>
      </c>
      <c r="AA1014" s="43">
        <f t="shared" si="218"/>
        <v>2561977.3499999642</v>
      </c>
      <c r="AB1014" s="44">
        <f>Z1014/D1014</f>
        <v>0.99272620137981948</v>
      </c>
      <c r="AC1014" s="35"/>
      <c r="AE1014" s="37"/>
    </row>
    <row r="1015" spans="1:31" s="36" customFormat="1" ht="18" hidden="1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219">B1015+B1014</f>
        <v>343994000</v>
      </c>
      <c r="C1016" s="43">
        <f t="shared" si="219"/>
        <v>8226000</v>
      </c>
      <c r="D1016" s="43">
        <f t="shared" si="219"/>
        <v>352220000</v>
      </c>
      <c r="E1016" s="43">
        <f t="shared" si="219"/>
        <v>4248334.2</v>
      </c>
      <c r="F1016" s="43">
        <f t="shared" si="219"/>
        <v>167555817.42000002</v>
      </c>
      <c r="G1016" s="43">
        <f t="shared" si="219"/>
        <v>177853871.03000003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3984605.2</v>
      </c>
      <c r="O1016" s="43">
        <f t="shared" si="219"/>
        <v>197503</v>
      </c>
      <c r="P1016" s="43">
        <f t="shared" si="219"/>
        <v>66226</v>
      </c>
      <c r="Q1016" s="43">
        <f t="shared" si="219"/>
        <v>341176.5</v>
      </c>
      <c r="R1016" s="43">
        <f t="shared" si="219"/>
        <v>4441401.0999999996</v>
      </c>
      <c r="S1016" s="43">
        <f t="shared" si="219"/>
        <v>162773239.82000002</v>
      </c>
      <c r="T1016" s="43">
        <f t="shared" si="219"/>
        <v>51420518.180000052</v>
      </c>
      <c r="U1016" s="43">
        <f t="shared" si="219"/>
        <v>77976932.50000003</v>
      </c>
      <c r="V1016" s="43">
        <f t="shared" si="219"/>
        <v>48456420.349999957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349658022.65000004</v>
      </c>
      <c r="AA1016" s="43">
        <f t="shared" si="219"/>
        <v>2561977.3499999642</v>
      </c>
      <c r="AB1016" s="44">
        <f>Z1016/D1016</f>
        <v>0.99272620137981948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129488000</v>
      </c>
      <c r="C1021" s="34">
        <f>[1]consoCURRENT!F21080</f>
        <v>6651700</v>
      </c>
      <c r="D1021" s="34">
        <f>[1]consoCURRENT!G21080</f>
        <v>136139700</v>
      </c>
      <c r="E1021" s="34">
        <f>[1]consoCURRENT!H21080</f>
        <v>359348.54000000004</v>
      </c>
      <c r="F1021" s="34">
        <f>[1]consoCURRENT!I21080</f>
        <v>100208273.87</v>
      </c>
      <c r="G1021" s="34">
        <f>[1]consoCURRENT!J21080</f>
        <v>12616092.26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356698.54000000004</v>
      </c>
      <c r="Q1021" s="34">
        <f>[1]consoCURRENT!T21080</f>
        <v>57591065.75</v>
      </c>
      <c r="R1021" s="34">
        <f>[1]consoCURRENT!U21080</f>
        <v>18077081.109999999</v>
      </c>
      <c r="S1021" s="34">
        <f>[1]consoCURRENT!V21080</f>
        <v>24540127.009999998</v>
      </c>
      <c r="T1021" s="34">
        <f>[1]consoCURRENT!W21080</f>
        <v>8818996.6100000013</v>
      </c>
      <c r="U1021" s="34">
        <f>[1]consoCURRENT!X21080</f>
        <v>2608514.0699999998</v>
      </c>
      <c r="V1021" s="34">
        <f>[1]consoCURRENT!Y21080</f>
        <v>1188581.58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113183714.66999999</v>
      </c>
      <c r="AA1021" s="34">
        <f>D1021-Z1021</f>
        <v>22955985.330000013</v>
      </c>
      <c r="AB1021" s="41">
        <f>Z1021/D1021</f>
        <v>0.83137919849977626</v>
      </c>
      <c r="AC1021" s="35"/>
      <c r="AE1021" s="37"/>
    </row>
    <row r="1022" spans="1:31" s="36" customFormat="1" ht="18" hidden="1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220">SUM(B1020:B1023)</f>
        <v>129488000</v>
      </c>
      <c r="C1024" s="43">
        <f t="shared" si="220"/>
        <v>6651700</v>
      </c>
      <c r="D1024" s="43">
        <f t="shared" si="220"/>
        <v>136139700</v>
      </c>
      <c r="E1024" s="43">
        <f t="shared" si="220"/>
        <v>359348.54000000004</v>
      </c>
      <c r="F1024" s="43">
        <f t="shared" si="220"/>
        <v>100208273.87</v>
      </c>
      <c r="G1024" s="43">
        <f t="shared" si="220"/>
        <v>12616092.26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0</v>
      </c>
      <c r="O1024" s="43">
        <f t="shared" si="220"/>
        <v>2650</v>
      </c>
      <c r="P1024" s="43">
        <f t="shared" si="220"/>
        <v>356698.54000000004</v>
      </c>
      <c r="Q1024" s="43">
        <f t="shared" si="220"/>
        <v>57591065.75</v>
      </c>
      <c r="R1024" s="43">
        <f t="shared" si="220"/>
        <v>18077081.109999999</v>
      </c>
      <c r="S1024" s="43">
        <f t="shared" si="220"/>
        <v>24540127.009999998</v>
      </c>
      <c r="T1024" s="43">
        <f t="shared" si="220"/>
        <v>8818996.6100000013</v>
      </c>
      <c r="U1024" s="43">
        <f t="shared" si="220"/>
        <v>2608514.0699999998</v>
      </c>
      <c r="V1024" s="43">
        <f t="shared" si="220"/>
        <v>1188581.58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113183714.66999999</v>
      </c>
      <c r="AA1024" s="43">
        <f t="shared" si="220"/>
        <v>22955985.330000013</v>
      </c>
      <c r="AB1024" s="44">
        <f>Z1024/D1024</f>
        <v>0.83137919849977626</v>
      </c>
      <c r="AC1024" s="35"/>
      <c r="AE1024" s="37"/>
    </row>
    <row r="1025" spans="1:31" s="36" customFormat="1" ht="18" hidden="1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221">B1025+B1024</f>
        <v>129488000</v>
      </c>
      <c r="C1026" s="43">
        <f t="shared" si="221"/>
        <v>6651700</v>
      </c>
      <c r="D1026" s="43">
        <f t="shared" si="221"/>
        <v>136139700</v>
      </c>
      <c r="E1026" s="43">
        <f t="shared" si="221"/>
        <v>359348.54000000004</v>
      </c>
      <c r="F1026" s="43">
        <f t="shared" si="221"/>
        <v>100208273.87</v>
      </c>
      <c r="G1026" s="43">
        <f t="shared" si="221"/>
        <v>12616092.26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0</v>
      </c>
      <c r="O1026" s="43">
        <f t="shared" si="221"/>
        <v>2650</v>
      </c>
      <c r="P1026" s="43">
        <f t="shared" si="221"/>
        <v>356698.54000000004</v>
      </c>
      <c r="Q1026" s="43">
        <f t="shared" si="221"/>
        <v>57591065.75</v>
      </c>
      <c r="R1026" s="43">
        <f t="shared" si="221"/>
        <v>18077081.109999999</v>
      </c>
      <c r="S1026" s="43">
        <f t="shared" si="221"/>
        <v>24540127.009999998</v>
      </c>
      <c r="T1026" s="43">
        <f t="shared" si="221"/>
        <v>8818996.6100000013</v>
      </c>
      <c r="U1026" s="43">
        <f t="shared" si="221"/>
        <v>2608514.0699999998</v>
      </c>
      <c r="V1026" s="43">
        <f t="shared" si="221"/>
        <v>1188581.58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113183714.66999999</v>
      </c>
      <c r="AA1026" s="43">
        <f t="shared" si="221"/>
        <v>22955985.330000013</v>
      </c>
      <c r="AB1026" s="44">
        <f>Z1026/D1026</f>
        <v>0.83137919849977626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237676000</v>
      </c>
      <c r="C1031" s="34">
        <f>[1]consoCURRENT!F21293</f>
        <v>-24003000</v>
      </c>
      <c r="D1031" s="34">
        <f>[1]consoCURRENT!G21293</f>
        <v>213672999.99999997</v>
      </c>
      <c r="E1031" s="34">
        <f>[1]consoCURRENT!H21293</f>
        <v>4197952.3999999994</v>
      </c>
      <c r="F1031" s="34">
        <f>[1]consoCURRENT!I21293</f>
        <v>1933001.59</v>
      </c>
      <c r="G1031" s="34">
        <f>[1]consoCURRENT!J21293</f>
        <v>156530420.98999998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214222.25999999998</v>
      </c>
      <c r="R1031" s="34">
        <f>[1]consoCURRENT!U21293</f>
        <v>746695.04</v>
      </c>
      <c r="S1031" s="34">
        <f>[1]consoCURRENT!V21293</f>
        <v>972084.29</v>
      </c>
      <c r="T1031" s="34">
        <f>[1]consoCURRENT!W21293</f>
        <v>448715.57</v>
      </c>
      <c r="U1031" s="34">
        <f>[1]consoCURRENT!X21293</f>
        <v>8811196.6199999992</v>
      </c>
      <c r="V1031" s="34">
        <f>[1]consoCURRENT!Y21293</f>
        <v>147270508.79999998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162661374.97999999</v>
      </c>
      <c r="AA1031" s="34">
        <f>D1031-Z1031</f>
        <v>51011625.019999981</v>
      </c>
      <c r="AB1031" s="41">
        <f>Z1031/D1031</f>
        <v>0.76126312159233978</v>
      </c>
      <c r="AC1031" s="35"/>
      <c r="AE1031" s="37"/>
    </row>
    <row r="1032" spans="1:31" s="36" customFormat="1" ht="18" hidden="1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222">SUM(B1030:B1033)</f>
        <v>237676000</v>
      </c>
      <c r="C1034" s="43">
        <f t="shared" si="222"/>
        <v>-24003000</v>
      </c>
      <c r="D1034" s="43">
        <f t="shared" si="222"/>
        <v>213672999.99999997</v>
      </c>
      <c r="E1034" s="43">
        <f t="shared" si="222"/>
        <v>4197952.3999999994</v>
      </c>
      <c r="F1034" s="43">
        <f t="shared" si="222"/>
        <v>1933001.59</v>
      </c>
      <c r="G1034" s="43">
        <f t="shared" si="222"/>
        <v>156530420.98999998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2528652.56</v>
      </c>
      <c r="O1034" s="43">
        <f t="shared" si="222"/>
        <v>490878.56</v>
      </c>
      <c r="P1034" s="43">
        <f t="shared" si="222"/>
        <v>1178421.28</v>
      </c>
      <c r="Q1034" s="43">
        <f t="shared" si="222"/>
        <v>214222.25999999998</v>
      </c>
      <c r="R1034" s="43">
        <f t="shared" si="222"/>
        <v>746695.04</v>
      </c>
      <c r="S1034" s="43">
        <f t="shared" si="222"/>
        <v>972084.29</v>
      </c>
      <c r="T1034" s="43">
        <f t="shared" si="222"/>
        <v>448715.57</v>
      </c>
      <c r="U1034" s="43">
        <f t="shared" si="222"/>
        <v>8811196.6199999992</v>
      </c>
      <c r="V1034" s="43">
        <f t="shared" si="222"/>
        <v>147270508.79999998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162661374.97999999</v>
      </c>
      <c r="AA1034" s="43">
        <f t="shared" si="222"/>
        <v>51011625.019999981</v>
      </c>
      <c r="AB1034" s="44">
        <f>Z1034/D1034</f>
        <v>0.76126312159233978</v>
      </c>
      <c r="AC1034" s="35"/>
      <c r="AE1034" s="37"/>
    </row>
    <row r="1035" spans="1:31" s="36" customFormat="1" ht="18" hidden="1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223">B1035+B1034</f>
        <v>237676000</v>
      </c>
      <c r="C1036" s="43">
        <f t="shared" si="223"/>
        <v>-24003000</v>
      </c>
      <c r="D1036" s="43">
        <f t="shared" si="223"/>
        <v>213672999.99999997</v>
      </c>
      <c r="E1036" s="43">
        <f t="shared" si="223"/>
        <v>4197952.3999999994</v>
      </c>
      <c r="F1036" s="43">
        <f t="shared" si="223"/>
        <v>1933001.59</v>
      </c>
      <c r="G1036" s="43">
        <f t="shared" si="223"/>
        <v>156530420.98999998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2528652.56</v>
      </c>
      <c r="O1036" s="43">
        <f t="shared" si="223"/>
        <v>490878.56</v>
      </c>
      <c r="P1036" s="43">
        <f t="shared" si="223"/>
        <v>1178421.28</v>
      </c>
      <c r="Q1036" s="43">
        <f t="shared" si="223"/>
        <v>214222.25999999998</v>
      </c>
      <c r="R1036" s="43">
        <f t="shared" si="223"/>
        <v>746695.04</v>
      </c>
      <c r="S1036" s="43">
        <f t="shared" si="223"/>
        <v>972084.29</v>
      </c>
      <c r="T1036" s="43">
        <f t="shared" si="223"/>
        <v>448715.57</v>
      </c>
      <c r="U1036" s="43">
        <f t="shared" si="223"/>
        <v>8811196.6199999992</v>
      </c>
      <c r="V1036" s="43">
        <f t="shared" si="223"/>
        <v>147270508.79999998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162661374.97999999</v>
      </c>
      <c r="AA1036" s="43">
        <f t="shared" si="223"/>
        <v>51011625.019999981</v>
      </c>
      <c r="AB1036" s="44">
        <f>Z1036/D1036</f>
        <v>0.76126312159233978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391472000</v>
      </c>
      <c r="C1041" s="34">
        <f>[1]consoCURRENT!F21506</f>
        <v>-100791800</v>
      </c>
      <c r="D1041" s="34">
        <f>[1]consoCURRENT!G21506</f>
        <v>290680200</v>
      </c>
      <c r="E1041" s="34">
        <f>[1]consoCURRENT!H21506</f>
        <v>233666866.33000001</v>
      </c>
      <c r="F1041" s="34">
        <f>[1]consoCURRENT!I21506</f>
        <v>38187985.910000004</v>
      </c>
      <c r="G1041" s="34">
        <f>[1]consoCURRENT!J21506</f>
        <v>15306972.109999998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8232013.9800000004</v>
      </c>
      <c r="S1041" s="34">
        <f>[1]consoCURRENT!V21506</f>
        <v>26938415.34</v>
      </c>
      <c r="T1041" s="34">
        <f>[1]consoCURRENT!W21506</f>
        <v>4477884.4000000004</v>
      </c>
      <c r="U1041" s="34">
        <f>[1]consoCURRENT!X21506</f>
        <v>2745390.94</v>
      </c>
      <c r="V1041" s="34">
        <f>[1]consoCURRENT!Y21506</f>
        <v>8083696.7699999986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287161824.34999996</v>
      </c>
      <c r="AA1041" s="34">
        <f>D1041-Z1041</f>
        <v>3518375.6500000358</v>
      </c>
      <c r="AB1041" s="41">
        <f>Z1041/D1041</f>
        <v>0.98789606017196896</v>
      </c>
      <c r="AC1041" s="35"/>
      <c r="AE1041" s="37"/>
    </row>
    <row r="1042" spans="1:31" s="36" customFormat="1" ht="18" hidden="1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224">SUM(B1040:B1043)</f>
        <v>391472000</v>
      </c>
      <c r="C1044" s="43">
        <f t="shared" si="224"/>
        <v>-100791800</v>
      </c>
      <c r="D1044" s="43">
        <f t="shared" si="224"/>
        <v>290680200</v>
      </c>
      <c r="E1044" s="43">
        <f t="shared" si="224"/>
        <v>233666866.33000001</v>
      </c>
      <c r="F1044" s="43">
        <f t="shared" si="224"/>
        <v>38187985.910000004</v>
      </c>
      <c r="G1044" s="43">
        <f t="shared" si="224"/>
        <v>15306972.109999998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227054714.47</v>
      </c>
      <c r="O1044" s="43">
        <f t="shared" si="224"/>
        <v>5117580.21</v>
      </c>
      <c r="P1044" s="43">
        <f t="shared" si="224"/>
        <v>1494571.65</v>
      </c>
      <c r="Q1044" s="43">
        <f t="shared" si="224"/>
        <v>3017556.59</v>
      </c>
      <c r="R1044" s="43">
        <f t="shared" si="224"/>
        <v>8232013.9800000004</v>
      </c>
      <c r="S1044" s="43">
        <f t="shared" si="224"/>
        <v>26938415.34</v>
      </c>
      <c r="T1044" s="43">
        <f t="shared" si="224"/>
        <v>4477884.4000000004</v>
      </c>
      <c r="U1044" s="43">
        <f t="shared" si="224"/>
        <v>2745390.94</v>
      </c>
      <c r="V1044" s="43">
        <f t="shared" si="224"/>
        <v>8083696.7699999986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287161824.34999996</v>
      </c>
      <c r="AA1044" s="43">
        <f t="shared" si="224"/>
        <v>3518375.6500000358</v>
      </c>
      <c r="AB1044" s="44">
        <f>Z1044/D1044</f>
        <v>0.98789606017196896</v>
      </c>
      <c r="AC1044" s="35"/>
      <c r="AE1044" s="37"/>
    </row>
    <row r="1045" spans="1:31" s="36" customFormat="1" ht="18" hidden="1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225">B1045+B1044</f>
        <v>391472000</v>
      </c>
      <c r="C1046" s="43">
        <f t="shared" si="225"/>
        <v>-100791800</v>
      </c>
      <c r="D1046" s="43">
        <f t="shared" si="225"/>
        <v>290680200</v>
      </c>
      <c r="E1046" s="43">
        <f t="shared" si="225"/>
        <v>233666866.33000001</v>
      </c>
      <c r="F1046" s="43">
        <f t="shared" si="225"/>
        <v>38187985.910000004</v>
      </c>
      <c r="G1046" s="43">
        <f t="shared" si="225"/>
        <v>15306972.109999998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227054714.47</v>
      </c>
      <c r="O1046" s="43">
        <f t="shared" si="225"/>
        <v>5117580.21</v>
      </c>
      <c r="P1046" s="43">
        <f t="shared" si="225"/>
        <v>1494571.65</v>
      </c>
      <c r="Q1046" s="43">
        <f t="shared" si="225"/>
        <v>3017556.59</v>
      </c>
      <c r="R1046" s="43">
        <f t="shared" si="225"/>
        <v>8232013.9800000004</v>
      </c>
      <c r="S1046" s="43">
        <f t="shared" si="225"/>
        <v>26938415.34</v>
      </c>
      <c r="T1046" s="43">
        <f t="shared" si="225"/>
        <v>4477884.4000000004</v>
      </c>
      <c r="U1046" s="43">
        <f t="shared" si="225"/>
        <v>2745390.94</v>
      </c>
      <c r="V1046" s="43">
        <f t="shared" si="225"/>
        <v>8083696.7699999986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287161824.34999996</v>
      </c>
      <c r="AA1046" s="43">
        <f t="shared" si="225"/>
        <v>3518375.6500000358</v>
      </c>
      <c r="AB1046" s="44">
        <f>Z1046/D1046</f>
        <v>0.98789606017196896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297969000</v>
      </c>
      <c r="C1051" s="34">
        <f>[1]consoCURRENT!F21719</f>
        <v>-52178400</v>
      </c>
      <c r="D1051" s="34">
        <f>[1]consoCURRENT!G21719</f>
        <v>245790600</v>
      </c>
      <c r="E1051" s="34">
        <f>[1]consoCURRENT!H21719</f>
        <v>8929438.3300000001</v>
      </c>
      <c r="F1051" s="34">
        <f>[1]consoCURRENT!I21719</f>
        <v>4841806.5</v>
      </c>
      <c r="G1051" s="34">
        <f>[1]consoCURRENT!J21719</f>
        <v>169995767.67000002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1176548</v>
      </c>
      <c r="S1051" s="34">
        <f>[1]consoCURRENT!V21719</f>
        <v>3521608.5</v>
      </c>
      <c r="T1051" s="34">
        <f>[1]consoCURRENT!W21719</f>
        <v>187966.1</v>
      </c>
      <c r="U1051" s="34">
        <f>[1]consoCURRENT!X21719</f>
        <v>270995.89</v>
      </c>
      <c r="V1051" s="34">
        <f>[1]consoCURRENT!Y21719</f>
        <v>169536805.68000001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183767012.5</v>
      </c>
      <c r="AA1051" s="34">
        <f>D1051-Z1051</f>
        <v>62023587.5</v>
      </c>
      <c r="AB1051" s="41">
        <f>Z1051/D1051</f>
        <v>0.74765679606949986</v>
      </c>
      <c r="AC1051" s="35"/>
      <c r="AE1051" s="37"/>
    </row>
    <row r="1052" spans="1:31" s="36" customFormat="1" ht="18" hidden="1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226">SUM(B1050:B1053)</f>
        <v>297969000</v>
      </c>
      <c r="C1054" s="43">
        <f t="shared" si="226"/>
        <v>-52178400</v>
      </c>
      <c r="D1054" s="43">
        <f t="shared" si="226"/>
        <v>245790600</v>
      </c>
      <c r="E1054" s="43">
        <f t="shared" si="226"/>
        <v>8929438.3300000001</v>
      </c>
      <c r="F1054" s="43">
        <f t="shared" si="226"/>
        <v>4841806.5</v>
      </c>
      <c r="G1054" s="43">
        <f t="shared" si="226"/>
        <v>169995767.67000002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7950079.8300000001</v>
      </c>
      <c r="O1054" s="43">
        <f t="shared" si="226"/>
        <v>423937</v>
      </c>
      <c r="P1054" s="43">
        <f t="shared" si="226"/>
        <v>555421.5</v>
      </c>
      <c r="Q1054" s="43">
        <f t="shared" si="226"/>
        <v>143650</v>
      </c>
      <c r="R1054" s="43">
        <f t="shared" si="226"/>
        <v>1176548</v>
      </c>
      <c r="S1054" s="43">
        <f t="shared" si="226"/>
        <v>3521608.5</v>
      </c>
      <c r="T1054" s="43">
        <f t="shared" si="226"/>
        <v>187966.1</v>
      </c>
      <c r="U1054" s="43">
        <f t="shared" si="226"/>
        <v>270995.89</v>
      </c>
      <c r="V1054" s="43">
        <f t="shared" si="226"/>
        <v>169536805.68000001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183767012.5</v>
      </c>
      <c r="AA1054" s="43">
        <f t="shared" si="226"/>
        <v>62023587.5</v>
      </c>
      <c r="AB1054" s="44">
        <f>Z1054/D1054</f>
        <v>0.74765679606949986</v>
      </c>
      <c r="AC1054" s="35"/>
      <c r="AE1054" s="37"/>
    </row>
    <row r="1055" spans="1:31" s="36" customFormat="1" ht="18" hidden="1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227">B1055+B1054</f>
        <v>297969000</v>
      </c>
      <c r="C1056" s="43">
        <f t="shared" si="227"/>
        <v>-52178400</v>
      </c>
      <c r="D1056" s="43">
        <f t="shared" si="227"/>
        <v>245790600</v>
      </c>
      <c r="E1056" s="43">
        <f t="shared" si="227"/>
        <v>8929438.3300000001</v>
      </c>
      <c r="F1056" s="43">
        <f t="shared" si="227"/>
        <v>4841806.5</v>
      </c>
      <c r="G1056" s="43">
        <f t="shared" si="227"/>
        <v>169995767.67000002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7950079.8300000001</v>
      </c>
      <c r="O1056" s="43">
        <f t="shared" si="227"/>
        <v>423937</v>
      </c>
      <c r="P1056" s="43">
        <f t="shared" si="227"/>
        <v>555421.5</v>
      </c>
      <c r="Q1056" s="43">
        <f t="shared" si="227"/>
        <v>143650</v>
      </c>
      <c r="R1056" s="43">
        <f t="shared" si="227"/>
        <v>1176548</v>
      </c>
      <c r="S1056" s="43">
        <f t="shared" si="227"/>
        <v>3521608.5</v>
      </c>
      <c r="T1056" s="43">
        <f t="shared" si="227"/>
        <v>187966.1</v>
      </c>
      <c r="U1056" s="43">
        <f t="shared" si="227"/>
        <v>270995.89</v>
      </c>
      <c r="V1056" s="43">
        <f t="shared" si="227"/>
        <v>169536805.68000001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183767012.5</v>
      </c>
      <c r="AA1056" s="43">
        <f t="shared" si="227"/>
        <v>62023587.5</v>
      </c>
      <c r="AB1056" s="44">
        <f>Z1056/D1056</f>
        <v>0.74765679606949986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207772000</v>
      </c>
      <c r="C1061" s="34">
        <f>[1]consoCURRENT!F21932</f>
        <v>-11759400</v>
      </c>
      <c r="D1061" s="34">
        <f>[1]consoCURRENT!G21932</f>
        <v>196012600</v>
      </c>
      <c r="E1061" s="34">
        <f>[1]consoCURRENT!H21932</f>
        <v>124167598.74000001</v>
      </c>
      <c r="F1061" s="34">
        <f>[1]consoCURRENT!I21932</f>
        <v>34004173.469999999</v>
      </c>
      <c r="G1061" s="34">
        <f>[1]consoCURRENT!J21932</f>
        <v>30025225.590000015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</v>
      </c>
      <c r="O1061" s="34">
        <f>[1]consoCURRENT!R21932</f>
        <v>92570</v>
      </c>
      <c r="P1061" s="34">
        <f>[1]consoCURRENT!S21932</f>
        <v>123677252.85000001</v>
      </c>
      <c r="Q1061" s="34">
        <f>[1]consoCURRENT!T21932</f>
        <v>506402.37000000011</v>
      </c>
      <c r="R1061" s="34">
        <f>[1]consoCURRENT!U21932</f>
        <v>33322911.100000001</v>
      </c>
      <c r="S1061" s="34">
        <f>[1]consoCURRENT!V21932</f>
        <v>174860</v>
      </c>
      <c r="T1061" s="34">
        <f>[1]consoCURRENT!W21932</f>
        <v>604422.98</v>
      </c>
      <c r="U1061" s="34">
        <f>[1]consoCURRENT!X21932</f>
        <v>314083</v>
      </c>
      <c r="V1061" s="34">
        <f>[1]consoCURRENT!Y21932</f>
        <v>29106719.610000014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188196997.80000001</v>
      </c>
      <c r="AA1061" s="34">
        <f>D1061-Z1061</f>
        <v>7815602.1999999881</v>
      </c>
      <c r="AB1061" s="41">
        <f>Z1061/D1061</f>
        <v>0.96012704183302511</v>
      </c>
      <c r="AC1061" s="35"/>
      <c r="AE1061" s="37"/>
    </row>
    <row r="1062" spans="1:31" s="36" customFormat="1" ht="15.6" hidden="1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228">SUM(B1060:B1063)</f>
        <v>207772000</v>
      </c>
      <c r="C1064" s="43">
        <f t="shared" si="228"/>
        <v>-11759400</v>
      </c>
      <c r="D1064" s="43">
        <f t="shared" si="228"/>
        <v>196012600</v>
      </c>
      <c r="E1064" s="43">
        <f t="shared" si="228"/>
        <v>124167598.74000001</v>
      </c>
      <c r="F1064" s="43">
        <f t="shared" si="228"/>
        <v>34004173.469999999</v>
      </c>
      <c r="G1064" s="43">
        <f t="shared" si="228"/>
        <v>30025225.590000015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397775.89</v>
      </c>
      <c r="O1064" s="43">
        <f t="shared" si="228"/>
        <v>92570</v>
      </c>
      <c r="P1064" s="43">
        <f t="shared" si="228"/>
        <v>123677252.85000001</v>
      </c>
      <c r="Q1064" s="43">
        <f t="shared" si="228"/>
        <v>506402.37000000011</v>
      </c>
      <c r="R1064" s="43">
        <f t="shared" si="228"/>
        <v>33322911.100000001</v>
      </c>
      <c r="S1064" s="43">
        <f t="shared" si="228"/>
        <v>174860</v>
      </c>
      <c r="T1064" s="43">
        <f t="shared" si="228"/>
        <v>604422.98</v>
      </c>
      <c r="U1064" s="43">
        <f t="shared" si="228"/>
        <v>314083</v>
      </c>
      <c r="V1064" s="43">
        <f t="shared" si="228"/>
        <v>29106719.610000014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188196997.80000001</v>
      </c>
      <c r="AA1064" s="43">
        <f t="shared" si="228"/>
        <v>7815602.1999999881</v>
      </c>
      <c r="AB1064" s="44">
        <f>Z1064/D1064</f>
        <v>0.96012704183302511</v>
      </c>
      <c r="AC1064" s="35"/>
      <c r="AE1064" s="37"/>
    </row>
    <row r="1065" spans="1:31" s="36" customFormat="1" ht="18" hidden="1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229">B1065+B1064</f>
        <v>207772000</v>
      </c>
      <c r="C1066" s="43">
        <f t="shared" si="229"/>
        <v>-11759400</v>
      </c>
      <c r="D1066" s="43">
        <f t="shared" si="229"/>
        <v>196012600</v>
      </c>
      <c r="E1066" s="43">
        <f t="shared" si="229"/>
        <v>124167598.74000001</v>
      </c>
      <c r="F1066" s="43">
        <f t="shared" si="229"/>
        <v>34004173.469999999</v>
      </c>
      <c r="G1066" s="43">
        <f t="shared" si="229"/>
        <v>30025225.590000015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397775.89</v>
      </c>
      <c r="O1066" s="43">
        <f t="shared" si="229"/>
        <v>92570</v>
      </c>
      <c r="P1066" s="43">
        <f t="shared" si="229"/>
        <v>123677252.85000001</v>
      </c>
      <c r="Q1066" s="43">
        <f t="shared" si="229"/>
        <v>506402.37000000011</v>
      </c>
      <c r="R1066" s="43">
        <f t="shared" si="229"/>
        <v>33322911.100000001</v>
      </c>
      <c r="S1066" s="43">
        <f t="shared" si="229"/>
        <v>174860</v>
      </c>
      <c r="T1066" s="43">
        <f t="shared" si="229"/>
        <v>604422.98</v>
      </c>
      <c r="U1066" s="43">
        <f t="shared" si="229"/>
        <v>314083</v>
      </c>
      <c r="V1066" s="43">
        <f t="shared" si="229"/>
        <v>29106719.610000014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188196997.80000001</v>
      </c>
      <c r="AA1066" s="43">
        <f t="shared" si="229"/>
        <v>7815602.1999999881</v>
      </c>
      <c r="AB1066" s="44">
        <f>Z1066/D1066</f>
        <v>0.96012704183302511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180806000</v>
      </c>
      <c r="C1071" s="34">
        <f>[1]consoCURRENT!F22145</f>
        <v>-22001400</v>
      </c>
      <c r="D1071" s="34">
        <f>[1]consoCURRENT!G22145</f>
        <v>158804600</v>
      </c>
      <c r="E1071" s="34">
        <f>[1]consoCURRENT!H22145</f>
        <v>6770622</v>
      </c>
      <c r="F1071" s="34">
        <f>[1]consoCURRENT!I22145</f>
        <v>47661416.149999999</v>
      </c>
      <c r="G1071" s="34">
        <f>[1]consoCURRENT!J22145</f>
        <v>103535059.84999999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987709.58000000007</v>
      </c>
      <c r="S1071" s="34">
        <f>[1]consoCURRENT!V22145</f>
        <v>46137227.57</v>
      </c>
      <c r="T1071" s="34">
        <f>[1]consoCURRENT!W22145</f>
        <v>22639765.489999998</v>
      </c>
      <c r="U1071" s="34">
        <f>[1]consoCURRENT!X22145</f>
        <v>65345207</v>
      </c>
      <c r="V1071" s="34">
        <f>[1]consoCURRENT!Y22145</f>
        <v>15550087.359999999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157967098</v>
      </c>
      <c r="AA1071" s="34">
        <f>D1071-Z1071</f>
        <v>837502</v>
      </c>
      <c r="AB1071" s="41">
        <f>Z1071/D1071</f>
        <v>0.99472621070170508</v>
      </c>
      <c r="AC1071" s="35"/>
      <c r="AE1071" s="37"/>
    </row>
    <row r="1072" spans="1:31" s="36" customFormat="1" ht="18" hidden="1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230">SUM(B1070:B1073)</f>
        <v>180806000</v>
      </c>
      <c r="C1074" s="43">
        <f t="shared" si="230"/>
        <v>-22001400</v>
      </c>
      <c r="D1074" s="43">
        <f t="shared" si="230"/>
        <v>158804600</v>
      </c>
      <c r="E1074" s="43">
        <f t="shared" si="230"/>
        <v>6770622</v>
      </c>
      <c r="F1074" s="43">
        <f t="shared" si="230"/>
        <v>47661416.149999999</v>
      </c>
      <c r="G1074" s="43">
        <f t="shared" si="230"/>
        <v>103535059.84999999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6885200</v>
      </c>
      <c r="O1074" s="43">
        <f t="shared" si="230"/>
        <v>-572254</v>
      </c>
      <c r="P1074" s="43">
        <f t="shared" si="230"/>
        <v>457676</v>
      </c>
      <c r="Q1074" s="43">
        <f t="shared" si="230"/>
        <v>536479</v>
      </c>
      <c r="R1074" s="43">
        <f t="shared" si="230"/>
        <v>987709.58000000007</v>
      </c>
      <c r="S1074" s="43">
        <f t="shared" si="230"/>
        <v>46137227.57</v>
      </c>
      <c r="T1074" s="43">
        <f t="shared" si="230"/>
        <v>22639765.489999998</v>
      </c>
      <c r="U1074" s="43">
        <f t="shared" si="230"/>
        <v>65345207</v>
      </c>
      <c r="V1074" s="43">
        <f t="shared" si="230"/>
        <v>15550087.359999999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157967098</v>
      </c>
      <c r="AA1074" s="43">
        <f t="shared" si="230"/>
        <v>837502</v>
      </c>
      <c r="AB1074" s="44">
        <f>Z1074/D1074</f>
        <v>0.99472621070170508</v>
      </c>
      <c r="AC1074" s="35"/>
      <c r="AE1074" s="37"/>
    </row>
    <row r="1075" spans="1:31" s="36" customFormat="1" ht="18" hidden="1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231">B1075+B1074</f>
        <v>180806000</v>
      </c>
      <c r="C1076" s="43">
        <f t="shared" si="231"/>
        <v>-22001400</v>
      </c>
      <c r="D1076" s="43">
        <f t="shared" si="231"/>
        <v>158804600</v>
      </c>
      <c r="E1076" s="43">
        <f t="shared" si="231"/>
        <v>6770622</v>
      </c>
      <c r="F1076" s="43">
        <f t="shared" si="231"/>
        <v>47661416.149999999</v>
      </c>
      <c r="G1076" s="43">
        <f t="shared" si="231"/>
        <v>103535059.84999999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6885200</v>
      </c>
      <c r="O1076" s="43">
        <f t="shared" si="231"/>
        <v>-572254</v>
      </c>
      <c r="P1076" s="43">
        <f t="shared" si="231"/>
        <v>457676</v>
      </c>
      <c r="Q1076" s="43">
        <f t="shared" si="231"/>
        <v>536479</v>
      </c>
      <c r="R1076" s="43">
        <f t="shared" si="231"/>
        <v>987709.58000000007</v>
      </c>
      <c r="S1076" s="43">
        <f t="shared" si="231"/>
        <v>46137227.57</v>
      </c>
      <c r="T1076" s="43">
        <f t="shared" si="231"/>
        <v>22639765.489999998</v>
      </c>
      <c r="U1076" s="43">
        <f t="shared" si="231"/>
        <v>65345207</v>
      </c>
      <c r="V1076" s="43">
        <f t="shared" si="231"/>
        <v>15550087.359999999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157967098</v>
      </c>
      <c r="AA1076" s="43">
        <f t="shared" si="231"/>
        <v>837502</v>
      </c>
      <c r="AB1076" s="44">
        <f>Z1076/D1076</f>
        <v>0.99472621070170508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34271000</v>
      </c>
      <c r="C1080" s="34">
        <f t="shared" ref="C1080:Y1085" si="232">C1090+C1270</f>
        <v>0</v>
      </c>
      <c r="D1080" s="34">
        <f t="shared" si="232"/>
        <v>34271000</v>
      </c>
      <c r="E1080" s="34">
        <f t="shared" si="232"/>
        <v>5415279.2800000003</v>
      </c>
      <c r="F1080" s="34">
        <f t="shared" si="232"/>
        <v>7344377.0799999991</v>
      </c>
      <c r="G1080" s="34">
        <f t="shared" si="232"/>
        <v>6954120.8599999994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1954943.9599999993</v>
      </c>
      <c r="O1080" s="34">
        <f t="shared" si="232"/>
        <v>1699294.66</v>
      </c>
      <c r="P1080" s="34">
        <f t="shared" si="232"/>
        <v>1761040.6599999997</v>
      </c>
      <c r="Q1080" s="34">
        <f t="shared" si="232"/>
        <v>1856133.9599999993</v>
      </c>
      <c r="R1080" s="34">
        <f t="shared" si="232"/>
        <v>3572288.41</v>
      </c>
      <c r="S1080" s="34">
        <f t="shared" si="232"/>
        <v>1915954.7099999993</v>
      </c>
      <c r="T1080" s="34">
        <f t="shared" si="232"/>
        <v>2027631.0499999996</v>
      </c>
      <c r="U1080" s="34">
        <f t="shared" si="232"/>
        <v>2560393.61</v>
      </c>
      <c r="V1080" s="34">
        <f t="shared" si="232"/>
        <v>2366096.1999999997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19713777.219999995</v>
      </c>
      <c r="AA1080" s="34">
        <f>D1080-Z1080</f>
        <v>14557222.780000005</v>
      </c>
      <c r="AB1080" s="41">
        <f>Z1080/D1080</f>
        <v>0.57523203933354716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>B1091+B1271</f>
        <v>47844781000</v>
      </c>
      <c r="C1081" s="34">
        <f t="shared" si="232"/>
        <v>1.280568540096283E-9</v>
      </c>
      <c r="D1081" s="34">
        <f t="shared" si="232"/>
        <v>47844781000</v>
      </c>
      <c r="E1081" s="34">
        <f t="shared" si="232"/>
        <v>14605235545.359997</v>
      </c>
      <c r="F1081" s="34">
        <f t="shared" si="232"/>
        <v>10413951028.719999</v>
      </c>
      <c r="G1081" s="34">
        <f t="shared" si="232"/>
        <v>17851918242.060001</v>
      </c>
      <c r="H1081" s="34">
        <f t="shared" si="232"/>
        <v>0</v>
      </c>
      <c r="I1081" s="34">
        <f t="shared" si="232"/>
        <v>58727187.960000008</v>
      </c>
      <c r="J1081" s="34">
        <f t="shared" si="232"/>
        <v>63978183.539999999</v>
      </c>
      <c r="K1081" s="34">
        <f t="shared" si="232"/>
        <v>47773096.020000003</v>
      </c>
      <c r="L1081" s="34">
        <f t="shared" si="232"/>
        <v>0</v>
      </c>
      <c r="M1081" s="34">
        <f t="shared" si="232"/>
        <v>170478467.52000001</v>
      </c>
      <c r="N1081" s="34">
        <f t="shared" si="232"/>
        <v>1463586933.98</v>
      </c>
      <c r="O1081" s="34">
        <f t="shared" si="232"/>
        <v>6082590844.3400011</v>
      </c>
      <c r="P1081" s="34">
        <f t="shared" si="232"/>
        <v>7000330579.0800009</v>
      </c>
      <c r="Q1081" s="34">
        <f t="shared" si="232"/>
        <v>4538020592.2300005</v>
      </c>
      <c r="R1081" s="34">
        <f t="shared" si="232"/>
        <v>3556628602.77</v>
      </c>
      <c r="S1081" s="34">
        <f t="shared" si="232"/>
        <v>2255323650.1800003</v>
      </c>
      <c r="T1081" s="34">
        <f t="shared" si="232"/>
        <v>2730617708.1600008</v>
      </c>
      <c r="U1081" s="34">
        <f t="shared" si="232"/>
        <v>4362877916.5599995</v>
      </c>
      <c r="V1081" s="34">
        <f t="shared" si="232"/>
        <v>10710649521.320002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42871104816.139999</v>
      </c>
      <c r="AA1081" s="34">
        <f>D1081-Z1081</f>
        <v>4973676183.8600006</v>
      </c>
      <c r="AB1081" s="41">
        <f>Z1081/D1081</f>
        <v>0.89604558574821358</v>
      </c>
      <c r="AC1081" s="35"/>
      <c r="AE1081" s="37"/>
    </row>
    <row r="1082" spans="1:31" s="36" customFormat="1" ht="15.6" hidden="1" customHeight="1" x14ac:dyDescent="0.2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233">SUM(B1080:B1083)</f>
        <v>47879052000</v>
      </c>
      <c r="C1084" s="43">
        <f t="shared" si="233"/>
        <v>1.280568540096283E-9</v>
      </c>
      <c r="D1084" s="43">
        <f t="shared" si="233"/>
        <v>47879052000</v>
      </c>
      <c r="E1084" s="43">
        <f t="shared" si="233"/>
        <v>14610650824.639997</v>
      </c>
      <c r="F1084" s="43">
        <f t="shared" si="233"/>
        <v>10421295405.799999</v>
      </c>
      <c r="G1084" s="43">
        <f t="shared" si="233"/>
        <v>17858872362.920002</v>
      </c>
      <c r="H1084" s="43">
        <f t="shared" si="233"/>
        <v>0</v>
      </c>
      <c r="I1084" s="43">
        <f t="shared" si="233"/>
        <v>58727187.960000008</v>
      </c>
      <c r="J1084" s="43">
        <f t="shared" si="233"/>
        <v>63978183.539999999</v>
      </c>
      <c r="K1084" s="43">
        <f t="shared" si="233"/>
        <v>47773096.020000003</v>
      </c>
      <c r="L1084" s="43">
        <f t="shared" si="233"/>
        <v>0</v>
      </c>
      <c r="M1084" s="43">
        <f t="shared" si="233"/>
        <v>170478467.52000001</v>
      </c>
      <c r="N1084" s="43">
        <f t="shared" si="233"/>
        <v>1465541877.9400001</v>
      </c>
      <c r="O1084" s="43">
        <f t="shared" si="233"/>
        <v>6084290139.000001</v>
      </c>
      <c r="P1084" s="43">
        <f t="shared" si="233"/>
        <v>7002091619.7400007</v>
      </c>
      <c r="Q1084" s="43">
        <f t="shared" si="233"/>
        <v>4539876726.1900005</v>
      </c>
      <c r="R1084" s="43">
        <f t="shared" si="233"/>
        <v>3560200891.1799998</v>
      </c>
      <c r="S1084" s="43">
        <f t="shared" si="233"/>
        <v>2257239604.8900003</v>
      </c>
      <c r="T1084" s="43">
        <f t="shared" si="233"/>
        <v>2732645339.210001</v>
      </c>
      <c r="U1084" s="43">
        <f t="shared" si="233"/>
        <v>4365438310.1699991</v>
      </c>
      <c r="V1084" s="43">
        <f t="shared" si="233"/>
        <v>10713015617.520002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42890818593.360001</v>
      </c>
      <c r="AA1084" s="43">
        <f t="shared" si="233"/>
        <v>4988233406.6400003</v>
      </c>
      <c r="AB1084" s="44">
        <f>Z1084/D1084</f>
        <v>0.89581595294242666</v>
      </c>
      <c r="AC1084" s="35"/>
      <c r="AE1084" s="37"/>
    </row>
    <row r="1085" spans="1:31" s="36" customFormat="1" ht="18" hidden="1" customHeight="1" x14ac:dyDescent="0.25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234">B1085+B1084</f>
        <v>47879052000</v>
      </c>
      <c r="C1086" s="43">
        <f t="shared" si="234"/>
        <v>1.280568540096283E-9</v>
      </c>
      <c r="D1086" s="43">
        <f t="shared" si="234"/>
        <v>47879052000</v>
      </c>
      <c r="E1086" s="43">
        <f t="shared" si="234"/>
        <v>14610650824.639997</v>
      </c>
      <c r="F1086" s="43">
        <f t="shared" si="234"/>
        <v>10421295405.799999</v>
      </c>
      <c r="G1086" s="43">
        <f t="shared" si="234"/>
        <v>17858872362.920002</v>
      </c>
      <c r="H1086" s="43">
        <f t="shared" si="234"/>
        <v>0</v>
      </c>
      <c r="I1086" s="43">
        <f t="shared" si="234"/>
        <v>58727187.960000008</v>
      </c>
      <c r="J1086" s="43">
        <f t="shared" si="234"/>
        <v>63978183.539999999</v>
      </c>
      <c r="K1086" s="43">
        <f t="shared" si="234"/>
        <v>47773096.020000003</v>
      </c>
      <c r="L1086" s="43">
        <f t="shared" si="234"/>
        <v>0</v>
      </c>
      <c r="M1086" s="43">
        <f t="shared" si="234"/>
        <v>170478467.52000001</v>
      </c>
      <c r="N1086" s="43">
        <f t="shared" si="234"/>
        <v>1465541877.9400001</v>
      </c>
      <c r="O1086" s="43">
        <f t="shared" si="234"/>
        <v>6084290139.000001</v>
      </c>
      <c r="P1086" s="43">
        <f t="shared" si="234"/>
        <v>7002091619.7400007</v>
      </c>
      <c r="Q1086" s="43">
        <f t="shared" si="234"/>
        <v>4539876726.1900005</v>
      </c>
      <c r="R1086" s="43">
        <f t="shared" si="234"/>
        <v>3560200891.1799998</v>
      </c>
      <c r="S1086" s="43">
        <f t="shared" si="234"/>
        <v>2257239604.8900003</v>
      </c>
      <c r="T1086" s="43">
        <f t="shared" si="234"/>
        <v>2732645339.210001</v>
      </c>
      <c r="U1086" s="43">
        <f t="shared" si="234"/>
        <v>4365438310.1699991</v>
      </c>
      <c r="V1086" s="43">
        <f t="shared" si="234"/>
        <v>10713015617.520002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42890818593.360001</v>
      </c>
      <c r="AA1086" s="43">
        <f t="shared" si="234"/>
        <v>4988233406.6400003</v>
      </c>
      <c r="AB1086" s="44">
        <f>Z1086/D1086</f>
        <v>0.89581595294242666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>B1100+B1110+B1120+B1130+B1140+B1150+B1160+B1170+B1180+B1190+B1200+B1210+B1220+B1230+B1240+B1250+B1260</f>
        <v>34271000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34271000</v>
      </c>
      <c r="E1090" s="34">
        <f t="shared" ref="E1090:Y1090" si="235">E1100+E1110+E1120+E1130+E1140+E1150+E1160+E1170+E1180+E1190+E1200+E1210+E1220+E1230+E1240+E1250+E1260</f>
        <v>5415279.2800000003</v>
      </c>
      <c r="F1090" s="34">
        <f t="shared" si="235"/>
        <v>7344377.0799999991</v>
      </c>
      <c r="G1090" s="34">
        <f t="shared" si="235"/>
        <v>6954120.8599999994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1954943.9599999993</v>
      </c>
      <c r="O1090" s="34">
        <f t="shared" si="235"/>
        <v>1699294.66</v>
      </c>
      <c r="P1090" s="34">
        <f t="shared" si="235"/>
        <v>1761040.6599999997</v>
      </c>
      <c r="Q1090" s="34">
        <f t="shared" si="235"/>
        <v>1856133.9599999993</v>
      </c>
      <c r="R1090" s="34">
        <f t="shared" si="235"/>
        <v>3572288.41</v>
      </c>
      <c r="S1090" s="34">
        <f t="shared" si="235"/>
        <v>1915954.7099999993</v>
      </c>
      <c r="T1090" s="34">
        <f t="shared" si="235"/>
        <v>2027631.0499999996</v>
      </c>
      <c r="U1090" s="34">
        <f t="shared" si="235"/>
        <v>2560393.61</v>
      </c>
      <c r="V1090" s="34">
        <f t="shared" si="235"/>
        <v>2366096.1999999997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19713777.219999995</v>
      </c>
      <c r="AA1090" s="34">
        <f>D1090-Z1090</f>
        <v>14557222.780000005</v>
      </c>
      <c r="AB1090" s="41">
        <f>Z1090/D1090</f>
        <v>0.57523203933354716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ref="B1091:Y1093" si="236">B1101+B1111+B1121+B1131+B1141+B1151+B1161+B1171+B1181+B1191+B1201+B1211+B1221+B1231+B1241+B1251+B1261</f>
        <v>47661254000</v>
      </c>
      <c r="C1091" s="34">
        <f t="shared" si="236"/>
        <v>1.280568540096283E-9</v>
      </c>
      <c r="D1091" s="34">
        <f t="shared" si="236"/>
        <v>47661254000</v>
      </c>
      <c r="E1091" s="34">
        <f t="shared" si="236"/>
        <v>14546108357.399998</v>
      </c>
      <c r="F1091" s="34">
        <f t="shared" si="236"/>
        <v>10351543692.679998</v>
      </c>
      <c r="G1091" s="34">
        <f t="shared" si="236"/>
        <v>17813101268.360001</v>
      </c>
      <c r="H1091" s="34">
        <f t="shared" si="236"/>
        <v>0</v>
      </c>
      <c r="I1091" s="34">
        <f t="shared" si="236"/>
        <v>0</v>
      </c>
      <c r="J1091" s="34">
        <f t="shared" si="236"/>
        <v>1870847.5</v>
      </c>
      <c r="K1091" s="34">
        <f t="shared" si="236"/>
        <v>8956122.3200000003</v>
      </c>
      <c r="L1091" s="34">
        <f t="shared" si="236"/>
        <v>0</v>
      </c>
      <c r="M1091" s="34">
        <f t="shared" si="236"/>
        <v>10826969.82</v>
      </c>
      <c r="N1091" s="34">
        <f t="shared" si="236"/>
        <v>1463486933.98</v>
      </c>
      <c r="O1091" s="34">
        <f t="shared" si="236"/>
        <v>6082490844.3400011</v>
      </c>
      <c r="P1091" s="34">
        <f t="shared" si="236"/>
        <v>7000130579.0800009</v>
      </c>
      <c r="Q1091" s="34">
        <f t="shared" si="236"/>
        <v>4537920592.2300005</v>
      </c>
      <c r="R1091" s="34">
        <f t="shared" si="236"/>
        <v>3556528602.77</v>
      </c>
      <c r="S1091" s="34">
        <f t="shared" si="236"/>
        <v>2255223650.1800003</v>
      </c>
      <c r="T1091" s="34">
        <f t="shared" si="236"/>
        <v>2730617708.1600008</v>
      </c>
      <c r="U1091" s="34">
        <f t="shared" si="236"/>
        <v>4362877916.5599995</v>
      </c>
      <c r="V1091" s="34">
        <f t="shared" si="236"/>
        <v>10710649521.320002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42710753318.440002</v>
      </c>
      <c r="AA1091" s="34">
        <f>D1091-Z1091</f>
        <v>4950500681.5599976</v>
      </c>
      <c r="AB1091" s="41">
        <f>Z1091/D1091</f>
        <v>0.89613154782792759</v>
      </c>
      <c r="AC1091" s="35"/>
      <c r="AE1091" s="37"/>
    </row>
    <row r="1092" spans="1:31" s="36" customFormat="1" ht="16.350000000000001" hidden="1" customHeight="1" x14ac:dyDescent="0.2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>SUM(B1090:B1093)</f>
        <v>47695525000</v>
      </c>
      <c r="C1094" s="43">
        <f>SUM(C1090:C1093)</f>
        <v>1.280568540096283E-9</v>
      </c>
      <c r="D1094" s="43">
        <f>SUM(D1090:D1093)</f>
        <v>47695525000</v>
      </c>
      <c r="E1094" s="43">
        <f t="shared" ref="E1094:AA1094" si="237">SUM(E1090:E1093)</f>
        <v>14551523636.679998</v>
      </c>
      <c r="F1094" s="43">
        <f t="shared" si="237"/>
        <v>10358888069.759998</v>
      </c>
      <c r="G1094" s="43">
        <f t="shared" si="237"/>
        <v>17820055389.220001</v>
      </c>
      <c r="H1094" s="43">
        <f t="shared" si="237"/>
        <v>0</v>
      </c>
      <c r="I1094" s="43">
        <f t="shared" si="237"/>
        <v>0</v>
      </c>
      <c r="J1094" s="43">
        <f t="shared" si="237"/>
        <v>1870847.5</v>
      </c>
      <c r="K1094" s="43">
        <f t="shared" si="237"/>
        <v>8956122.3200000003</v>
      </c>
      <c r="L1094" s="43">
        <f t="shared" si="237"/>
        <v>0</v>
      </c>
      <c r="M1094" s="43">
        <f t="shared" si="237"/>
        <v>10826969.82</v>
      </c>
      <c r="N1094" s="43">
        <f t="shared" si="237"/>
        <v>1465441877.9400001</v>
      </c>
      <c r="O1094" s="43">
        <f t="shared" si="237"/>
        <v>6084190139.000001</v>
      </c>
      <c r="P1094" s="43">
        <f t="shared" si="237"/>
        <v>7001891619.7400007</v>
      </c>
      <c r="Q1094" s="43">
        <f t="shared" si="237"/>
        <v>4539776726.1900005</v>
      </c>
      <c r="R1094" s="43">
        <f t="shared" si="237"/>
        <v>3560100891.1799998</v>
      </c>
      <c r="S1094" s="43">
        <f t="shared" si="237"/>
        <v>2257139604.8900003</v>
      </c>
      <c r="T1094" s="43">
        <f t="shared" si="237"/>
        <v>2732645339.210001</v>
      </c>
      <c r="U1094" s="43">
        <f t="shared" si="237"/>
        <v>4365438310.1699991</v>
      </c>
      <c r="V1094" s="43">
        <f t="shared" si="237"/>
        <v>10713015617.520002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42730467095.660004</v>
      </c>
      <c r="AA1094" s="43">
        <f t="shared" si="237"/>
        <v>4965057904.3399973</v>
      </c>
      <c r="AB1094" s="44">
        <f>Z1094/D1094</f>
        <v>0.8959009696540714</v>
      </c>
      <c r="AC1094" s="35"/>
      <c r="AE1094" s="37"/>
    </row>
    <row r="1095" spans="1:31" s="36" customFormat="1" ht="18" hidden="1" customHeight="1" x14ac:dyDescent="0.25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>B1095+B1094</f>
        <v>47695525000</v>
      </c>
      <c r="C1096" s="43">
        <f>C1095+C1094</f>
        <v>1.280568540096283E-9</v>
      </c>
      <c r="D1096" s="43">
        <f>D1095+D1094</f>
        <v>47695525000</v>
      </c>
      <c r="E1096" s="43">
        <f t="shared" ref="E1096:AA1096" si="239">E1095+E1094</f>
        <v>14551523636.679998</v>
      </c>
      <c r="F1096" s="43">
        <f t="shared" si="239"/>
        <v>10358888069.759998</v>
      </c>
      <c r="G1096" s="43">
        <f t="shared" si="239"/>
        <v>17820055389.220001</v>
      </c>
      <c r="H1096" s="43">
        <f t="shared" si="239"/>
        <v>0</v>
      </c>
      <c r="I1096" s="43">
        <f t="shared" si="239"/>
        <v>0</v>
      </c>
      <c r="J1096" s="43">
        <f t="shared" si="239"/>
        <v>1870847.5</v>
      </c>
      <c r="K1096" s="43">
        <f t="shared" si="239"/>
        <v>8956122.3200000003</v>
      </c>
      <c r="L1096" s="43">
        <f t="shared" si="239"/>
        <v>0</v>
      </c>
      <c r="M1096" s="43">
        <f t="shared" si="239"/>
        <v>10826969.82</v>
      </c>
      <c r="N1096" s="43">
        <f t="shared" si="239"/>
        <v>1465441877.9400001</v>
      </c>
      <c r="O1096" s="43">
        <f t="shared" si="239"/>
        <v>6084190139.000001</v>
      </c>
      <c r="P1096" s="43">
        <f t="shared" si="239"/>
        <v>7001891619.7400007</v>
      </c>
      <c r="Q1096" s="43">
        <f t="shared" si="239"/>
        <v>4539776726.1900005</v>
      </c>
      <c r="R1096" s="43">
        <f t="shared" si="239"/>
        <v>3560100891.1799998</v>
      </c>
      <c r="S1096" s="43">
        <f t="shared" si="239"/>
        <v>2257139604.8900003</v>
      </c>
      <c r="T1096" s="43">
        <f t="shared" si="239"/>
        <v>2732645339.210001</v>
      </c>
      <c r="U1096" s="43">
        <f t="shared" si="239"/>
        <v>4365438310.1699991</v>
      </c>
      <c r="V1096" s="43">
        <f t="shared" si="239"/>
        <v>10713015617.520002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42730467095.660004</v>
      </c>
      <c r="AA1096" s="43">
        <f t="shared" si="239"/>
        <v>4965057904.3399973</v>
      </c>
      <c r="AB1096" s="44">
        <f>Z1096/D1096</f>
        <v>0.8959009696540714</v>
      </c>
      <c r="AC1096" s="46"/>
      <c r="AE1096" s="37">
        <f>SUM('[1]sum-co'!S247+[1]SOCIALPENSION!T223+'[2]CMF-101regularapril8'!$EV$1403)</f>
        <v>42722879589.87999</v>
      </c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1438899.9</v>
      </c>
      <c r="G1100" s="34">
        <f>[1]consoCURRENT!J22671</f>
        <v>1313974.46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693740.26</v>
      </c>
      <c r="S1100" s="34">
        <f>[1]consoCURRENT!V22671</f>
        <v>365743.38</v>
      </c>
      <c r="T1100" s="34">
        <f>[1]consoCURRENT!W22671</f>
        <v>417539.14</v>
      </c>
      <c r="U1100" s="34">
        <f>[1]consoCURRENT!X22671</f>
        <v>527206.26</v>
      </c>
      <c r="V1100" s="34">
        <f>[1]consoCURRENT!Y22671</f>
        <v>369229.06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4276075.37</v>
      </c>
      <c r="AA1100" s="34">
        <f>D1100-Z1100</f>
        <v>2136924.63</v>
      </c>
      <c r="AB1100" s="41">
        <f>Z1100/D1100</f>
        <v>0.6667823748635584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4462834.43</v>
      </c>
      <c r="G1101" s="34">
        <f>[1]consoCURRENT!J22784</f>
        <v>9759133.2100000009</v>
      </c>
      <c r="H1101" s="34">
        <f>[1]consoCURRENT!K22784</f>
        <v>0</v>
      </c>
      <c r="I1101" s="34">
        <f>[1]consoCURRENT!L22784</f>
        <v>0</v>
      </c>
      <c r="J1101" s="34">
        <f>[1]consoCURRENT!M22784</f>
        <v>1870847.5</v>
      </c>
      <c r="K1101" s="34">
        <f>[1]consoCURRENT!N22784</f>
        <v>8956122.3200000003</v>
      </c>
      <c r="L1101" s="34">
        <f>[1]consoCURRENT!O22784</f>
        <v>0</v>
      </c>
      <c r="M1101" s="34">
        <f>[1]consoCURRENT!P22784</f>
        <v>10826969.82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277678.88</v>
      </c>
      <c r="S1101" s="34">
        <f>[1]consoCURRENT!V22784</f>
        <v>147057.25</v>
      </c>
      <c r="T1101" s="34">
        <f>[1]consoCURRENT!W22784</f>
        <v>106279.15</v>
      </c>
      <c r="U1101" s="34">
        <f>[1]consoCURRENT!X22784</f>
        <v>390656.3</v>
      </c>
      <c r="V1101" s="34">
        <f>[1]consoCURRENT!Y22784</f>
        <v>306075.44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16068042.760000004</v>
      </c>
      <c r="AA1101" s="34">
        <f>D1101-Z1101</f>
        <v>26879957.239999995</v>
      </c>
      <c r="AB1101" s="41">
        <f>Z1101/D1101</f>
        <v>0.37412784669833293</v>
      </c>
      <c r="AC1101" s="35"/>
      <c r="AE1101" s="37"/>
    </row>
    <row r="1102" spans="1:31" s="36" customFormat="1" ht="18" hidden="1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240">SUM(B1100:B1103)</f>
        <v>49361000</v>
      </c>
      <c r="C1104" s="43">
        <f t="shared" si="240"/>
        <v>0</v>
      </c>
      <c r="D1104" s="43">
        <f t="shared" si="240"/>
        <v>49361000</v>
      </c>
      <c r="E1104" s="43">
        <f t="shared" si="240"/>
        <v>3369276.13</v>
      </c>
      <c r="F1104" s="43">
        <f t="shared" si="240"/>
        <v>5901734.3300000001</v>
      </c>
      <c r="G1104" s="43">
        <f t="shared" si="240"/>
        <v>11073107.670000002</v>
      </c>
      <c r="H1104" s="43">
        <f t="shared" si="240"/>
        <v>0</v>
      </c>
      <c r="I1104" s="43">
        <f t="shared" si="240"/>
        <v>0</v>
      </c>
      <c r="J1104" s="43">
        <f t="shared" si="240"/>
        <v>1870847.5</v>
      </c>
      <c r="K1104" s="43">
        <f t="shared" si="240"/>
        <v>8956122.3200000003</v>
      </c>
      <c r="L1104" s="43">
        <f t="shared" si="240"/>
        <v>0</v>
      </c>
      <c r="M1104" s="43">
        <f t="shared" si="240"/>
        <v>10826969.82</v>
      </c>
      <c r="N1104" s="43">
        <f t="shared" si="240"/>
        <v>2506986.6100000003</v>
      </c>
      <c r="O1104" s="43">
        <f t="shared" si="240"/>
        <v>452383.26</v>
      </c>
      <c r="P1104" s="43">
        <f t="shared" si="240"/>
        <v>409906.26</v>
      </c>
      <c r="Q1104" s="43">
        <f t="shared" si="240"/>
        <v>2546667.0599999996</v>
      </c>
      <c r="R1104" s="43">
        <f t="shared" si="240"/>
        <v>971419.14</v>
      </c>
      <c r="S1104" s="43">
        <f t="shared" si="240"/>
        <v>512800.63</v>
      </c>
      <c r="T1104" s="43">
        <f t="shared" si="240"/>
        <v>523818.29000000004</v>
      </c>
      <c r="U1104" s="43">
        <f t="shared" si="240"/>
        <v>917862.56</v>
      </c>
      <c r="V1104" s="43">
        <f t="shared" si="240"/>
        <v>675304.5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20344118.130000003</v>
      </c>
      <c r="AA1104" s="43">
        <f t="shared" si="240"/>
        <v>29016881.869999994</v>
      </c>
      <c r="AB1104" s="44">
        <f>Z1104/D1104</f>
        <v>0.41214963493446249</v>
      </c>
      <c r="AC1104" s="35"/>
      <c r="AE1104" s="37"/>
    </row>
    <row r="1105" spans="1:31" s="36" customFormat="1" ht="18" hidden="1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241">B1105+B1104</f>
        <v>49361000</v>
      </c>
      <c r="C1106" s="43">
        <f t="shared" si="241"/>
        <v>0</v>
      </c>
      <c r="D1106" s="43">
        <f t="shared" si="241"/>
        <v>49361000</v>
      </c>
      <c r="E1106" s="43">
        <f t="shared" si="241"/>
        <v>3369276.13</v>
      </c>
      <c r="F1106" s="43">
        <f t="shared" si="241"/>
        <v>5901734.3300000001</v>
      </c>
      <c r="G1106" s="43">
        <f t="shared" si="241"/>
        <v>11073107.670000002</v>
      </c>
      <c r="H1106" s="43">
        <f t="shared" si="241"/>
        <v>0</v>
      </c>
      <c r="I1106" s="43">
        <f t="shared" si="241"/>
        <v>0</v>
      </c>
      <c r="J1106" s="43">
        <f t="shared" si="241"/>
        <v>1870847.5</v>
      </c>
      <c r="K1106" s="43">
        <f t="shared" si="241"/>
        <v>8956122.3200000003</v>
      </c>
      <c r="L1106" s="43">
        <f t="shared" si="241"/>
        <v>0</v>
      </c>
      <c r="M1106" s="43">
        <f t="shared" si="241"/>
        <v>10826969.82</v>
      </c>
      <c r="N1106" s="43">
        <f t="shared" si="241"/>
        <v>2506986.6100000003</v>
      </c>
      <c r="O1106" s="43">
        <f t="shared" si="241"/>
        <v>452383.26</v>
      </c>
      <c r="P1106" s="43">
        <f t="shared" si="241"/>
        <v>409906.26</v>
      </c>
      <c r="Q1106" s="43">
        <f t="shared" si="241"/>
        <v>2546667.0599999996</v>
      </c>
      <c r="R1106" s="43">
        <f t="shared" si="241"/>
        <v>971419.14</v>
      </c>
      <c r="S1106" s="43">
        <f t="shared" si="241"/>
        <v>512800.63</v>
      </c>
      <c r="T1106" s="43">
        <f t="shared" si="241"/>
        <v>523818.29000000004</v>
      </c>
      <c r="U1106" s="43">
        <f t="shared" si="241"/>
        <v>917862.56</v>
      </c>
      <c r="V1106" s="43">
        <f t="shared" si="241"/>
        <v>675304.5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20344118.130000003</v>
      </c>
      <c r="AA1106" s="43">
        <f t="shared" si="241"/>
        <v>29016881.869999994</v>
      </c>
      <c r="AB1106" s="44">
        <f>Z1106/D1106</f>
        <v>0.41214963493446249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286877.56</v>
      </c>
      <c r="F1110" s="34">
        <f>[1]consoCURRENT!I22884</f>
        <v>380714.92000000004</v>
      </c>
      <c r="G1110" s="34">
        <f>[1]consoCURRENT!J22884</f>
        <v>339036.4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162013.64000000001</v>
      </c>
      <c r="S1110" s="34">
        <f>[1]consoCURRENT!V22884</f>
        <v>116350.64</v>
      </c>
      <c r="T1110" s="34">
        <f>[1]consoCURRENT!W22884</f>
        <v>102350.64</v>
      </c>
      <c r="U1110" s="34">
        <f>[1]consoCURRENT!X22884</f>
        <v>92513</v>
      </c>
      <c r="V1110" s="34">
        <f>[1]consoCURRENT!Y22884</f>
        <v>144172.76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1006628.8800000001</v>
      </c>
      <c r="AA1110" s="34">
        <f>D1110-Z1110</f>
        <v>726371.11999999988</v>
      </c>
      <c r="AB1110" s="41">
        <f>Z1110/D1110</f>
        <v>0.58085913444893256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395703992.16999996</v>
      </c>
      <c r="F1111" s="34">
        <f>[1]consoCURRENT!I22997</f>
        <v>1067022400.05</v>
      </c>
      <c r="G1111" s="34">
        <f>[1]consoCURRENT!J22997</f>
        <v>229585507.25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301166331</v>
      </c>
      <c r="S1111" s="34">
        <f>[1]consoCURRENT!V22997</f>
        <v>412561120.64999998</v>
      </c>
      <c r="T1111" s="34">
        <f>[1]consoCURRENT!W22997</f>
        <v>-4086894.2199999997</v>
      </c>
      <c r="U1111" s="34">
        <f>[1]consoCURRENT!X22997</f>
        <v>173800300.08000001</v>
      </c>
      <c r="V1111" s="34">
        <f>[1]consoCURRENT!Y22997</f>
        <v>59872101.390000001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1692311899.4699998</v>
      </c>
      <c r="AA1111" s="34">
        <f>D1111-Z1111</f>
        <v>995423100.53000021</v>
      </c>
      <c r="AB1111" s="41">
        <f>Z1111/D1111</f>
        <v>0.62964239386323417</v>
      </c>
      <c r="AC1111" s="35"/>
      <c r="AE1111" s="37"/>
    </row>
    <row r="1112" spans="1:31" s="36" customFormat="1" ht="18" hidden="1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242">SUM(B1110:B1113)</f>
        <v>2689468000</v>
      </c>
      <c r="C1114" s="43">
        <f t="shared" si="242"/>
        <v>0</v>
      </c>
      <c r="D1114" s="43">
        <f t="shared" si="242"/>
        <v>2689468000</v>
      </c>
      <c r="E1114" s="43">
        <f t="shared" si="242"/>
        <v>395990869.72999996</v>
      </c>
      <c r="F1114" s="43">
        <f t="shared" si="242"/>
        <v>1067403114.9699999</v>
      </c>
      <c r="G1114" s="43">
        <f t="shared" si="242"/>
        <v>229924543.65000001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16558960.48</v>
      </c>
      <c r="O1114" s="43">
        <f t="shared" si="242"/>
        <v>46223352.850000001</v>
      </c>
      <c r="P1114" s="43">
        <f t="shared" si="242"/>
        <v>333208556.39999998</v>
      </c>
      <c r="Q1114" s="43">
        <f t="shared" si="242"/>
        <v>353397299.03999996</v>
      </c>
      <c r="R1114" s="43">
        <f t="shared" si="242"/>
        <v>301328344.63999999</v>
      </c>
      <c r="S1114" s="43">
        <f t="shared" si="242"/>
        <v>412677471.28999996</v>
      </c>
      <c r="T1114" s="43">
        <f t="shared" si="242"/>
        <v>-3984543.5799999996</v>
      </c>
      <c r="U1114" s="43">
        <f t="shared" si="242"/>
        <v>173892813.08000001</v>
      </c>
      <c r="V1114" s="43">
        <f t="shared" si="242"/>
        <v>60016274.149999999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1693318528.3499999</v>
      </c>
      <c r="AA1114" s="43">
        <f t="shared" si="242"/>
        <v>996149471.65000021</v>
      </c>
      <c r="AB1114" s="44">
        <f>Z1114/D1114</f>
        <v>0.62961095962101055</v>
      </c>
      <c r="AC1114" s="35"/>
      <c r="AE1114" s="37"/>
    </row>
    <row r="1115" spans="1:31" s="36" customFormat="1" ht="18" hidden="1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243">B1115+B1114</f>
        <v>2689468000</v>
      </c>
      <c r="C1116" s="43">
        <f t="shared" si="243"/>
        <v>0</v>
      </c>
      <c r="D1116" s="43">
        <f t="shared" si="243"/>
        <v>2689468000</v>
      </c>
      <c r="E1116" s="43">
        <f t="shared" si="243"/>
        <v>395990869.72999996</v>
      </c>
      <c r="F1116" s="43">
        <f t="shared" si="243"/>
        <v>1067403114.9699999</v>
      </c>
      <c r="G1116" s="43">
        <f t="shared" si="243"/>
        <v>229924543.65000001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16558960.48</v>
      </c>
      <c r="O1116" s="43">
        <f t="shared" si="243"/>
        <v>46223352.850000001</v>
      </c>
      <c r="P1116" s="43">
        <f t="shared" si="243"/>
        <v>333208556.39999998</v>
      </c>
      <c r="Q1116" s="43">
        <f t="shared" si="243"/>
        <v>353397299.03999996</v>
      </c>
      <c r="R1116" s="43">
        <f t="shared" si="243"/>
        <v>301328344.63999999</v>
      </c>
      <c r="S1116" s="43">
        <f t="shared" si="243"/>
        <v>412677471.28999996</v>
      </c>
      <c r="T1116" s="43">
        <f t="shared" si="243"/>
        <v>-3984543.5799999996</v>
      </c>
      <c r="U1116" s="43">
        <f t="shared" si="243"/>
        <v>173892813.08000001</v>
      </c>
      <c r="V1116" s="43">
        <f t="shared" si="243"/>
        <v>60016274.149999999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1693318528.3499999</v>
      </c>
      <c r="AA1116" s="43">
        <f t="shared" si="243"/>
        <v>996149471.65000021</v>
      </c>
      <c r="AB1116" s="44">
        <f>Z1116/D1116</f>
        <v>0.62961095962101055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306751.92</v>
      </c>
      <c r="F1120" s="34">
        <f>[1]consoCURRENT!I23097</f>
        <v>411414.92000000004</v>
      </c>
      <c r="G1120" s="34">
        <f>[1]consoCURRENT!J23097</f>
        <v>350571.92000000004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185713.64</v>
      </c>
      <c r="S1120" s="34">
        <f>[1]consoCURRENT!V23097</f>
        <v>123350.64</v>
      </c>
      <c r="T1120" s="34">
        <f>[1]consoCURRENT!W23097</f>
        <v>102350.64</v>
      </c>
      <c r="U1120" s="34">
        <f>[1]consoCURRENT!X23097</f>
        <v>139214.64000000001</v>
      </c>
      <c r="V1120" s="34">
        <f>[1]consoCURRENT!Y23097</f>
        <v>109006.64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1068738.76</v>
      </c>
      <c r="AA1120" s="34">
        <f>D1120-Z1120</f>
        <v>664261.24</v>
      </c>
      <c r="AB1120" s="41">
        <f>Z1120/D1120</f>
        <v>0.61669864974033473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642327797.90999997</v>
      </c>
      <c r="F1121" s="34">
        <f>[1]consoCURRENT!I23210</f>
        <v>631754231.14999986</v>
      </c>
      <c r="G1121" s="34">
        <f>[1]consoCURRENT!J23210</f>
        <v>711463818.69000006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277035807.97000003</v>
      </c>
      <c r="S1121" s="34">
        <f>[1]consoCURRENT!V23210</f>
        <v>42410989.649999999</v>
      </c>
      <c r="T1121" s="34">
        <f>[1]consoCURRENT!W23210</f>
        <v>165200456.95000002</v>
      </c>
      <c r="U1121" s="34">
        <f>[1]consoCURRENT!X23210</f>
        <v>256113269.19999999</v>
      </c>
      <c r="V1121" s="34">
        <f>[1]consoCURRENT!Y23210</f>
        <v>290150092.54000002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1985545847.7500002</v>
      </c>
      <c r="AA1121" s="34">
        <f>D1121-Z1121</f>
        <v>525894152.24999976</v>
      </c>
      <c r="AB1121" s="41">
        <f>Z1121/D1121</f>
        <v>0.79060055097872151</v>
      </c>
      <c r="AC1121" s="35"/>
      <c r="AE1121" s="37"/>
    </row>
    <row r="1122" spans="1:31" s="36" customFormat="1" ht="18" hidden="1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244">SUM(B1120:B1123)</f>
        <v>2513173000</v>
      </c>
      <c r="C1124" s="43">
        <f t="shared" si="244"/>
        <v>0</v>
      </c>
      <c r="D1124" s="43">
        <f t="shared" si="244"/>
        <v>2513173000</v>
      </c>
      <c r="E1124" s="43">
        <f t="shared" si="244"/>
        <v>642634549.82999992</v>
      </c>
      <c r="F1124" s="43">
        <f t="shared" si="244"/>
        <v>632165646.06999981</v>
      </c>
      <c r="G1124" s="43">
        <f t="shared" si="244"/>
        <v>711814390.61000001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79963764.109999999</v>
      </c>
      <c r="O1124" s="43">
        <f t="shared" si="244"/>
        <v>202233473.22</v>
      </c>
      <c r="P1124" s="43">
        <f t="shared" si="244"/>
        <v>360437312.5</v>
      </c>
      <c r="Q1124" s="43">
        <f t="shared" si="244"/>
        <v>312409784.16999996</v>
      </c>
      <c r="R1124" s="43">
        <f t="shared" si="244"/>
        <v>277221521.61000001</v>
      </c>
      <c r="S1124" s="43">
        <f t="shared" si="244"/>
        <v>42534340.289999999</v>
      </c>
      <c r="T1124" s="43">
        <f t="shared" si="244"/>
        <v>165302807.59</v>
      </c>
      <c r="U1124" s="43">
        <f t="shared" si="244"/>
        <v>256252483.83999997</v>
      </c>
      <c r="V1124" s="43">
        <f t="shared" si="244"/>
        <v>290259099.18000001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1986614586.5100002</v>
      </c>
      <c r="AA1124" s="43">
        <f t="shared" si="244"/>
        <v>526558413.48999977</v>
      </c>
      <c r="AB1124" s="44">
        <f>Z1124/D1124</f>
        <v>0.79048063404707924</v>
      </c>
      <c r="AC1124" s="35"/>
      <c r="AE1124" s="37"/>
    </row>
    <row r="1125" spans="1:31" s="36" customFormat="1" ht="18" hidden="1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245">B1125+B1124</f>
        <v>2513173000</v>
      </c>
      <c r="C1126" s="43">
        <f t="shared" si="245"/>
        <v>0</v>
      </c>
      <c r="D1126" s="43">
        <f t="shared" si="245"/>
        <v>2513173000</v>
      </c>
      <c r="E1126" s="43">
        <f t="shared" si="245"/>
        <v>642634549.82999992</v>
      </c>
      <c r="F1126" s="43">
        <f t="shared" si="245"/>
        <v>632165646.06999981</v>
      </c>
      <c r="G1126" s="43">
        <f t="shared" si="245"/>
        <v>711814390.61000001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79963764.109999999</v>
      </c>
      <c r="O1126" s="43">
        <f t="shared" si="245"/>
        <v>202233473.22</v>
      </c>
      <c r="P1126" s="43">
        <f t="shared" si="245"/>
        <v>360437312.5</v>
      </c>
      <c r="Q1126" s="43">
        <f t="shared" si="245"/>
        <v>312409784.16999996</v>
      </c>
      <c r="R1126" s="43">
        <f t="shared" si="245"/>
        <v>277221521.61000001</v>
      </c>
      <c r="S1126" s="43">
        <f t="shared" si="245"/>
        <v>42534340.289999999</v>
      </c>
      <c r="T1126" s="43">
        <f t="shared" si="245"/>
        <v>165302807.59</v>
      </c>
      <c r="U1126" s="43">
        <f t="shared" si="245"/>
        <v>256252483.83999997</v>
      </c>
      <c r="V1126" s="43">
        <f t="shared" si="245"/>
        <v>290259099.18000001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1986614586.5100002</v>
      </c>
      <c r="AA1126" s="43">
        <f t="shared" si="245"/>
        <v>526558413.48999977</v>
      </c>
      <c r="AB1126" s="44">
        <f>Z1126/D1126</f>
        <v>0.79048063404707924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410237.07000000007</v>
      </c>
      <c r="G1130" s="34">
        <f>[1]consoCURRENT!J23310</f>
        <v>367113.55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445013.77</v>
      </c>
      <c r="S1130" s="34">
        <f>[1]consoCURRENT!V23310</f>
        <v>-138911</v>
      </c>
      <c r="T1130" s="34">
        <f>[1]consoCURRENT!W23310</f>
        <v>120037.23</v>
      </c>
      <c r="U1130" s="34">
        <f>[1]consoCURRENT!X23310</f>
        <v>142222.24</v>
      </c>
      <c r="V1130" s="34">
        <f>[1]consoCURRENT!Y23310</f>
        <v>104854.08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1095127.81</v>
      </c>
      <c r="AA1130" s="34">
        <f>D1130-Z1130</f>
        <v>637872.18999999994</v>
      </c>
      <c r="AB1130" s="41">
        <f>Z1130/D1130</f>
        <v>0.63192603000577041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1.1641532182693481E-10</v>
      </c>
      <c r="D1131" s="34">
        <f>[1]consoCURRENT!G23423</f>
        <v>1336177999.9999998</v>
      </c>
      <c r="E1131" s="34">
        <f>[1]consoCURRENT!H23423</f>
        <v>678066636.04999995</v>
      </c>
      <c r="F1131" s="34">
        <f>[1]consoCURRENT!I23423</f>
        <v>328327128.12000006</v>
      </c>
      <c r="G1131" s="34">
        <f>[1]consoCURRENT!J23423</f>
        <v>327245139.56000006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23949010.7000001</v>
      </c>
      <c r="O1131" s="34">
        <f>[1]consoCURRENT!R23423</f>
        <v>526956532.71000004</v>
      </c>
      <c r="P1131" s="34">
        <f>[1]consoCURRENT!S23423</f>
        <v>127161092.64</v>
      </c>
      <c r="Q1131" s="34">
        <f>[1]consoCURRENT!T23423</f>
        <v>1973992.5299999998</v>
      </c>
      <c r="R1131" s="34">
        <f>[1]consoCURRENT!U23423</f>
        <v>1663917.5</v>
      </c>
      <c r="S1131" s="34">
        <f>[1]consoCURRENT!V23423</f>
        <v>324689218.09000003</v>
      </c>
      <c r="T1131" s="34">
        <f>[1]consoCURRENT!W23423</f>
        <v>2341951.19</v>
      </c>
      <c r="U1131" s="34">
        <f>[1]consoCURRENT!X23423</f>
        <v>327312.90000000002</v>
      </c>
      <c r="V1131" s="34">
        <f>[1]consoCURRENT!Y23423</f>
        <v>324575875.47000003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1333638903.73</v>
      </c>
      <c r="AA1131" s="34">
        <f>D1131-Z1131</f>
        <v>2539096.2699997425</v>
      </c>
      <c r="AB1131" s="41">
        <f>Z1131/D1131</f>
        <v>0.99809973201923718</v>
      </c>
      <c r="AC1131" s="35"/>
      <c r="AE1131" s="37"/>
    </row>
    <row r="1132" spans="1:31" s="36" customFormat="1" ht="18" hidden="1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246">SUM(B1130:B1133)</f>
        <v>1337911000</v>
      </c>
      <c r="C1134" s="43">
        <f t="shared" si="246"/>
        <v>1.1641532182693481E-10</v>
      </c>
      <c r="D1134" s="43">
        <f t="shared" si="246"/>
        <v>1337910999.9999998</v>
      </c>
      <c r="E1134" s="43">
        <f t="shared" si="246"/>
        <v>678384413.24000001</v>
      </c>
      <c r="F1134" s="43">
        <f t="shared" si="246"/>
        <v>328737365.19000006</v>
      </c>
      <c r="G1134" s="43">
        <f t="shared" si="246"/>
        <v>327612253.11000007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24038373.7000001</v>
      </c>
      <c r="O1134" s="43">
        <f t="shared" si="246"/>
        <v>527080646.26000005</v>
      </c>
      <c r="P1134" s="43">
        <f t="shared" si="246"/>
        <v>127265393.28</v>
      </c>
      <c r="Q1134" s="43">
        <f t="shared" si="246"/>
        <v>2078126.8299999998</v>
      </c>
      <c r="R1134" s="43">
        <f t="shared" si="246"/>
        <v>2108931.27</v>
      </c>
      <c r="S1134" s="43">
        <f t="shared" si="246"/>
        <v>324550307.09000003</v>
      </c>
      <c r="T1134" s="43">
        <f t="shared" si="246"/>
        <v>2461988.42</v>
      </c>
      <c r="U1134" s="43">
        <f t="shared" si="246"/>
        <v>469535.14</v>
      </c>
      <c r="V1134" s="43">
        <f t="shared" si="246"/>
        <v>324680729.55000001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1334734031.54</v>
      </c>
      <c r="AA1134" s="43">
        <f t="shared" si="246"/>
        <v>3176968.4599997425</v>
      </c>
      <c r="AB1134" s="44">
        <f>Z1134/D1134</f>
        <v>0.9976254261606341</v>
      </c>
      <c r="AC1134" s="35"/>
      <c r="AE1134" s="37"/>
    </row>
    <row r="1135" spans="1:31" s="36" customFormat="1" ht="18" hidden="1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247">B1135+B1134</f>
        <v>1337911000</v>
      </c>
      <c r="C1136" s="43">
        <f t="shared" si="247"/>
        <v>1.1641532182693481E-10</v>
      </c>
      <c r="D1136" s="43">
        <f t="shared" si="247"/>
        <v>1337910999.9999998</v>
      </c>
      <c r="E1136" s="43">
        <f t="shared" si="247"/>
        <v>678384413.24000001</v>
      </c>
      <c r="F1136" s="43">
        <f t="shared" si="247"/>
        <v>328737365.19000006</v>
      </c>
      <c r="G1136" s="43">
        <f t="shared" si="247"/>
        <v>327612253.11000007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24038373.7000001</v>
      </c>
      <c r="O1136" s="43">
        <f t="shared" si="247"/>
        <v>527080646.26000005</v>
      </c>
      <c r="P1136" s="43">
        <f t="shared" si="247"/>
        <v>127265393.28</v>
      </c>
      <c r="Q1136" s="43">
        <f t="shared" si="247"/>
        <v>2078126.8299999998</v>
      </c>
      <c r="R1136" s="43">
        <f t="shared" si="247"/>
        <v>2108931.27</v>
      </c>
      <c r="S1136" s="43">
        <f t="shared" si="247"/>
        <v>324550307.09000003</v>
      </c>
      <c r="T1136" s="43">
        <f t="shared" si="247"/>
        <v>2461988.42</v>
      </c>
      <c r="U1136" s="43">
        <f t="shared" si="247"/>
        <v>469535.14</v>
      </c>
      <c r="V1136" s="43">
        <f t="shared" si="247"/>
        <v>324680729.55000001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1334734031.54</v>
      </c>
      <c r="AA1136" s="43">
        <f t="shared" si="247"/>
        <v>3176968.4599997425</v>
      </c>
      <c r="AB1136" s="44">
        <f>Z1136/D1136</f>
        <v>0.9976254261606341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74620.639999999999</v>
      </c>
      <c r="F1140" s="34">
        <f>[1]consoCURRENT!I23523</f>
        <v>319002.52</v>
      </c>
      <c r="G1140" s="34">
        <f>[1]consoCURRENT!J23523</f>
        <v>433125.16000000003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27376.16</v>
      </c>
      <c r="P1140" s="34">
        <f>[1]consoCURRENT!S23523</f>
        <v>24906.880000000001</v>
      </c>
      <c r="Q1140" s="34">
        <f>[1]consoCURRENT!T23523</f>
        <v>95906.57</v>
      </c>
      <c r="R1140" s="34">
        <f>[1]consoCURRENT!U23523</f>
        <v>124245.31</v>
      </c>
      <c r="S1140" s="34">
        <f>[1]consoCURRENT!V23523</f>
        <v>98850.64</v>
      </c>
      <c r="T1140" s="34">
        <f>[1]consoCURRENT!W23523</f>
        <v>195403.61</v>
      </c>
      <c r="U1140" s="34">
        <f>[1]consoCURRENT!X23523</f>
        <v>130099.52</v>
      </c>
      <c r="V1140" s="34">
        <f>[1]consoCURRENT!Y23523</f>
        <v>107622.03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826748.32000000007</v>
      </c>
      <c r="AA1140" s="34">
        <f>D1140-Z1140</f>
        <v>916251.67999999993</v>
      </c>
      <c r="AB1140" s="41">
        <f>Z1140/D1140</f>
        <v>0.4743249110728629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1230214317.02</v>
      </c>
      <c r="F1141" s="34">
        <f>[1]consoCURRENT!I23636</f>
        <v>261303186.01000002</v>
      </c>
      <c r="G1141" s="34">
        <f>[1]consoCURRENT!J23636</f>
        <v>1471879448.8699999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419440483.26999998</v>
      </c>
      <c r="Q1141" s="34">
        <f>[1]consoCURRENT!T23636</f>
        <v>257540588.97000003</v>
      </c>
      <c r="R1141" s="34">
        <f>[1]consoCURRENT!U23636</f>
        <v>2926434.88</v>
      </c>
      <c r="S1141" s="34">
        <f>[1]consoCURRENT!V23636</f>
        <v>836162.15999999992</v>
      </c>
      <c r="T1141" s="34">
        <f>[1]consoCURRENT!W23636</f>
        <v>304733300.10000008</v>
      </c>
      <c r="U1141" s="34">
        <f>[1]consoCURRENT!X23636</f>
        <v>308413134.13999999</v>
      </c>
      <c r="V1141" s="34">
        <f>[1]consoCURRENT!Y23636</f>
        <v>858733014.63000011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2963396951.9000006</v>
      </c>
      <c r="AA1141" s="34">
        <f>D1141-Z1141</f>
        <v>1177048.0999994278</v>
      </c>
      <c r="AB1141" s="41">
        <f>Z1141/D1141</f>
        <v>0.99960296214565758</v>
      </c>
      <c r="AC1141" s="35"/>
      <c r="AE1141" s="37"/>
    </row>
    <row r="1142" spans="1:31" s="36" customFormat="1" ht="18" hidden="1" customHeight="1" x14ac:dyDescent="0.2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248">SUM(B1140:B1143)</f>
        <v>2966317000</v>
      </c>
      <c r="C1144" s="43">
        <f t="shared" si="248"/>
        <v>0</v>
      </c>
      <c r="D1144" s="43">
        <f t="shared" si="248"/>
        <v>2966317000</v>
      </c>
      <c r="E1144" s="43">
        <f t="shared" si="248"/>
        <v>1230288937.6600001</v>
      </c>
      <c r="F1144" s="43">
        <f t="shared" si="248"/>
        <v>261622188.53000003</v>
      </c>
      <c r="G1144" s="43">
        <f t="shared" si="248"/>
        <v>1472312574.03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167810895.47</v>
      </c>
      <c r="O1144" s="43">
        <f t="shared" si="248"/>
        <v>643012652.04000008</v>
      </c>
      <c r="P1144" s="43">
        <f t="shared" si="248"/>
        <v>419465390.14999998</v>
      </c>
      <c r="Q1144" s="43">
        <f t="shared" si="248"/>
        <v>257636495.54000002</v>
      </c>
      <c r="R1144" s="43">
        <f t="shared" si="248"/>
        <v>3050680.19</v>
      </c>
      <c r="S1144" s="43">
        <f t="shared" si="248"/>
        <v>935012.79999999993</v>
      </c>
      <c r="T1144" s="43">
        <f t="shared" si="248"/>
        <v>304928703.7100001</v>
      </c>
      <c r="U1144" s="43">
        <f t="shared" si="248"/>
        <v>308543233.65999997</v>
      </c>
      <c r="V1144" s="43">
        <f t="shared" si="248"/>
        <v>858840636.66000009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2964223700.2200007</v>
      </c>
      <c r="AA1144" s="43">
        <f t="shared" si="248"/>
        <v>2093299.7799994277</v>
      </c>
      <c r="AB1144" s="44">
        <f>Z1144/D1144</f>
        <v>0.99929431015633219</v>
      </c>
      <c r="AC1144" s="35"/>
      <c r="AE1144" s="37"/>
    </row>
    <row r="1145" spans="1:31" s="36" customFormat="1" ht="14.45" hidden="1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249">B1145+B1144</f>
        <v>2966317000</v>
      </c>
      <c r="C1146" s="43">
        <f t="shared" si="249"/>
        <v>0</v>
      </c>
      <c r="D1146" s="43">
        <f t="shared" si="249"/>
        <v>2966317000</v>
      </c>
      <c r="E1146" s="43">
        <f t="shared" si="249"/>
        <v>1230288937.6600001</v>
      </c>
      <c r="F1146" s="43">
        <f t="shared" si="249"/>
        <v>261622188.53000003</v>
      </c>
      <c r="G1146" s="43">
        <f t="shared" si="249"/>
        <v>1472312574.03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167810895.47</v>
      </c>
      <c r="O1146" s="43">
        <f t="shared" si="249"/>
        <v>643012652.04000008</v>
      </c>
      <c r="P1146" s="43">
        <f t="shared" si="249"/>
        <v>419465390.14999998</v>
      </c>
      <c r="Q1146" s="43">
        <f t="shared" si="249"/>
        <v>257636495.54000002</v>
      </c>
      <c r="R1146" s="43">
        <f t="shared" si="249"/>
        <v>3050680.19</v>
      </c>
      <c r="S1146" s="43">
        <f t="shared" si="249"/>
        <v>935012.79999999993</v>
      </c>
      <c r="T1146" s="43">
        <f t="shared" si="249"/>
        <v>304928703.7100001</v>
      </c>
      <c r="U1146" s="43">
        <f t="shared" si="249"/>
        <v>308543233.65999997</v>
      </c>
      <c r="V1146" s="43">
        <f t="shared" si="249"/>
        <v>858840636.66000009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2964223700.2200007</v>
      </c>
      <c r="AA1146" s="43">
        <f t="shared" si="249"/>
        <v>2093299.7799994277</v>
      </c>
      <c r="AB1146" s="44">
        <f>Z1146/D1146</f>
        <v>0.99929431015633219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196094.09</v>
      </c>
      <c r="F1150" s="34">
        <f>[1]consoCURRENT!I23736</f>
        <v>235479.24</v>
      </c>
      <c r="G1150" s="34">
        <f>[1]consoCURRENT!J23736</f>
        <v>334141.57999999996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</v>
      </c>
      <c r="Q1150" s="34">
        <f>[1]consoCURRENT!T23736</f>
        <v>58121.88</v>
      </c>
      <c r="R1150" s="34">
        <f>[1]consoCURRENT!U23736</f>
        <v>104865.88</v>
      </c>
      <c r="S1150" s="34">
        <f>[1]consoCURRENT!V23736</f>
        <v>72491.48</v>
      </c>
      <c r="T1150" s="34">
        <f>[1]consoCURRENT!W23736</f>
        <v>66610.52</v>
      </c>
      <c r="U1150" s="34">
        <f>[1]consoCURRENT!X23736</f>
        <v>152925.9</v>
      </c>
      <c r="V1150" s="34">
        <f>[1]consoCURRENT!Y23736</f>
        <v>114605.16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765714.91</v>
      </c>
      <c r="AA1150" s="34">
        <f>D1150-Z1150</f>
        <v>987285.09</v>
      </c>
      <c r="AB1150" s="41">
        <f>Z1150/D1150</f>
        <v>0.43680257273245865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15102576.620000001</v>
      </c>
      <c r="F1151" s="34">
        <f>[1]consoCURRENT!I23849</f>
        <v>780529720.11000001</v>
      </c>
      <c r="G1151" s="34">
        <f>[1]consoCURRENT!J23849</f>
        <v>798916947.79999995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1048773.5299999998</v>
      </c>
      <c r="Q1151" s="34">
        <f>[1]consoCURRENT!T23849</f>
        <v>408422520.34999996</v>
      </c>
      <c r="R1151" s="34">
        <f>[1]consoCURRENT!U23849</f>
        <v>195389436.45000002</v>
      </c>
      <c r="S1151" s="34">
        <f>[1]consoCURRENT!V23849</f>
        <v>176717763.31</v>
      </c>
      <c r="T1151" s="34">
        <f>[1]consoCURRENT!W23849</f>
        <v>6408146.5100000007</v>
      </c>
      <c r="U1151" s="34">
        <f>[1]consoCURRENT!X23849</f>
        <v>189556591.78</v>
      </c>
      <c r="V1151" s="34">
        <f>[1]consoCURRENT!Y23849</f>
        <v>602952209.50999999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1594549244.53</v>
      </c>
      <c r="AA1151" s="34">
        <f>D1151-Z1151</f>
        <v>12669755.470000029</v>
      </c>
      <c r="AB1151" s="41">
        <f>Z1151/D1151</f>
        <v>0.99211697007688437</v>
      </c>
      <c r="AC1151" s="35"/>
      <c r="AE1151" s="37"/>
    </row>
    <row r="1152" spans="1:31" s="36" customFormat="1" ht="18" hidden="1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250">SUM(B1150:B1153)</f>
        <v>1608972000</v>
      </c>
      <c r="C1154" s="43">
        <f t="shared" si="250"/>
        <v>0</v>
      </c>
      <c r="D1154" s="43">
        <f t="shared" si="250"/>
        <v>1608972000</v>
      </c>
      <c r="E1154" s="43">
        <f t="shared" si="250"/>
        <v>15298670.710000001</v>
      </c>
      <c r="F1154" s="43">
        <f t="shared" si="250"/>
        <v>780765199.35000002</v>
      </c>
      <c r="G1154" s="43">
        <f t="shared" si="250"/>
        <v>799251089.38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919858.16</v>
      </c>
      <c r="O1154" s="43">
        <f t="shared" si="250"/>
        <v>13268675.390000001</v>
      </c>
      <c r="P1154" s="43">
        <f t="shared" si="250"/>
        <v>1110137.1599999997</v>
      </c>
      <c r="Q1154" s="43">
        <f t="shared" si="250"/>
        <v>408480642.22999996</v>
      </c>
      <c r="R1154" s="43">
        <f t="shared" si="250"/>
        <v>195494302.33000001</v>
      </c>
      <c r="S1154" s="43">
        <f t="shared" si="250"/>
        <v>176790254.78999999</v>
      </c>
      <c r="T1154" s="43">
        <f t="shared" si="250"/>
        <v>6474757.0300000003</v>
      </c>
      <c r="U1154" s="43">
        <f t="shared" si="250"/>
        <v>189709517.68000001</v>
      </c>
      <c r="V1154" s="43">
        <f t="shared" si="250"/>
        <v>603066814.66999996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1595314959.4400001</v>
      </c>
      <c r="AA1154" s="43">
        <f t="shared" si="250"/>
        <v>13657040.560000028</v>
      </c>
      <c r="AB1154" s="44">
        <f>Z1154/D1154</f>
        <v>0.99151194641050311</v>
      </c>
      <c r="AC1154" s="35"/>
      <c r="AE1154" s="37"/>
    </row>
    <row r="1155" spans="1:31" s="36" customFormat="1" ht="18" hidden="1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251">B1155+B1154</f>
        <v>1608972000</v>
      </c>
      <c r="C1156" s="43">
        <f t="shared" si="251"/>
        <v>0</v>
      </c>
      <c r="D1156" s="43">
        <f t="shared" si="251"/>
        <v>1608972000</v>
      </c>
      <c r="E1156" s="43">
        <f t="shared" si="251"/>
        <v>15298670.710000001</v>
      </c>
      <c r="F1156" s="43">
        <f t="shared" si="251"/>
        <v>780765199.35000002</v>
      </c>
      <c r="G1156" s="43">
        <f t="shared" si="251"/>
        <v>799251089.38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919858.16</v>
      </c>
      <c r="O1156" s="43">
        <f t="shared" si="251"/>
        <v>13268675.390000001</v>
      </c>
      <c r="P1156" s="43">
        <f t="shared" si="251"/>
        <v>1110137.1599999997</v>
      </c>
      <c r="Q1156" s="43">
        <f t="shared" si="251"/>
        <v>408480642.22999996</v>
      </c>
      <c r="R1156" s="43">
        <f t="shared" si="251"/>
        <v>195494302.33000001</v>
      </c>
      <c r="S1156" s="43">
        <f t="shared" si="251"/>
        <v>176790254.78999999</v>
      </c>
      <c r="T1156" s="43">
        <f t="shared" si="251"/>
        <v>6474757.0300000003</v>
      </c>
      <c r="U1156" s="43">
        <f t="shared" si="251"/>
        <v>189709517.68000001</v>
      </c>
      <c r="V1156" s="43">
        <f t="shared" si="251"/>
        <v>603066814.66999996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1595314959.4400001</v>
      </c>
      <c r="AA1156" s="43">
        <f t="shared" si="251"/>
        <v>13657040.560000028</v>
      </c>
      <c r="AB1156" s="44">
        <f>Z1156/D1156</f>
        <v>0.99151194641050311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181657.16</v>
      </c>
      <c r="F1160" s="34">
        <f>[1]consoCURRENT!I23949</f>
        <v>245328.07</v>
      </c>
      <c r="G1160" s="34">
        <f>[1]consoCURRENT!J23949</f>
        <v>407546.97000000003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106035.39</v>
      </c>
      <c r="S1160" s="34">
        <f>[1]consoCURRENT!V23949</f>
        <v>58121.88</v>
      </c>
      <c r="T1160" s="34">
        <f>[1]consoCURRENT!W23949</f>
        <v>147198.51</v>
      </c>
      <c r="U1160" s="34">
        <f>[1]consoCURRENT!X23949</f>
        <v>102350.64</v>
      </c>
      <c r="V1160" s="34">
        <f>[1]consoCURRENT!Y23949</f>
        <v>157997.82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834532.2</v>
      </c>
      <c r="AA1160" s="34">
        <f>D1160-Z1160</f>
        <v>898467.8</v>
      </c>
      <c r="AB1160" s="41">
        <f>Z1160/D1160</f>
        <v>0.48155349105597228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1118282644.1399999</v>
      </c>
      <c r="F1161" s="34">
        <f>[1]consoCURRENT!I24062</f>
        <v>961088820.94000006</v>
      </c>
      <c r="G1161" s="34">
        <f>[1]consoCURRENT!J24062</f>
        <v>1723715555.77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294019346.16000003</v>
      </c>
      <c r="S1161" s="34">
        <f>[1]consoCURRENT!V24062</f>
        <v>141575590.80000001</v>
      </c>
      <c r="T1161" s="34">
        <f>[1]consoCURRENT!W24062</f>
        <v>23169199.649999999</v>
      </c>
      <c r="U1161" s="34">
        <f>[1]consoCURRENT!X24062</f>
        <v>300867037.73999995</v>
      </c>
      <c r="V1161" s="34">
        <f>[1]consoCURRENT!Y24062</f>
        <v>1399679318.3799999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3803087020.8499994</v>
      </c>
      <c r="AA1161" s="34">
        <f>D1161-Z1161</f>
        <v>244033979.15000057</v>
      </c>
      <c r="AB1161" s="41">
        <f>Z1161/D1161</f>
        <v>0.93970183269786089</v>
      </c>
      <c r="AC1161" s="35"/>
      <c r="AE1161" s="37"/>
    </row>
    <row r="1162" spans="1:31" s="36" customFormat="1" ht="18" hidden="1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252">SUM(B1160:B1163)</f>
        <v>4048854000</v>
      </c>
      <c r="C1164" s="43">
        <f t="shared" si="252"/>
        <v>0</v>
      </c>
      <c r="D1164" s="43">
        <f t="shared" si="252"/>
        <v>4048854000</v>
      </c>
      <c r="E1164" s="43">
        <f t="shared" si="252"/>
        <v>1118464301.3</v>
      </c>
      <c r="F1164" s="43">
        <f t="shared" si="252"/>
        <v>961334149.01000011</v>
      </c>
      <c r="G1164" s="43">
        <f t="shared" si="252"/>
        <v>1724123102.74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6771916.4299999997</v>
      </c>
      <c r="O1164" s="43">
        <f t="shared" si="252"/>
        <v>462112108.60000002</v>
      </c>
      <c r="P1164" s="43">
        <f t="shared" si="252"/>
        <v>649580276.26999998</v>
      </c>
      <c r="Q1164" s="43">
        <f t="shared" si="252"/>
        <v>525575054.78000003</v>
      </c>
      <c r="R1164" s="43">
        <f t="shared" si="252"/>
        <v>294125381.55000001</v>
      </c>
      <c r="S1164" s="43">
        <f t="shared" si="252"/>
        <v>141633712.68000001</v>
      </c>
      <c r="T1164" s="43">
        <f t="shared" si="252"/>
        <v>23316398.16</v>
      </c>
      <c r="U1164" s="43">
        <f t="shared" si="252"/>
        <v>300969388.37999994</v>
      </c>
      <c r="V1164" s="43">
        <f t="shared" si="252"/>
        <v>1399837316.1999998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3803921553.0499992</v>
      </c>
      <c r="AA1164" s="43">
        <f t="shared" si="252"/>
        <v>244932446.95000058</v>
      </c>
      <c r="AB1164" s="44">
        <f>Z1164/D1164</f>
        <v>0.93950573496846246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253">B1165+B1164</f>
        <v>4048854000</v>
      </c>
      <c r="C1166" s="43">
        <f t="shared" si="253"/>
        <v>0</v>
      </c>
      <c r="D1166" s="43">
        <f t="shared" si="253"/>
        <v>4048854000</v>
      </c>
      <c r="E1166" s="43">
        <f t="shared" si="253"/>
        <v>1118464301.3</v>
      </c>
      <c r="F1166" s="43">
        <f t="shared" si="253"/>
        <v>961334149.01000011</v>
      </c>
      <c r="G1166" s="43">
        <f t="shared" si="253"/>
        <v>1724123102.74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6771916.4299999997</v>
      </c>
      <c r="O1166" s="43">
        <f t="shared" si="253"/>
        <v>462112108.60000002</v>
      </c>
      <c r="P1166" s="43">
        <f t="shared" si="253"/>
        <v>649580276.26999998</v>
      </c>
      <c r="Q1166" s="43">
        <f t="shared" si="253"/>
        <v>525575054.78000003</v>
      </c>
      <c r="R1166" s="43">
        <f t="shared" si="253"/>
        <v>294125381.55000001</v>
      </c>
      <c r="S1166" s="43">
        <f t="shared" si="253"/>
        <v>141633712.68000001</v>
      </c>
      <c r="T1166" s="43">
        <f t="shared" si="253"/>
        <v>23316398.16</v>
      </c>
      <c r="U1166" s="43">
        <f t="shared" si="253"/>
        <v>300969388.37999994</v>
      </c>
      <c r="V1166" s="43">
        <f t="shared" si="253"/>
        <v>1399837316.1999998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3803921553.0499992</v>
      </c>
      <c r="AA1166" s="43">
        <f t="shared" si="253"/>
        <v>244932446.95000058</v>
      </c>
      <c r="AB1166" s="44">
        <f>Z1166/D1166</f>
        <v>0.93950573496846246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535368.71</v>
      </c>
      <c r="G1170" s="34">
        <f>[1]consoCURRENT!J24162</f>
        <v>218570.11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184021.52</v>
      </c>
      <c r="S1170" s="34">
        <f>[1]consoCURRENT!V24162</f>
        <v>238504.59</v>
      </c>
      <c r="T1170" s="34">
        <f>[1]consoCURRENT!W24162</f>
        <v>-25410.86</v>
      </c>
      <c r="U1170" s="34">
        <f>[1]consoCURRENT!X24162</f>
        <v>91708.72</v>
      </c>
      <c r="V1170" s="34">
        <f>[1]consoCURRENT!Y24162</f>
        <v>152272.25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1055814.53</v>
      </c>
      <c r="AA1170" s="34">
        <f>D1170-Z1170</f>
        <v>677185.47</v>
      </c>
      <c r="AB1170" s="41">
        <f>Z1170/D1170</f>
        <v>0.60924092902481253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1117606198.2499998</v>
      </c>
      <c r="F1171" s="34">
        <f>[1]consoCURRENT!I24275</f>
        <v>199763578.55999997</v>
      </c>
      <c r="G1171" s="34">
        <f>[1]consoCURRENT!J24275</f>
        <v>692386952.79000008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36717607.129999995</v>
      </c>
      <c r="R1171" s="34">
        <f>[1]consoCURRENT!U24275</f>
        <v>57937316.019999996</v>
      </c>
      <c r="S1171" s="34">
        <f>[1]consoCURRENT!V24275</f>
        <v>105108655.41</v>
      </c>
      <c r="T1171" s="34">
        <f>[1]consoCURRENT!W24275</f>
        <v>184984111.09999999</v>
      </c>
      <c r="U1171" s="34">
        <f>[1]consoCURRENT!X24275</f>
        <v>393966219.69</v>
      </c>
      <c r="V1171" s="34">
        <f>[1]consoCURRENT!Y24275</f>
        <v>113436622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2009756729.6000001</v>
      </c>
      <c r="AA1171" s="34">
        <f>D1171-Z1171</f>
        <v>499066270.39999986</v>
      </c>
      <c r="AB1171" s="41">
        <f>Z1171/D1171</f>
        <v>0.80107553605814363</v>
      </c>
      <c r="AC1171" s="35"/>
      <c r="AE1171" s="37"/>
    </row>
    <row r="1172" spans="1:31" s="36" customFormat="1" ht="18" hidden="1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254">SUM(B1170:B1173)</f>
        <v>2510556000</v>
      </c>
      <c r="C1174" s="43">
        <f t="shared" si="254"/>
        <v>0</v>
      </c>
      <c r="D1174" s="43">
        <f t="shared" si="254"/>
        <v>2510556000</v>
      </c>
      <c r="E1174" s="43">
        <f t="shared" si="254"/>
        <v>1117908073.9599998</v>
      </c>
      <c r="F1174" s="43">
        <f t="shared" si="254"/>
        <v>200298947.26999998</v>
      </c>
      <c r="G1174" s="43">
        <f t="shared" si="254"/>
        <v>692605522.9000001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80788562.719999999</v>
      </c>
      <c r="O1174" s="43">
        <f t="shared" si="254"/>
        <v>786051100.10000002</v>
      </c>
      <c r="P1174" s="43">
        <f t="shared" si="254"/>
        <v>251068411.13999999</v>
      </c>
      <c r="Q1174" s="43">
        <f t="shared" si="254"/>
        <v>36830449.729999997</v>
      </c>
      <c r="R1174" s="43">
        <f t="shared" si="254"/>
        <v>58121337.539999999</v>
      </c>
      <c r="S1174" s="43">
        <f t="shared" si="254"/>
        <v>105347160</v>
      </c>
      <c r="T1174" s="43">
        <f t="shared" si="254"/>
        <v>184958700.23999998</v>
      </c>
      <c r="U1174" s="43">
        <f t="shared" si="254"/>
        <v>394057928.41000003</v>
      </c>
      <c r="V1174" s="43">
        <f t="shared" si="254"/>
        <v>113588894.25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2010812544.1300001</v>
      </c>
      <c r="AA1174" s="43">
        <f t="shared" si="254"/>
        <v>499743455.86999989</v>
      </c>
      <c r="AB1174" s="44">
        <f>Z1174/D1174</f>
        <v>0.80094311544136043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255">B1175+B1174</f>
        <v>2510556000</v>
      </c>
      <c r="C1176" s="43">
        <f t="shared" si="255"/>
        <v>0</v>
      </c>
      <c r="D1176" s="43">
        <f t="shared" si="255"/>
        <v>2510556000</v>
      </c>
      <c r="E1176" s="43">
        <f t="shared" si="255"/>
        <v>1117908073.9599998</v>
      </c>
      <c r="F1176" s="43">
        <f t="shared" si="255"/>
        <v>200298947.26999998</v>
      </c>
      <c r="G1176" s="43">
        <f t="shared" si="255"/>
        <v>692605522.9000001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80788562.719999999</v>
      </c>
      <c r="O1176" s="43">
        <f t="shared" si="255"/>
        <v>786051100.10000002</v>
      </c>
      <c r="P1176" s="43">
        <f t="shared" si="255"/>
        <v>251068411.13999999</v>
      </c>
      <c r="Q1176" s="43">
        <f t="shared" si="255"/>
        <v>36830449.729999997</v>
      </c>
      <c r="R1176" s="43">
        <f t="shared" si="255"/>
        <v>58121337.539999999</v>
      </c>
      <c r="S1176" s="43">
        <f t="shared" si="255"/>
        <v>105347160</v>
      </c>
      <c r="T1176" s="43">
        <f t="shared" si="255"/>
        <v>184958700.23999998</v>
      </c>
      <c r="U1176" s="43">
        <f t="shared" si="255"/>
        <v>394057928.41000003</v>
      </c>
      <c r="V1176" s="43">
        <f t="shared" si="255"/>
        <v>113588894.25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2010812544.1300001</v>
      </c>
      <c r="AA1176" s="43">
        <f t="shared" si="255"/>
        <v>499743455.86999989</v>
      </c>
      <c r="AB1176" s="44">
        <f>Z1176/D1176</f>
        <v>0.80094311544136043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317585.43</v>
      </c>
      <c r="F1180" s="34">
        <f>[1]consoCURRENT!I24375</f>
        <v>318113.5</v>
      </c>
      <c r="G1180" s="34">
        <f>[1]consoCURRENT!J24375</f>
        <v>371044.09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108865.88</v>
      </c>
      <c r="S1180" s="34">
        <f>[1]consoCURRENT!V24375</f>
        <v>153575.74</v>
      </c>
      <c r="T1180" s="34">
        <f>[1]consoCURRENT!W24375</f>
        <v>134308.31</v>
      </c>
      <c r="U1180" s="34">
        <f>[1]consoCURRENT!X24375</f>
        <v>123068.64</v>
      </c>
      <c r="V1180" s="34">
        <f>[1]consoCURRENT!Y24375</f>
        <v>113667.14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1006743.02</v>
      </c>
      <c r="AA1180" s="34">
        <f>D1180-Z1180</f>
        <v>746256.98</v>
      </c>
      <c r="AB1180" s="41">
        <f>Z1180/D1180</f>
        <v>0.57429721620079865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616887931.15999997</v>
      </c>
      <c r="F1181" s="34">
        <f>[1]consoCURRENT!I24488</f>
        <v>1126056603.4300001</v>
      </c>
      <c r="G1181" s="34">
        <f>[1]consoCURRENT!J24488</f>
        <v>477091981.12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</v>
      </c>
      <c r="P1181" s="34">
        <f>[1]consoCURRENT!S24488</f>
        <v>599083363.1500001</v>
      </c>
      <c r="Q1181" s="34">
        <f>[1]consoCURRENT!T24488</f>
        <v>393743948.80000001</v>
      </c>
      <c r="R1181" s="34">
        <f>[1]consoCURRENT!U24488</f>
        <v>308973294.39999998</v>
      </c>
      <c r="S1181" s="34">
        <f>[1]consoCURRENT!V24488</f>
        <v>423339360.23000002</v>
      </c>
      <c r="T1181" s="34">
        <f>[1]consoCURRENT!W24488</f>
        <v>37758061.579999998</v>
      </c>
      <c r="U1181" s="34">
        <f>[1]consoCURRENT!X24488</f>
        <v>101089881.34</v>
      </c>
      <c r="V1181" s="34">
        <f>[1]consoCURRENT!Y24488</f>
        <v>338244038.19999999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2220036515.71</v>
      </c>
      <c r="AA1181" s="34">
        <f>D1181-Z1181</f>
        <v>1272403484.29</v>
      </c>
      <c r="AB1181" s="41">
        <f>Z1181/D1181</f>
        <v>0.63566919280216694</v>
      </c>
      <c r="AC1181" s="35"/>
      <c r="AE1181" s="37"/>
    </row>
    <row r="1182" spans="1:31" s="36" customFormat="1" ht="18" hidden="1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256">SUM(B1180:B1183)</f>
        <v>3494193000</v>
      </c>
      <c r="C1184" s="43">
        <f t="shared" si="256"/>
        <v>0</v>
      </c>
      <c r="D1184" s="43">
        <f t="shared" si="256"/>
        <v>3494193000</v>
      </c>
      <c r="E1184" s="43">
        <f t="shared" si="256"/>
        <v>617205516.58999991</v>
      </c>
      <c r="F1184" s="43">
        <f t="shared" si="256"/>
        <v>1126374716.9300001</v>
      </c>
      <c r="G1184" s="43">
        <f t="shared" si="256"/>
        <v>477463025.20999998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16117366.000000002</v>
      </c>
      <c r="O1184" s="43">
        <f t="shared" si="256"/>
        <v>1901603.2899999998</v>
      </c>
      <c r="P1184" s="43">
        <f t="shared" si="256"/>
        <v>599186547.30000007</v>
      </c>
      <c r="Q1184" s="43">
        <f t="shared" si="256"/>
        <v>393799620.68000001</v>
      </c>
      <c r="R1184" s="43">
        <f t="shared" si="256"/>
        <v>309082160.27999997</v>
      </c>
      <c r="S1184" s="43">
        <f t="shared" si="256"/>
        <v>423492935.97000003</v>
      </c>
      <c r="T1184" s="43">
        <f t="shared" si="256"/>
        <v>37892369.890000001</v>
      </c>
      <c r="U1184" s="43">
        <f t="shared" si="256"/>
        <v>101212949.98</v>
      </c>
      <c r="V1184" s="43">
        <f t="shared" si="256"/>
        <v>338357705.33999997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2221043258.73</v>
      </c>
      <c r="AA1184" s="43">
        <f t="shared" si="256"/>
        <v>1273149741.27</v>
      </c>
      <c r="AB1184" s="44">
        <f>Z1184/D1184</f>
        <v>0.63563840312484166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257">B1185+B1184</f>
        <v>3494193000</v>
      </c>
      <c r="C1186" s="43">
        <f t="shared" si="257"/>
        <v>0</v>
      </c>
      <c r="D1186" s="43">
        <f t="shared" si="257"/>
        <v>3494193000</v>
      </c>
      <c r="E1186" s="43">
        <f t="shared" si="257"/>
        <v>617205516.58999991</v>
      </c>
      <c r="F1186" s="43">
        <f t="shared" si="257"/>
        <v>1126374716.9300001</v>
      </c>
      <c r="G1186" s="43">
        <f t="shared" si="257"/>
        <v>477463025.20999998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16117366.000000002</v>
      </c>
      <c r="O1186" s="43">
        <f t="shared" si="257"/>
        <v>1901603.2899999998</v>
      </c>
      <c r="P1186" s="43">
        <f t="shared" si="257"/>
        <v>599186547.30000007</v>
      </c>
      <c r="Q1186" s="43">
        <f t="shared" si="257"/>
        <v>393799620.68000001</v>
      </c>
      <c r="R1186" s="43">
        <f t="shared" si="257"/>
        <v>309082160.27999997</v>
      </c>
      <c r="S1186" s="43">
        <f t="shared" si="257"/>
        <v>423492935.97000003</v>
      </c>
      <c r="T1186" s="43">
        <f t="shared" si="257"/>
        <v>37892369.890000001</v>
      </c>
      <c r="U1186" s="43">
        <f t="shared" si="257"/>
        <v>101212949.98</v>
      </c>
      <c r="V1186" s="43">
        <f t="shared" si="257"/>
        <v>338357705.33999997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2221043258.73</v>
      </c>
      <c r="AA1186" s="43">
        <f t="shared" si="257"/>
        <v>1273149741.27</v>
      </c>
      <c r="AB1186" s="44">
        <f>Z1186/D1186</f>
        <v>0.63563840312484166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174065.03999999998</v>
      </c>
      <c r="F1190" s="34">
        <f>[1]consoCURRENT!I24588</f>
        <v>355334.17</v>
      </c>
      <c r="G1190" s="34">
        <f>[1]consoCURRENT!J24588</f>
        <v>368562.91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187861.65</v>
      </c>
      <c r="S1190" s="34">
        <f>[1]consoCURRENT!V24588</f>
        <v>109350.64</v>
      </c>
      <c r="T1190" s="34">
        <f>[1]consoCURRENT!W24588</f>
        <v>58996.88</v>
      </c>
      <c r="U1190" s="34">
        <f>[1]consoCURRENT!X24588</f>
        <v>196124.32</v>
      </c>
      <c r="V1190" s="34">
        <f>[1]consoCURRENT!Y24588</f>
        <v>113441.70999999998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897962.11999999988</v>
      </c>
      <c r="AA1190" s="34">
        <f>D1190-Z1190</f>
        <v>835037.88000000012</v>
      </c>
      <c r="AB1190" s="41">
        <f>Z1190/D1190</f>
        <v>0.51815471436814764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1998325461.8799999</v>
      </c>
      <c r="F1191" s="34">
        <f>[1]consoCURRENT!I24701</f>
        <v>553786357.36000001</v>
      </c>
      <c r="G1191" s="34">
        <f>[1]consoCURRENT!J24701</f>
        <v>2137770635.0799997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1194941.02</v>
      </c>
      <c r="S1191" s="34">
        <f>[1]consoCURRENT!V24701</f>
        <v>182077705.00999999</v>
      </c>
      <c r="T1191" s="34">
        <f>[1]consoCURRENT!W24701</f>
        <v>517009525.87</v>
      </c>
      <c r="U1191" s="34">
        <f>[1]consoCURRENT!X24701</f>
        <v>456215326.61999995</v>
      </c>
      <c r="V1191" s="34">
        <f>[1]consoCURRENT!Y24701</f>
        <v>1164545782.5899999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4689882454.3199997</v>
      </c>
      <c r="AA1191" s="34">
        <f>D1191-Z1191</f>
        <v>3223545.6800003052</v>
      </c>
      <c r="AB1191" s="41">
        <f>Z1191/D1191</f>
        <v>0.99931313171277181</v>
      </c>
      <c r="AC1191" s="35"/>
      <c r="AE1191" s="37"/>
    </row>
    <row r="1192" spans="1:31" s="36" customFormat="1" ht="18" hidden="1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258">SUM(B1190:B1193)</f>
        <v>4694839000</v>
      </c>
      <c r="C1194" s="43">
        <f t="shared" si="258"/>
        <v>0</v>
      </c>
      <c r="D1194" s="43">
        <f t="shared" si="258"/>
        <v>4694839000</v>
      </c>
      <c r="E1194" s="43">
        <f t="shared" si="258"/>
        <v>1998499526.9199998</v>
      </c>
      <c r="F1194" s="43">
        <f t="shared" si="258"/>
        <v>554141691.52999997</v>
      </c>
      <c r="G1194" s="43">
        <f t="shared" si="258"/>
        <v>2138139197.9899998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929767943.73000002</v>
      </c>
      <c r="O1194" s="43">
        <f t="shared" si="258"/>
        <v>520357231.64999998</v>
      </c>
      <c r="P1194" s="43">
        <f t="shared" si="258"/>
        <v>548374351.53999996</v>
      </c>
      <c r="Q1194" s="43">
        <f t="shared" si="258"/>
        <v>370571833.20999998</v>
      </c>
      <c r="R1194" s="43">
        <f t="shared" si="258"/>
        <v>1382802.67</v>
      </c>
      <c r="S1194" s="43">
        <f t="shared" si="258"/>
        <v>182187055.64999998</v>
      </c>
      <c r="T1194" s="43">
        <f t="shared" si="258"/>
        <v>517068522.75</v>
      </c>
      <c r="U1194" s="43">
        <f t="shared" si="258"/>
        <v>456411450.93999994</v>
      </c>
      <c r="V1194" s="43">
        <f t="shared" si="258"/>
        <v>1164659224.3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4690780416.4399996</v>
      </c>
      <c r="AA1194" s="43">
        <f t="shared" si="258"/>
        <v>4058583.5600003051</v>
      </c>
      <c r="AB1194" s="44">
        <f>Z1194/D1194</f>
        <v>0.99913552231290559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259">B1195+B1194</f>
        <v>4694839000</v>
      </c>
      <c r="C1196" s="43">
        <f t="shared" si="259"/>
        <v>0</v>
      </c>
      <c r="D1196" s="43">
        <f t="shared" si="259"/>
        <v>4694839000</v>
      </c>
      <c r="E1196" s="43">
        <f t="shared" si="259"/>
        <v>1998499526.9199998</v>
      </c>
      <c r="F1196" s="43">
        <f t="shared" si="259"/>
        <v>554141691.52999997</v>
      </c>
      <c r="G1196" s="43">
        <f t="shared" si="259"/>
        <v>2138139197.9899998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929767943.73000002</v>
      </c>
      <c r="O1196" s="43">
        <f t="shared" si="259"/>
        <v>520357231.64999998</v>
      </c>
      <c r="P1196" s="43">
        <f t="shared" si="259"/>
        <v>548374351.53999996</v>
      </c>
      <c r="Q1196" s="43">
        <f t="shared" si="259"/>
        <v>370571833.20999998</v>
      </c>
      <c r="R1196" s="43">
        <f t="shared" si="259"/>
        <v>1382802.67</v>
      </c>
      <c r="S1196" s="43">
        <f t="shared" si="259"/>
        <v>182187055.64999998</v>
      </c>
      <c r="T1196" s="43">
        <f t="shared" si="259"/>
        <v>517068522.75</v>
      </c>
      <c r="U1196" s="43">
        <f t="shared" si="259"/>
        <v>456411450.93999994</v>
      </c>
      <c r="V1196" s="43">
        <f t="shared" si="259"/>
        <v>1164659224.3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4690780416.4399996</v>
      </c>
      <c r="AA1196" s="43">
        <f t="shared" si="259"/>
        <v>4058583.5600003051</v>
      </c>
      <c r="AB1196" s="44">
        <f>Z1196/D1196</f>
        <v>0.99913552231290559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262070.41999999998</v>
      </c>
      <c r="F1200" s="34">
        <f>[1]consoCURRENT!I24801</f>
        <v>400914.92000000004</v>
      </c>
      <c r="G1200" s="34">
        <f>[1]consoCURRENT!J24801</f>
        <v>351309.17000000004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102350.64</v>
      </c>
      <c r="Q1200" s="34">
        <f>[1]consoCURRENT!T24801</f>
        <v>102350.64</v>
      </c>
      <c r="R1200" s="34">
        <f>[1]consoCURRENT!U24801</f>
        <v>185713.64</v>
      </c>
      <c r="S1200" s="34">
        <f>[1]consoCURRENT!V24801</f>
        <v>112850.64</v>
      </c>
      <c r="T1200" s="34">
        <f>[1]consoCURRENT!W24801</f>
        <v>102350.64000000001</v>
      </c>
      <c r="U1200" s="34">
        <f>[1]consoCURRENT!X24801</f>
        <v>130978.35999999999</v>
      </c>
      <c r="V1200" s="34">
        <f>[1]consoCURRENT!Y24801</f>
        <v>117980.17000000004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1014294.51</v>
      </c>
      <c r="AA1200" s="34">
        <f>D1200-Z1200</f>
        <v>718705.49</v>
      </c>
      <c r="AB1200" s="41">
        <f>Z1200/D1200</f>
        <v>0.5852824639353722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1286445684.02</v>
      </c>
      <c r="F1201" s="34">
        <f>[1]consoCURRENT!I24914</f>
        <v>699620514.02999997</v>
      </c>
      <c r="G1201" s="34">
        <f>[1]consoCURRENT!J24914</f>
        <v>1644114137.99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416876420.54000002</v>
      </c>
      <c r="S1201" s="34">
        <f>[1]consoCURRENT!V24914</f>
        <v>159789547.40000001</v>
      </c>
      <c r="T1201" s="34">
        <f>[1]consoCURRENT!W24914</f>
        <v>409135118.18000001</v>
      </c>
      <c r="U1201" s="34">
        <f>[1]consoCURRENT!X24914</f>
        <v>732934695.81000006</v>
      </c>
      <c r="V1201" s="34">
        <f>[1]consoCURRENT!Y24914</f>
        <v>502044324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3630180336.04</v>
      </c>
      <c r="AA1201" s="34">
        <f>D1201-Z1201</f>
        <v>10344663.960000038</v>
      </c>
      <c r="AB1201" s="41">
        <f>Z1201/D1201</f>
        <v>0.99715846918782314</v>
      </c>
      <c r="AC1201" s="35"/>
      <c r="AE1201" s="37"/>
    </row>
    <row r="1202" spans="1:31" s="36" customFormat="1" ht="18" hidden="1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260">SUM(B1200:B1203)</f>
        <v>3642258000</v>
      </c>
      <c r="C1204" s="43">
        <f t="shared" si="260"/>
        <v>0</v>
      </c>
      <c r="D1204" s="43">
        <f t="shared" si="260"/>
        <v>3642258000</v>
      </c>
      <c r="E1204" s="43">
        <f t="shared" si="260"/>
        <v>1286707754.4400001</v>
      </c>
      <c r="F1204" s="43">
        <f t="shared" si="260"/>
        <v>700021428.94999993</v>
      </c>
      <c r="G1204" s="43">
        <f t="shared" si="260"/>
        <v>1644465447.1600001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15536557.850000001</v>
      </c>
      <c r="O1204" s="43">
        <f t="shared" si="260"/>
        <v>551970216.94999993</v>
      </c>
      <c r="P1204" s="43">
        <f t="shared" si="260"/>
        <v>719200979.63999999</v>
      </c>
      <c r="Q1204" s="43">
        <f t="shared" si="260"/>
        <v>123056896.73</v>
      </c>
      <c r="R1204" s="43">
        <f t="shared" si="260"/>
        <v>417062134.18000001</v>
      </c>
      <c r="S1204" s="43">
        <f t="shared" si="260"/>
        <v>159902398.03999999</v>
      </c>
      <c r="T1204" s="43">
        <f t="shared" si="260"/>
        <v>409237468.81999999</v>
      </c>
      <c r="U1204" s="43">
        <f t="shared" si="260"/>
        <v>733065674.17000008</v>
      </c>
      <c r="V1204" s="43">
        <f t="shared" si="260"/>
        <v>502162304.17000002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3631194630.5500002</v>
      </c>
      <c r="AA1204" s="43">
        <f t="shared" si="260"/>
        <v>11063369.450000038</v>
      </c>
      <c r="AB1204" s="44">
        <f>Z1204/D1204</f>
        <v>0.99696249704167039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261">B1205+B1204</f>
        <v>3642258000</v>
      </c>
      <c r="C1206" s="43">
        <f t="shared" si="261"/>
        <v>0</v>
      </c>
      <c r="D1206" s="43">
        <f t="shared" si="261"/>
        <v>3642258000</v>
      </c>
      <c r="E1206" s="43">
        <f t="shared" si="261"/>
        <v>1286707754.4400001</v>
      </c>
      <c r="F1206" s="43">
        <f t="shared" si="261"/>
        <v>700021428.94999993</v>
      </c>
      <c r="G1206" s="43">
        <f t="shared" si="261"/>
        <v>1644465447.1600001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15536557.850000001</v>
      </c>
      <c r="O1206" s="43">
        <f t="shared" si="261"/>
        <v>551970216.94999993</v>
      </c>
      <c r="P1206" s="43">
        <f t="shared" si="261"/>
        <v>719200979.63999999</v>
      </c>
      <c r="Q1206" s="43">
        <f t="shared" si="261"/>
        <v>123056896.73</v>
      </c>
      <c r="R1206" s="43">
        <f t="shared" si="261"/>
        <v>417062134.18000001</v>
      </c>
      <c r="S1206" s="43">
        <f t="shared" si="261"/>
        <v>159902398.03999999</v>
      </c>
      <c r="T1206" s="43">
        <f t="shared" si="261"/>
        <v>409237468.81999999</v>
      </c>
      <c r="U1206" s="43">
        <f t="shared" si="261"/>
        <v>733065674.17000008</v>
      </c>
      <c r="V1206" s="43">
        <f t="shared" si="261"/>
        <v>502162304.17000002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3631194630.5500002</v>
      </c>
      <c r="AA1206" s="43">
        <f t="shared" si="261"/>
        <v>11063369.450000038</v>
      </c>
      <c r="AB1206" s="44">
        <f>Z1206/D1206</f>
        <v>0.99696249704167039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262828.95999999996</v>
      </c>
      <c r="F1210" s="34">
        <f>[1]consoCURRENT!I25014</f>
        <v>249886.64</v>
      </c>
      <c r="G1210" s="34">
        <f>[1]consoCURRENT!J25014</f>
        <v>319208.31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104665.88</v>
      </c>
      <c r="S1210" s="34">
        <f>[1]consoCURRENT!V25014</f>
        <v>64921.88</v>
      </c>
      <c r="T1210" s="34">
        <f>[1]consoCURRENT!W25014</f>
        <v>59121.88</v>
      </c>
      <c r="U1210" s="34">
        <f>[1]consoCURRENT!X25014</f>
        <v>150743.87</v>
      </c>
      <c r="V1210" s="34">
        <f>[1]consoCURRENT!Y25014</f>
        <v>109342.56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831923.90999999992</v>
      </c>
      <c r="AA1210" s="34">
        <f>D1210-Z1210</f>
        <v>921076.09000000008</v>
      </c>
      <c r="AB1210" s="41">
        <f>Z1210/D1210</f>
        <v>0.47457154021677123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681854230.08000004</v>
      </c>
      <c r="G1211" s="34">
        <f>[1]consoCURRENT!J25127</f>
        <v>1406366154.3300002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1050640216.9000001</v>
      </c>
      <c r="Q1211" s="34">
        <f>[1]consoCURRENT!T25127</f>
        <v>467013632.75999999</v>
      </c>
      <c r="R1211" s="34">
        <f>[1]consoCURRENT!U25127</f>
        <v>191418613.68000001</v>
      </c>
      <c r="S1211" s="34">
        <f>[1]consoCURRENT!V25127</f>
        <v>23421983.640000001</v>
      </c>
      <c r="T1211" s="34">
        <f>[1]consoCURRENT!W25127</f>
        <v>3119000.64</v>
      </c>
      <c r="U1211" s="34">
        <f>[1]consoCURRENT!X25127</f>
        <v>44368724.539999999</v>
      </c>
      <c r="V1211" s="34">
        <f>[1]consoCURRENT!Y25127</f>
        <v>1358878429.1499999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3162018129.8699999</v>
      </c>
      <c r="AA1211" s="34">
        <f>D1211-Z1211</f>
        <v>378205870.13000011</v>
      </c>
      <c r="AB1211" s="41">
        <f>Z1211/D1211</f>
        <v>0.89316894351035414</v>
      </c>
      <c r="AC1211" s="35"/>
      <c r="AE1211" s="37"/>
    </row>
    <row r="1212" spans="1:31" s="36" customFormat="1" ht="18" hidden="1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262">SUM(B1210:B1213)</f>
        <v>3541977000</v>
      </c>
      <c r="C1214" s="43">
        <f t="shared" si="262"/>
        <v>0</v>
      </c>
      <c r="D1214" s="43">
        <f t="shared" si="262"/>
        <v>3541977000</v>
      </c>
      <c r="E1214" s="43">
        <f t="shared" si="262"/>
        <v>1074060574.4200001</v>
      </c>
      <c r="F1214" s="43">
        <f t="shared" si="262"/>
        <v>682104116.72000003</v>
      </c>
      <c r="G1214" s="43">
        <f t="shared" si="262"/>
        <v>1406685362.6400001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633579.20000000007</v>
      </c>
      <c r="O1214" s="43">
        <f t="shared" si="262"/>
        <v>22728857.039999999</v>
      </c>
      <c r="P1214" s="43">
        <f t="shared" si="262"/>
        <v>1050698138.1800001</v>
      </c>
      <c r="Q1214" s="43">
        <f t="shared" si="262"/>
        <v>467093931.63999999</v>
      </c>
      <c r="R1214" s="43">
        <f t="shared" si="262"/>
        <v>191523279.56</v>
      </c>
      <c r="S1214" s="43">
        <f t="shared" si="262"/>
        <v>23486905.52</v>
      </c>
      <c r="T1214" s="43">
        <f t="shared" si="262"/>
        <v>3178122.52</v>
      </c>
      <c r="U1214" s="43">
        <f t="shared" si="262"/>
        <v>44519468.409999996</v>
      </c>
      <c r="V1214" s="43">
        <f t="shared" si="262"/>
        <v>1358987771.7099998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3162850053.7799997</v>
      </c>
      <c r="AA1214" s="43">
        <f t="shared" si="262"/>
        <v>379126946.22000009</v>
      </c>
      <c r="AB1214" s="44">
        <f>Z1214/D1214</f>
        <v>0.89296177072296057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263">B1215+B1214</f>
        <v>3541977000</v>
      </c>
      <c r="C1216" s="43">
        <f t="shared" si="263"/>
        <v>0</v>
      </c>
      <c r="D1216" s="43">
        <f t="shared" si="263"/>
        <v>3541977000</v>
      </c>
      <c r="E1216" s="43">
        <f t="shared" si="263"/>
        <v>1074060574.4200001</v>
      </c>
      <c r="F1216" s="43">
        <f t="shared" si="263"/>
        <v>682104116.72000003</v>
      </c>
      <c r="G1216" s="43">
        <f t="shared" si="263"/>
        <v>1406685362.6400001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633579.20000000007</v>
      </c>
      <c r="O1216" s="43">
        <f t="shared" si="263"/>
        <v>22728857.039999999</v>
      </c>
      <c r="P1216" s="43">
        <f t="shared" si="263"/>
        <v>1050698138.1800001</v>
      </c>
      <c r="Q1216" s="43">
        <f t="shared" si="263"/>
        <v>467093931.63999999</v>
      </c>
      <c r="R1216" s="43">
        <f t="shared" si="263"/>
        <v>191523279.56</v>
      </c>
      <c r="S1216" s="43">
        <f t="shared" si="263"/>
        <v>23486905.52</v>
      </c>
      <c r="T1216" s="43">
        <f t="shared" si="263"/>
        <v>3178122.52</v>
      </c>
      <c r="U1216" s="43">
        <f t="shared" si="263"/>
        <v>44519468.409999996</v>
      </c>
      <c r="V1216" s="43">
        <f t="shared" si="263"/>
        <v>1358987771.7099998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3162850053.7799997</v>
      </c>
      <c r="AA1216" s="43">
        <f t="shared" si="263"/>
        <v>379126946.22000009</v>
      </c>
      <c r="AB1216" s="44">
        <f>Z1216/D1216</f>
        <v>0.89296177072296057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194143.6</v>
      </c>
      <c r="F1220" s="34">
        <f>[1]consoCURRENT!I25227</f>
        <v>400914.92000000004</v>
      </c>
      <c r="G1220" s="34">
        <f>[1]consoCURRENT!J25227</f>
        <v>344053.65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185713.64</v>
      </c>
      <c r="S1220" s="34">
        <f>[1]consoCURRENT!V25227</f>
        <v>112850.64</v>
      </c>
      <c r="T1220" s="34">
        <f>[1]consoCURRENT!W25227</f>
        <v>100186.37</v>
      </c>
      <c r="U1220" s="34">
        <f>[1]consoCURRENT!X25227</f>
        <v>102350.64</v>
      </c>
      <c r="V1220" s="34">
        <f>[1]consoCURRENT!Y25227</f>
        <v>141516.63999999998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939112.17</v>
      </c>
      <c r="AA1220" s="34">
        <f>D1220-Z1220</f>
        <v>793887.83</v>
      </c>
      <c r="AB1220" s="41">
        <f>Z1220/D1220</f>
        <v>0.54189969417195616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1.1641532182693481E-9</v>
      </c>
      <c r="D1221" s="34">
        <f>[1]consoCURRENT!G25340</f>
        <v>2646944000.0000005</v>
      </c>
      <c r="E1221" s="34">
        <f>[1]consoCURRENT!H25340</f>
        <v>1135560407.8700001</v>
      </c>
      <c r="F1221" s="34">
        <f>[1]consoCURRENT!I25340</f>
        <v>195182582.35999998</v>
      </c>
      <c r="G1221" s="34">
        <f>[1]consoCURRENT!J25340</f>
        <v>1305998124.4299998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19185830.699999999</v>
      </c>
      <c r="S1221" s="34">
        <f>[1]consoCURRENT!V25340</f>
        <v>1747253.1500000001</v>
      </c>
      <c r="T1221" s="34">
        <f>[1]consoCURRENT!W25340</f>
        <v>145172639.00999999</v>
      </c>
      <c r="U1221" s="34">
        <f>[1]consoCURRENT!X25340</f>
        <v>197163166.88</v>
      </c>
      <c r="V1221" s="34">
        <f>[1]consoCURRENT!Y25340</f>
        <v>963662318.53999996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2636741114.6599998</v>
      </c>
      <c r="AA1221" s="34">
        <f>D1221-Z1221</f>
        <v>10202885.340000629</v>
      </c>
      <c r="AB1221" s="41">
        <f>Z1221/D1221</f>
        <v>0.99614540944576058</v>
      </c>
      <c r="AC1221" s="35"/>
      <c r="AE1221" s="37"/>
    </row>
    <row r="1222" spans="1:31" s="36" customFormat="1" ht="18" hidden="1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264">SUM(B1220:B1223)</f>
        <v>2648677000</v>
      </c>
      <c r="C1224" s="43">
        <f t="shared" si="264"/>
        <v>1.1641532182693481E-9</v>
      </c>
      <c r="D1224" s="43">
        <f t="shared" si="264"/>
        <v>2648677000.0000005</v>
      </c>
      <c r="E1224" s="43">
        <f t="shared" si="264"/>
        <v>1135754551.47</v>
      </c>
      <c r="F1224" s="43">
        <f t="shared" si="264"/>
        <v>195583497.27999997</v>
      </c>
      <c r="G1224" s="43">
        <f t="shared" si="264"/>
        <v>1306342178.0799999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12183127.48</v>
      </c>
      <c r="O1224" s="43">
        <f t="shared" si="264"/>
        <v>520302641.40999991</v>
      </c>
      <c r="P1224" s="43">
        <f t="shared" si="264"/>
        <v>603268782.58000004</v>
      </c>
      <c r="Q1224" s="43">
        <f t="shared" si="264"/>
        <v>174351849.14999998</v>
      </c>
      <c r="R1224" s="43">
        <f t="shared" si="264"/>
        <v>19371544.34</v>
      </c>
      <c r="S1224" s="43">
        <f t="shared" si="264"/>
        <v>1860103.79</v>
      </c>
      <c r="T1224" s="43">
        <f t="shared" si="264"/>
        <v>145272825.38</v>
      </c>
      <c r="U1224" s="43">
        <f t="shared" si="264"/>
        <v>197265517.51999998</v>
      </c>
      <c r="V1224" s="43">
        <f t="shared" si="264"/>
        <v>963803835.17999995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2637680226.8299999</v>
      </c>
      <c r="AA1224" s="43">
        <f t="shared" si="264"/>
        <v>10996773.170000629</v>
      </c>
      <c r="AB1224" s="44">
        <f>Z1224/D1224</f>
        <v>0.99584820150965914</v>
      </c>
      <c r="AC1224" s="35"/>
      <c r="AE1224" s="37"/>
    </row>
    <row r="1225" spans="1:31" s="36" customFormat="1" ht="18" hidden="1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265">B1225+B1224</f>
        <v>2648677000</v>
      </c>
      <c r="C1226" s="43">
        <f t="shared" si="265"/>
        <v>1.1641532182693481E-9</v>
      </c>
      <c r="D1226" s="43">
        <f t="shared" si="265"/>
        <v>2648677000.0000005</v>
      </c>
      <c r="E1226" s="43">
        <f t="shared" si="265"/>
        <v>1135754551.47</v>
      </c>
      <c r="F1226" s="43">
        <f t="shared" si="265"/>
        <v>195583497.27999997</v>
      </c>
      <c r="G1226" s="43">
        <f t="shared" si="265"/>
        <v>1306342178.0799999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12183127.48</v>
      </c>
      <c r="O1226" s="43">
        <f t="shared" si="265"/>
        <v>520302641.40999991</v>
      </c>
      <c r="P1226" s="43">
        <f t="shared" si="265"/>
        <v>603268782.58000004</v>
      </c>
      <c r="Q1226" s="43">
        <f t="shared" si="265"/>
        <v>174351849.14999998</v>
      </c>
      <c r="R1226" s="43">
        <f t="shared" si="265"/>
        <v>19371544.34</v>
      </c>
      <c r="S1226" s="43">
        <f t="shared" si="265"/>
        <v>1860103.79</v>
      </c>
      <c r="T1226" s="43">
        <f t="shared" si="265"/>
        <v>145272825.38</v>
      </c>
      <c r="U1226" s="43">
        <f t="shared" si="265"/>
        <v>197265517.51999998</v>
      </c>
      <c r="V1226" s="43">
        <f t="shared" si="265"/>
        <v>963803835.17999995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2637680226.8299999</v>
      </c>
      <c r="AA1226" s="43">
        <f t="shared" si="265"/>
        <v>10996773.170000629</v>
      </c>
      <c r="AB1226" s="44">
        <f>Z1226/D1226</f>
        <v>0.99584820150965914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452786.37</v>
      </c>
      <c r="G1230" s="34">
        <f>[1]consoCURRENT!J25440</f>
        <v>386979.66000000003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216564.07</v>
      </c>
      <c r="S1230" s="34">
        <f>[1]consoCURRENT!V25440</f>
        <v>102350.64</v>
      </c>
      <c r="T1230" s="34">
        <f>[1]consoCURRENT!W25440</f>
        <v>139498.57</v>
      </c>
      <c r="U1230" s="34">
        <f>[1]consoCURRENT!X25440</f>
        <v>93997.08</v>
      </c>
      <c r="V1230" s="34">
        <f>[1]consoCURRENT!Y25440</f>
        <v>153484.01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1061594.02</v>
      </c>
      <c r="AA1230" s="34">
        <f>D1230-Z1230</f>
        <v>701405.98</v>
      </c>
      <c r="AB1230" s="41">
        <f>Z1230/D1230</f>
        <v>0.6021520249574589</v>
      </c>
      <c r="AC1230" s="35"/>
      <c r="AE1230" s="37"/>
    </row>
    <row r="1231" spans="1:31" s="36" customFormat="1" ht="18" customHeight="1" x14ac:dyDescent="0.2">
      <c r="A1231" s="64" t="s">
        <v>35</v>
      </c>
      <c r="B1231" s="53">
        <f>[1]consoCURRENT!E25553</f>
        <v>2823297000</v>
      </c>
      <c r="C1231" s="53">
        <f>[1]consoCURRENT!F25553</f>
        <v>0</v>
      </c>
      <c r="D1231" s="34">
        <f>[1]consoCURRENT!G25553</f>
        <v>2823297000</v>
      </c>
      <c r="E1231" s="53">
        <f>[1]consoCURRENT!H25553</f>
        <v>668321570.96999991</v>
      </c>
      <c r="F1231" s="53">
        <f>[1]consoCURRENT!I25553</f>
        <v>749284483.08000004</v>
      </c>
      <c r="G1231" s="53">
        <f>[1]consoCURRENT!J25553</f>
        <v>1398997890.9599998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338218495.09000003</v>
      </c>
      <c r="Q1231" s="53">
        <f>[1]consoCURRENT!T25553</f>
        <v>400118561.07000005</v>
      </c>
      <c r="R1231" s="53">
        <f>[1]consoCURRENT!U25553</f>
        <v>345084758.48999995</v>
      </c>
      <c r="S1231" s="53">
        <f>[1]consoCURRENT!V25553</f>
        <v>4081163.52</v>
      </c>
      <c r="T1231" s="53">
        <f>[1]consoCURRENT!W25553</f>
        <v>270103387.62</v>
      </c>
      <c r="U1231" s="53">
        <f>[1]consoCURRENT!X25553</f>
        <v>192804297.00999999</v>
      </c>
      <c r="V1231" s="53">
        <f>[1]consoCURRENT!Y25553</f>
        <v>936090206.33000004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34">
        <f>SUM(M1231:Y1231)</f>
        <v>2816603945.0100002</v>
      </c>
      <c r="AA1231" s="34">
        <f>D1231-Z1231</f>
        <v>6693054.9899997711</v>
      </c>
      <c r="AB1231" s="41">
        <f>Z1231/D1231</f>
        <v>0.99762934789007329</v>
      </c>
      <c r="AC1231" s="34"/>
      <c r="AE1231" s="49"/>
    </row>
    <row r="1232" spans="1:31" s="36" customFormat="1" ht="18" hidden="1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 x14ac:dyDescent="0.2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266">SUM(B1230:B1233)</f>
        <v>2825060000</v>
      </c>
      <c r="C1234" s="43">
        <f t="shared" si="266"/>
        <v>0</v>
      </c>
      <c r="D1234" s="43">
        <f t="shared" si="266"/>
        <v>2825060000</v>
      </c>
      <c r="E1234" s="43">
        <f t="shared" si="266"/>
        <v>668543398.95999992</v>
      </c>
      <c r="F1234" s="43">
        <f t="shared" si="266"/>
        <v>749737269.45000005</v>
      </c>
      <c r="G1234" s="43">
        <f t="shared" si="266"/>
        <v>1399384870.6199999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1634496.5</v>
      </c>
      <c r="O1234" s="43">
        <f t="shared" si="266"/>
        <v>328584623.13999999</v>
      </c>
      <c r="P1234" s="43">
        <f t="shared" si="266"/>
        <v>338324279.32000005</v>
      </c>
      <c r="Q1234" s="43">
        <f t="shared" si="266"/>
        <v>400252432.73000008</v>
      </c>
      <c r="R1234" s="43">
        <f t="shared" si="266"/>
        <v>345301322.55999994</v>
      </c>
      <c r="S1234" s="43">
        <f t="shared" si="266"/>
        <v>4183514.16</v>
      </c>
      <c r="T1234" s="43">
        <f t="shared" si="266"/>
        <v>270242886.19</v>
      </c>
      <c r="U1234" s="43">
        <f t="shared" si="266"/>
        <v>192898294.09</v>
      </c>
      <c r="V1234" s="43">
        <f t="shared" si="266"/>
        <v>936243690.34000003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2817665539.0300002</v>
      </c>
      <c r="AA1234" s="43">
        <f t="shared" si="266"/>
        <v>7394460.9699997716</v>
      </c>
      <c r="AB1234" s="44">
        <f>Z1234/D1234</f>
        <v>0.99738254728395159</v>
      </c>
      <c r="AC1234" s="35"/>
      <c r="AE1234" s="37"/>
    </row>
    <row r="1235" spans="1:31" s="36" customFormat="1" ht="18" hidden="1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267">B1235+B1234</f>
        <v>2825060000</v>
      </c>
      <c r="C1236" s="43">
        <f t="shared" si="267"/>
        <v>0</v>
      </c>
      <c r="D1236" s="43">
        <f t="shared" si="267"/>
        <v>2825060000</v>
      </c>
      <c r="E1236" s="43">
        <f t="shared" si="267"/>
        <v>668543398.95999992</v>
      </c>
      <c r="F1236" s="43">
        <f t="shared" si="267"/>
        <v>749737269.45000005</v>
      </c>
      <c r="G1236" s="43">
        <f t="shared" si="267"/>
        <v>1399384870.6199999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1634496.5</v>
      </c>
      <c r="O1236" s="43">
        <f t="shared" si="267"/>
        <v>328584623.13999999</v>
      </c>
      <c r="P1236" s="43">
        <f t="shared" si="267"/>
        <v>338324279.32000005</v>
      </c>
      <c r="Q1236" s="43">
        <f t="shared" si="267"/>
        <v>400252432.73000008</v>
      </c>
      <c r="R1236" s="43">
        <f t="shared" si="267"/>
        <v>345301322.55999994</v>
      </c>
      <c r="S1236" s="43">
        <f t="shared" si="267"/>
        <v>4183514.16</v>
      </c>
      <c r="T1236" s="43">
        <f t="shared" si="267"/>
        <v>270242886.19</v>
      </c>
      <c r="U1236" s="43">
        <f t="shared" si="267"/>
        <v>192898294.09</v>
      </c>
      <c r="V1236" s="43">
        <f t="shared" si="267"/>
        <v>936243690.34000003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2817665539.0300002</v>
      </c>
      <c r="AA1236" s="43">
        <f t="shared" si="267"/>
        <v>7394460.9699997716</v>
      </c>
      <c r="AB1236" s="44">
        <f>Z1236/D1236</f>
        <v>0.99738254728395159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304957.01</v>
      </c>
      <c r="F1240" s="34">
        <f>[1]consoCURRENT!I25653</f>
        <v>407570.01</v>
      </c>
      <c r="G1240" s="34">
        <f>[1]consoCURRENT!J25653</f>
        <v>352946.45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196517.2</v>
      </c>
      <c r="S1240" s="34">
        <f>[1]consoCURRENT!V25653</f>
        <v>109350.64</v>
      </c>
      <c r="T1240" s="34">
        <f>[1]consoCURRENT!W25653</f>
        <v>96387.69</v>
      </c>
      <c r="U1240" s="34">
        <f>[1]consoCURRENT!X25653</f>
        <v>112654.2</v>
      </c>
      <c r="V1240" s="34">
        <f>[1]consoCURRENT!Y25653</f>
        <v>143904.56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1065473.47</v>
      </c>
      <c r="AA1240" s="34">
        <f>D1240-Z1240</f>
        <v>667526.53</v>
      </c>
      <c r="AB1240" s="41">
        <f>Z1240/D1240</f>
        <v>0.61481446624350833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491150992.95999998</v>
      </c>
      <c r="F1241" s="34">
        <f>[1]consoCURRENT!I25766</f>
        <v>1239341139.72</v>
      </c>
      <c r="G1241" s="34">
        <f>[1]consoCURRENT!J25766</f>
        <v>865731129.93000007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258815547.85999998</v>
      </c>
      <c r="Q1241" s="34">
        <f>[1]consoCURRENT!T25766</f>
        <v>514332136.50999999</v>
      </c>
      <c r="R1241" s="34">
        <f>[1]consoCURRENT!U25766</f>
        <v>649760109</v>
      </c>
      <c r="S1241" s="34">
        <f>[1]consoCURRENT!V25766</f>
        <v>75248894.209999993</v>
      </c>
      <c r="T1241" s="34">
        <f>[1]consoCURRENT!W25766</f>
        <v>202869697.05000001</v>
      </c>
      <c r="U1241" s="34">
        <f>[1]consoCURRENT!X25766</f>
        <v>191252325.09999999</v>
      </c>
      <c r="V1241" s="34">
        <f>[1]consoCURRENT!Y25766</f>
        <v>471609107.77999997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2596223262.6099997</v>
      </c>
      <c r="AA1241" s="34">
        <f>D1241-Z1241</f>
        <v>877506737.39000034</v>
      </c>
      <c r="AB1241" s="41">
        <f>Z1241/D1241</f>
        <v>0.74738775397339452</v>
      </c>
      <c r="AC1241" s="35"/>
      <c r="AE1241" s="37"/>
    </row>
    <row r="1242" spans="1:31" s="36" customFormat="1" ht="18" hidden="1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268">SUM(B1240:B1243)</f>
        <v>3475463000</v>
      </c>
      <c r="C1244" s="43">
        <f t="shared" si="268"/>
        <v>0</v>
      </c>
      <c r="D1244" s="43">
        <f t="shared" si="268"/>
        <v>3475463000</v>
      </c>
      <c r="E1244" s="43">
        <f t="shared" si="268"/>
        <v>491455949.96999997</v>
      </c>
      <c r="F1244" s="43">
        <f t="shared" si="268"/>
        <v>1239748709.73</v>
      </c>
      <c r="G1244" s="43">
        <f t="shared" si="268"/>
        <v>866084076.38000011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28658074.039999999</v>
      </c>
      <c r="O1244" s="43">
        <f t="shared" si="268"/>
        <v>203869384.70000002</v>
      </c>
      <c r="P1244" s="43">
        <f t="shared" si="268"/>
        <v>258928491.22999999</v>
      </c>
      <c r="Q1244" s="43">
        <f t="shared" si="268"/>
        <v>514433838.68000001</v>
      </c>
      <c r="R1244" s="43">
        <f t="shared" si="268"/>
        <v>649956626.20000005</v>
      </c>
      <c r="S1244" s="43">
        <f t="shared" si="268"/>
        <v>75358244.849999994</v>
      </c>
      <c r="T1244" s="43">
        <f t="shared" si="268"/>
        <v>202966084.74000001</v>
      </c>
      <c r="U1244" s="43">
        <f t="shared" si="268"/>
        <v>191364979.29999998</v>
      </c>
      <c r="V1244" s="43">
        <f t="shared" si="268"/>
        <v>471753012.33999997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2597288736.0799994</v>
      </c>
      <c r="AA1244" s="43">
        <f t="shared" si="268"/>
        <v>878174263.92000031</v>
      </c>
      <c r="AB1244" s="44">
        <f>Z1244/D1244</f>
        <v>0.74732164781498156</v>
      </c>
      <c r="AC1244" s="35"/>
      <c r="AE1244" s="37"/>
    </row>
    <row r="1245" spans="1:31" s="36" customFormat="1" ht="18" hidden="1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269">B1245+B1244</f>
        <v>3475463000</v>
      </c>
      <c r="C1246" s="43">
        <f t="shared" si="269"/>
        <v>0</v>
      </c>
      <c r="D1246" s="43">
        <f t="shared" si="269"/>
        <v>3475463000</v>
      </c>
      <c r="E1246" s="43">
        <f t="shared" si="269"/>
        <v>491455949.96999997</v>
      </c>
      <c r="F1246" s="43">
        <f t="shared" si="269"/>
        <v>1239748709.73</v>
      </c>
      <c r="G1246" s="43">
        <f t="shared" si="269"/>
        <v>866084076.38000011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28658074.039999999</v>
      </c>
      <c r="O1246" s="43">
        <f t="shared" si="269"/>
        <v>203869384.70000002</v>
      </c>
      <c r="P1246" s="43">
        <f t="shared" si="269"/>
        <v>258928491.22999999</v>
      </c>
      <c r="Q1246" s="43">
        <f t="shared" si="269"/>
        <v>514433838.68000001</v>
      </c>
      <c r="R1246" s="43">
        <f t="shared" si="269"/>
        <v>649956626.20000005</v>
      </c>
      <c r="S1246" s="43">
        <f t="shared" si="269"/>
        <v>75358244.849999994</v>
      </c>
      <c r="T1246" s="43">
        <f t="shared" si="269"/>
        <v>202966084.74000001</v>
      </c>
      <c r="U1246" s="43">
        <f t="shared" si="269"/>
        <v>191364979.29999998</v>
      </c>
      <c r="V1246" s="43">
        <f t="shared" si="269"/>
        <v>471753012.33999997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2597288736.0799994</v>
      </c>
      <c r="AA1246" s="43">
        <f t="shared" si="269"/>
        <v>878174263.92000031</v>
      </c>
      <c r="AB1246" s="44">
        <f>Z1246/D1246</f>
        <v>0.74732164781498156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178893.64</v>
      </c>
      <c r="F1250" s="34">
        <f>[1]consoCURRENT!I25866</f>
        <v>364295.92</v>
      </c>
      <c r="G1250" s="34">
        <f>[1]consoCURRENT!J25866</f>
        <v>338598.89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62416.160000000003</v>
      </c>
      <c r="O1250" s="34">
        <f>[1]consoCURRENT!R25866</f>
        <v>58355.6</v>
      </c>
      <c r="P1250" s="34">
        <f>[1]consoCURRENT!S25866</f>
        <v>58121.88</v>
      </c>
      <c r="Q1250" s="34">
        <f>[1]consoCURRENT!T25866</f>
        <v>58121.88</v>
      </c>
      <c r="R1250" s="34">
        <f>[1]consoCURRENT!U25866</f>
        <v>193323.4</v>
      </c>
      <c r="S1250" s="34">
        <f>[1]consoCURRENT!V25866</f>
        <v>112850.64</v>
      </c>
      <c r="T1250" s="34">
        <f>[1]consoCURRENT!W25866</f>
        <v>102350.64000000001</v>
      </c>
      <c r="U1250" s="34">
        <f>[1]consoCURRENT!X25866</f>
        <v>132038.64000000001</v>
      </c>
      <c r="V1250" s="34">
        <f>[1]consoCURRENT!Y25866</f>
        <v>104209.60999999999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881788.45000000007</v>
      </c>
      <c r="AA1250" s="34">
        <f>D1250-Z1250</f>
        <v>871211.54999999993</v>
      </c>
      <c r="AB1250" s="41">
        <f>Z1250/D1250</f>
        <v>0.50301679977181979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1593475689.8899999</v>
      </c>
      <c r="F1251" s="34">
        <f>[1]consoCURRENT!I25979</f>
        <v>221384048.38</v>
      </c>
      <c r="G1251" s="34">
        <f>[1]consoCURRENT!J25979</f>
        <v>1492501844.3199999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4245813.9600000009</v>
      </c>
      <c r="R1251" s="34">
        <f>[1]consoCURRENT!U25979</f>
        <v>102220426.98</v>
      </c>
      <c r="S1251" s="34">
        <f>[1]consoCURRENT!V25979</f>
        <v>114917807.44</v>
      </c>
      <c r="T1251" s="34">
        <f>[1]consoCURRENT!W25979</f>
        <v>350340623.26999998</v>
      </c>
      <c r="U1251" s="34">
        <f>[1]consoCURRENT!X25979</f>
        <v>587197784.30000007</v>
      </c>
      <c r="V1251" s="34">
        <f>[1]consoCURRENT!Y25979</f>
        <v>554963436.75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3307361582.5900002</v>
      </c>
      <c r="AA1251" s="34">
        <f>D1251-Z1251</f>
        <v>79111417.409999847</v>
      </c>
      <c r="AB1251" s="41">
        <f>Z1251/D1251</f>
        <v>0.97663899360485085</v>
      </c>
      <c r="AC1251" s="35"/>
      <c r="AE1251" s="37"/>
    </row>
    <row r="1252" spans="1:31" s="36" customFormat="1" ht="18" hidden="1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270">SUM(B1250:B1253)</f>
        <v>3388226000</v>
      </c>
      <c r="C1254" s="43">
        <f t="shared" si="270"/>
        <v>0</v>
      </c>
      <c r="D1254" s="43">
        <f t="shared" si="270"/>
        <v>3388226000</v>
      </c>
      <c r="E1254" s="43">
        <f t="shared" si="270"/>
        <v>1593654583.53</v>
      </c>
      <c r="F1254" s="43">
        <f t="shared" si="270"/>
        <v>221748344.29999998</v>
      </c>
      <c r="G1254" s="43">
        <f t="shared" si="270"/>
        <v>1492840443.21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62416.160000000003</v>
      </c>
      <c r="O1254" s="43">
        <f t="shared" si="270"/>
        <v>1063102022.2</v>
      </c>
      <c r="P1254" s="43">
        <f t="shared" si="270"/>
        <v>530490145.17000002</v>
      </c>
      <c r="Q1254" s="43">
        <f t="shared" si="270"/>
        <v>4303935.8400000008</v>
      </c>
      <c r="R1254" s="43">
        <f t="shared" si="270"/>
        <v>102413750.38000001</v>
      </c>
      <c r="S1254" s="43">
        <f t="shared" si="270"/>
        <v>115030658.08</v>
      </c>
      <c r="T1254" s="43">
        <f t="shared" si="270"/>
        <v>350442973.90999997</v>
      </c>
      <c r="U1254" s="43">
        <f t="shared" si="270"/>
        <v>587329822.94000006</v>
      </c>
      <c r="V1254" s="43">
        <f t="shared" si="270"/>
        <v>555067646.36000001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3308243371.04</v>
      </c>
      <c r="AA1254" s="43">
        <f t="shared" si="270"/>
        <v>79982628.959999844</v>
      </c>
      <c r="AB1254" s="44">
        <f>Z1254/D1254</f>
        <v>0.97639395100562953</v>
      </c>
      <c r="AC1254" s="35"/>
      <c r="AE1254" s="37"/>
    </row>
    <row r="1255" spans="1:31" s="36" customFormat="1" ht="18" hidden="1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271">B1255+B1254</f>
        <v>3388226000</v>
      </c>
      <c r="C1256" s="43">
        <f t="shared" si="271"/>
        <v>0</v>
      </c>
      <c r="D1256" s="43">
        <f t="shared" si="271"/>
        <v>3388226000</v>
      </c>
      <c r="E1256" s="43">
        <f t="shared" si="271"/>
        <v>1593654583.53</v>
      </c>
      <c r="F1256" s="43">
        <f t="shared" si="271"/>
        <v>221748344.29999998</v>
      </c>
      <c r="G1256" s="43">
        <f t="shared" si="271"/>
        <v>1492840443.21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62416.160000000003</v>
      </c>
      <c r="O1256" s="43">
        <f t="shared" si="271"/>
        <v>1063102022.2</v>
      </c>
      <c r="P1256" s="43">
        <f t="shared" si="271"/>
        <v>530490145.17000002</v>
      </c>
      <c r="Q1256" s="43">
        <f t="shared" si="271"/>
        <v>4303935.8400000008</v>
      </c>
      <c r="R1256" s="43">
        <f t="shared" si="271"/>
        <v>102413750.38000001</v>
      </c>
      <c r="S1256" s="43">
        <f t="shared" si="271"/>
        <v>115030658.08</v>
      </c>
      <c r="T1256" s="43">
        <f t="shared" si="271"/>
        <v>350442973.90999997</v>
      </c>
      <c r="U1256" s="43">
        <f t="shared" si="271"/>
        <v>587329822.94000006</v>
      </c>
      <c r="V1256" s="43">
        <f t="shared" si="271"/>
        <v>555067646.36000001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3308243371.04</v>
      </c>
      <c r="AA1256" s="43">
        <f t="shared" si="271"/>
        <v>79982628.959999844</v>
      </c>
      <c r="AB1256" s="44">
        <f>Z1256/D1256</f>
        <v>0.97639395100562953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310051.90999999997</v>
      </c>
      <c r="F1260" s="34">
        <f>[1]consoCURRENT!I26079</f>
        <v>418115.28</v>
      </c>
      <c r="G1260" s="34">
        <f>[1]consoCURRENT!J26079</f>
        <v>357337.58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104090.64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187413.64</v>
      </c>
      <c r="S1260" s="34">
        <f>[1]consoCURRENT!V26079</f>
        <v>103351</v>
      </c>
      <c r="T1260" s="34">
        <f>[1]consoCURRENT!W26079</f>
        <v>108350.64</v>
      </c>
      <c r="U1260" s="34">
        <f>[1]consoCURRENT!X26079</f>
        <v>140196.94</v>
      </c>
      <c r="V1260" s="34">
        <f>[1]consoCURRENT!Y26079</f>
        <v>108790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1085504.77</v>
      </c>
      <c r="AA1260" s="34">
        <f>D1260-Z1260</f>
        <v>657495.23</v>
      </c>
      <c r="AB1260" s="41">
        <f>Z1260/D1260</f>
        <v>0.62277955823293174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482992635.90999997</v>
      </c>
      <c r="F1261" s="34">
        <f>[1]consoCURRENT!I26192</f>
        <v>650781834.87</v>
      </c>
      <c r="G1261" s="34">
        <f>[1]consoCURRENT!J26192</f>
        <v>1119576866.2600002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210770611</v>
      </c>
      <c r="Q1261" s="34">
        <f>[1]consoCURRENT!T26192</f>
        <v>192830517.51000002</v>
      </c>
      <c r="R1261" s="34">
        <f>[1]consoCURRENT!U26192</f>
        <v>391397939.10000002</v>
      </c>
      <c r="S1261" s="34">
        <f>[1]consoCURRENT!V26192</f>
        <v>66553378.259999998</v>
      </c>
      <c r="T1261" s="34">
        <f>[1]consoCURRENT!W26192</f>
        <v>112253104.51000001</v>
      </c>
      <c r="U1261" s="34">
        <f>[1]consoCURRENT!X26192</f>
        <v>236417193.13</v>
      </c>
      <c r="V1261" s="34">
        <f>[1]consoCURRENT!Y26192</f>
        <v>770906568.62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2253351337.04</v>
      </c>
      <c r="AA1261" s="34">
        <f>D1261-Z1261</f>
        <v>5125662.9600000381</v>
      </c>
      <c r="AB1261" s="41">
        <f>Z1261/D1261</f>
        <v>0.99773047812308913</v>
      </c>
      <c r="AC1261" s="35"/>
      <c r="AE1261" s="37"/>
    </row>
    <row r="1262" spans="1:31" s="36" customFormat="1" ht="18" hidden="1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272">SUM(B1260:B1263)</f>
        <v>2260220000</v>
      </c>
      <c r="C1264" s="43">
        <f t="shared" si="272"/>
        <v>0</v>
      </c>
      <c r="D1264" s="43">
        <f t="shared" si="272"/>
        <v>2260220000</v>
      </c>
      <c r="E1264" s="43">
        <f t="shared" si="272"/>
        <v>483302687.81999999</v>
      </c>
      <c r="F1264" s="43">
        <f t="shared" si="272"/>
        <v>651199950.14999998</v>
      </c>
      <c r="G1264" s="43">
        <f t="shared" si="272"/>
        <v>1119934203.8400002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81488999.300000012</v>
      </c>
      <c r="O1264" s="43">
        <f t="shared" si="272"/>
        <v>190939166.90000001</v>
      </c>
      <c r="P1264" s="43">
        <f t="shared" si="272"/>
        <v>210874521.62</v>
      </c>
      <c r="Q1264" s="43">
        <f t="shared" si="272"/>
        <v>192957868.15000001</v>
      </c>
      <c r="R1264" s="43">
        <f t="shared" si="272"/>
        <v>391585352.74000001</v>
      </c>
      <c r="S1264" s="43">
        <f t="shared" si="272"/>
        <v>66656729.259999998</v>
      </c>
      <c r="T1264" s="43">
        <f t="shared" si="272"/>
        <v>112361455.15000001</v>
      </c>
      <c r="U1264" s="43">
        <f t="shared" si="272"/>
        <v>236557390.06999999</v>
      </c>
      <c r="V1264" s="43">
        <f t="shared" si="272"/>
        <v>771015358.62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2254436841.8099999</v>
      </c>
      <c r="AA1264" s="43">
        <f t="shared" si="272"/>
        <v>5783158.1900000386</v>
      </c>
      <c r="AB1264" s="44">
        <f>Z1264/D1264</f>
        <v>0.99744132952102005</v>
      </c>
      <c r="AC1264" s="35"/>
      <c r="AE1264" s="37"/>
    </row>
    <row r="1265" spans="1:31" s="36" customFormat="1" ht="18" hidden="1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273">B1265+B1264</f>
        <v>2260220000</v>
      </c>
      <c r="C1266" s="43">
        <f t="shared" si="273"/>
        <v>0</v>
      </c>
      <c r="D1266" s="43">
        <f t="shared" si="273"/>
        <v>2260220000</v>
      </c>
      <c r="E1266" s="43">
        <f t="shared" si="273"/>
        <v>483302687.81999999</v>
      </c>
      <c r="F1266" s="43">
        <f t="shared" si="273"/>
        <v>651199950.14999998</v>
      </c>
      <c r="G1266" s="43">
        <f t="shared" si="273"/>
        <v>1119934203.8400002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81488999.300000012</v>
      </c>
      <c r="O1266" s="43">
        <f t="shared" si="273"/>
        <v>190939166.90000001</v>
      </c>
      <c r="P1266" s="43">
        <f t="shared" si="273"/>
        <v>210874521.62</v>
      </c>
      <c r="Q1266" s="43">
        <f t="shared" si="273"/>
        <v>192957868.15000001</v>
      </c>
      <c r="R1266" s="43">
        <f t="shared" si="273"/>
        <v>391585352.74000001</v>
      </c>
      <c r="S1266" s="43">
        <f t="shared" si="273"/>
        <v>66656729.259999998</v>
      </c>
      <c r="T1266" s="43">
        <f t="shared" si="273"/>
        <v>112361455.15000001</v>
      </c>
      <c r="U1266" s="43">
        <f t="shared" si="273"/>
        <v>236557390.06999999</v>
      </c>
      <c r="V1266" s="43">
        <f t="shared" si="273"/>
        <v>771015358.62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2254436841.8099999</v>
      </c>
      <c r="AA1266" s="43">
        <f t="shared" si="273"/>
        <v>5783158.1900000386</v>
      </c>
      <c r="AB1266" s="44">
        <f>Z1266/D1266</f>
        <v>0.99744132952102005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59127187.960000008</v>
      </c>
      <c r="F1271" s="34">
        <f>[1]consoCURRENT!I26405</f>
        <v>62407336.039999999</v>
      </c>
      <c r="G1271" s="34">
        <f>[1]consoCURRENT!J26405</f>
        <v>38816973.700000003</v>
      </c>
      <c r="H1271" s="34">
        <f>[1]consoCURRENT!K26405</f>
        <v>0</v>
      </c>
      <c r="I1271" s="34">
        <f>[1]consoCURRENT!L26405</f>
        <v>58727187.960000008</v>
      </c>
      <c r="J1271" s="34">
        <f>[1]consoCURRENT!M26405</f>
        <v>62107336.039999999</v>
      </c>
      <c r="K1271" s="34">
        <f>[1]consoCURRENT!N26405</f>
        <v>38816973.700000003</v>
      </c>
      <c r="L1271" s="34">
        <f>[1]consoCURRENT!O26405</f>
        <v>0</v>
      </c>
      <c r="M1271" s="34">
        <f>[1]consoCURRENT!P26405</f>
        <v>159651497.70000002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100000</v>
      </c>
      <c r="S1271" s="34">
        <f>[1]consoCURRENT!V26405</f>
        <v>100000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160351497.70000002</v>
      </c>
      <c r="AA1271" s="34">
        <f>D1271-Z1271</f>
        <v>23175502.299999982</v>
      </c>
      <c r="AB1271" s="41">
        <f>Z1271/D1271</f>
        <v>0.87372156521928668</v>
      </c>
      <c r="AC1271" s="35"/>
      <c r="AE1271" s="37"/>
    </row>
    <row r="1272" spans="1:31" s="36" customFormat="1" ht="18" hidden="1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38</v>
      </c>
      <c r="B1274" s="43">
        <f t="shared" ref="B1274:AA1274" si="274">SUM(B1270:B1273)</f>
        <v>183527000</v>
      </c>
      <c r="C1274" s="43">
        <f t="shared" si="274"/>
        <v>0</v>
      </c>
      <c r="D1274" s="43">
        <f t="shared" si="274"/>
        <v>183527000</v>
      </c>
      <c r="E1274" s="43">
        <f t="shared" si="274"/>
        <v>59127187.960000008</v>
      </c>
      <c r="F1274" s="43">
        <f t="shared" si="274"/>
        <v>62407336.039999999</v>
      </c>
      <c r="G1274" s="43">
        <f t="shared" si="274"/>
        <v>38816973.700000003</v>
      </c>
      <c r="H1274" s="43">
        <f t="shared" si="274"/>
        <v>0</v>
      </c>
      <c r="I1274" s="43">
        <f t="shared" si="274"/>
        <v>58727187.960000008</v>
      </c>
      <c r="J1274" s="43">
        <f t="shared" si="274"/>
        <v>62107336.039999999</v>
      </c>
      <c r="K1274" s="43">
        <f t="shared" si="274"/>
        <v>38816973.700000003</v>
      </c>
      <c r="L1274" s="43">
        <f t="shared" si="274"/>
        <v>0</v>
      </c>
      <c r="M1274" s="43">
        <f t="shared" si="274"/>
        <v>159651497.70000002</v>
      </c>
      <c r="N1274" s="43">
        <f t="shared" si="274"/>
        <v>100000</v>
      </c>
      <c r="O1274" s="43">
        <f t="shared" si="274"/>
        <v>100000</v>
      </c>
      <c r="P1274" s="43">
        <f t="shared" si="274"/>
        <v>200000</v>
      </c>
      <c r="Q1274" s="43">
        <f t="shared" si="274"/>
        <v>100000</v>
      </c>
      <c r="R1274" s="43">
        <f t="shared" si="274"/>
        <v>100000</v>
      </c>
      <c r="S1274" s="43">
        <f t="shared" si="274"/>
        <v>100000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160351497.70000002</v>
      </c>
      <c r="AA1274" s="43">
        <f t="shared" si="274"/>
        <v>23175502.299999982</v>
      </c>
      <c r="AB1274" s="44">
        <f>Z1274/D1274</f>
        <v>0.87372156521928668</v>
      </c>
      <c r="AC1274" s="35"/>
      <c r="AE1274" s="37"/>
    </row>
    <row r="1275" spans="1:31" s="36" customFormat="1" ht="18" hidden="1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40</v>
      </c>
      <c r="B1276" s="43">
        <f t="shared" ref="B1276:AA1276" si="275">B1275+B1274</f>
        <v>183527000</v>
      </c>
      <c r="C1276" s="43">
        <f t="shared" si="275"/>
        <v>0</v>
      </c>
      <c r="D1276" s="43">
        <f t="shared" si="275"/>
        <v>183527000</v>
      </c>
      <c r="E1276" s="43">
        <f t="shared" si="275"/>
        <v>59127187.960000008</v>
      </c>
      <c r="F1276" s="43">
        <f t="shared" si="275"/>
        <v>62407336.039999999</v>
      </c>
      <c r="G1276" s="43">
        <f t="shared" si="275"/>
        <v>38816973.700000003</v>
      </c>
      <c r="H1276" s="43">
        <f t="shared" si="275"/>
        <v>0</v>
      </c>
      <c r="I1276" s="43">
        <f t="shared" si="275"/>
        <v>58727187.960000008</v>
      </c>
      <c r="J1276" s="43">
        <f t="shared" si="275"/>
        <v>62107336.039999999</v>
      </c>
      <c r="K1276" s="43">
        <f t="shared" si="275"/>
        <v>38816973.700000003</v>
      </c>
      <c r="L1276" s="43">
        <f t="shared" si="275"/>
        <v>0</v>
      </c>
      <c r="M1276" s="43">
        <f t="shared" si="275"/>
        <v>159651497.70000002</v>
      </c>
      <c r="N1276" s="43">
        <f t="shared" si="275"/>
        <v>100000</v>
      </c>
      <c r="O1276" s="43">
        <f t="shared" si="275"/>
        <v>100000</v>
      </c>
      <c r="P1276" s="43">
        <f t="shared" si="275"/>
        <v>200000</v>
      </c>
      <c r="Q1276" s="43">
        <f t="shared" si="275"/>
        <v>100000</v>
      </c>
      <c r="R1276" s="43">
        <f t="shared" si="275"/>
        <v>100000</v>
      </c>
      <c r="S1276" s="43">
        <f t="shared" si="275"/>
        <v>100000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160351497.70000002</v>
      </c>
      <c r="AA1276" s="43">
        <f t="shared" si="275"/>
        <v>23175502.299999982</v>
      </c>
      <c r="AB1276" s="44">
        <f>Z1276/D1276</f>
        <v>0.87372156521928668</v>
      </c>
      <c r="AC1276" s="46"/>
      <c r="AE1276" s="37">
        <f>'[2]cmf-co'!$K$761</f>
        <v>140760632.90999997</v>
      </c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53054000</v>
      </c>
      <c r="C1280" s="34">
        <f t="shared" ref="C1280:Y1285" si="276">C1290+C1300+C1310</f>
        <v>0</v>
      </c>
      <c r="D1280" s="34">
        <f t="shared" si="276"/>
        <v>53054000</v>
      </c>
      <c r="E1280" s="34">
        <f t="shared" si="276"/>
        <v>11979116.140000001</v>
      </c>
      <c r="F1280" s="34">
        <f t="shared" si="276"/>
        <v>11476948.93</v>
      </c>
      <c r="G1280" s="34">
        <f t="shared" si="276"/>
        <v>10486841.630000001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5802758.3299999991</v>
      </c>
      <c r="O1280" s="34">
        <f t="shared" si="276"/>
        <v>3085265.4200000004</v>
      </c>
      <c r="P1280" s="34">
        <f t="shared" si="276"/>
        <v>3091092.3899999997</v>
      </c>
      <c r="Q1280" s="34">
        <f t="shared" si="276"/>
        <v>2992451.63</v>
      </c>
      <c r="R1280" s="34">
        <f t="shared" si="276"/>
        <v>5560739.7200000007</v>
      </c>
      <c r="S1280" s="34">
        <f t="shared" si="276"/>
        <v>2923757.5799999996</v>
      </c>
      <c r="T1280" s="34">
        <f t="shared" si="276"/>
        <v>3239979.4699999997</v>
      </c>
      <c r="U1280" s="34">
        <f t="shared" si="276"/>
        <v>4154602.6799999997</v>
      </c>
      <c r="V1280" s="34">
        <f t="shared" si="276"/>
        <v>3092259.48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33942906.699999996</v>
      </c>
      <c r="AA1280" s="34">
        <f>D1280-Z1280</f>
        <v>19111093.300000004</v>
      </c>
      <c r="AB1280" s="41">
        <f>Z1280/D1280</f>
        <v>0.63978035020922075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>B1291+B1301+B1311</f>
        <v>34223717000</v>
      </c>
      <c r="C1281" s="34">
        <f t="shared" si="276"/>
        <v>-1.0186340659856796E-10</v>
      </c>
      <c r="D1281" s="34">
        <f t="shared" si="276"/>
        <v>34223717000</v>
      </c>
      <c r="E1281" s="34">
        <f t="shared" si="276"/>
        <v>10998073126.719999</v>
      </c>
      <c r="F1281" s="34">
        <f t="shared" si="276"/>
        <v>15945284223.27</v>
      </c>
      <c r="G1281" s="34">
        <f t="shared" si="276"/>
        <v>6259788070.2099991</v>
      </c>
      <c r="H1281" s="34">
        <f t="shared" si="276"/>
        <v>0</v>
      </c>
      <c r="I1281" s="34">
        <f t="shared" si="276"/>
        <v>8875710176.9899998</v>
      </c>
      <c r="J1281" s="34">
        <f t="shared" si="276"/>
        <v>13648315413.980001</v>
      </c>
      <c r="K1281" s="34">
        <f t="shared" si="276"/>
        <v>6017411002.79</v>
      </c>
      <c r="L1281" s="34">
        <f t="shared" si="276"/>
        <v>0</v>
      </c>
      <c r="M1281" s="34">
        <f t="shared" si="276"/>
        <v>28541436593.759995</v>
      </c>
      <c r="N1281" s="34">
        <f t="shared" si="276"/>
        <v>346254027.63999999</v>
      </c>
      <c r="O1281" s="34">
        <f t="shared" si="276"/>
        <v>951761101.67000008</v>
      </c>
      <c r="P1281" s="34">
        <f t="shared" si="276"/>
        <v>824347820.42000008</v>
      </c>
      <c r="Q1281" s="34">
        <f t="shared" si="276"/>
        <v>885284002.9799999</v>
      </c>
      <c r="R1281" s="34">
        <f t="shared" si="276"/>
        <v>707201264.27999997</v>
      </c>
      <c r="S1281" s="34">
        <f t="shared" si="276"/>
        <v>704483542.02999985</v>
      </c>
      <c r="T1281" s="34">
        <f t="shared" si="276"/>
        <v>249505839.10000026</v>
      </c>
      <c r="U1281" s="34">
        <f t="shared" si="276"/>
        <v>41159496.829999931</v>
      </c>
      <c r="V1281" s="34">
        <f t="shared" si="276"/>
        <v>-48288268.510000207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33203145420.199989</v>
      </c>
      <c r="AA1281" s="34">
        <f>D1281-Z1281</f>
        <v>1020571579.8000107</v>
      </c>
      <c r="AB1281" s="41">
        <f>Z1281/D1281</f>
        <v>0.97017940570861982</v>
      </c>
      <c r="AC1281" s="35"/>
      <c r="AE1281" s="37"/>
    </row>
    <row r="1282" spans="1:31" s="36" customFormat="1" ht="18" hidden="1" customHeight="1" x14ac:dyDescent="0.2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277">SUM(B1280:B1283)</f>
        <v>34276771000</v>
      </c>
      <c r="C1284" s="43">
        <f t="shared" si="277"/>
        <v>-1.0186340659856796E-10</v>
      </c>
      <c r="D1284" s="43">
        <f t="shared" si="277"/>
        <v>34276771000</v>
      </c>
      <c r="E1284" s="43">
        <f t="shared" si="277"/>
        <v>11010052242.859999</v>
      </c>
      <c r="F1284" s="43">
        <f t="shared" si="277"/>
        <v>15956761172.200001</v>
      </c>
      <c r="G1284" s="43">
        <f t="shared" si="277"/>
        <v>6270274911.8399992</v>
      </c>
      <c r="H1284" s="43">
        <f t="shared" si="277"/>
        <v>0</v>
      </c>
      <c r="I1284" s="43">
        <f t="shared" si="277"/>
        <v>8875710176.9899998</v>
      </c>
      <c r="J1284" s="43">
        <f t="shared" si="277"/>
        <v>13648315413.980001</v>
      </c>
      <c r="K1284" s="43">
        <f t="shared" si="277"/>
        <v>6017411002.79</v>
      </c>
      <c r="L1284" s="43">
        <f t="shared" si="277"/>
        <v>0</v>
      </c>
      <c r="M1284" s="43">
        <f t="shared" si="277"/>
        <v>28541436593.759995</v>
      </c>
      <c r="N1284" s="43">
        <f t="shared" si="277"/>
        <v>352056785.96999997</v>
      </c>
      <c r="O1284" s="43">
        <f t="shared" si="277"/>
        <v>954846367.09000003</v>
      </c>
      <c r="P1284" s="43">
        <f t="shared" si="277"/>
        <v>827438912.81000006</v>
      </c>
      <c r="Q1284" s="43">
        <f t="shared" si="277"/>
        <v>888276454.6099999</v>
      </c>
      <c r="R1284" s="43">
        <f t="shared" si="277"/>
        <v>712762004</v>
      </c>
      <c r="S1284" s="43">
        <f t="shared" si="277"/>
        <v>707407299.6099999</v>
      </c>
      <c r="T1284" s="43">
        <f t="shared" si="277"/>
        <v>252745818.57000026</v>
      </c>
      <c r="U1284" s="43">
        <f t="shared" si="277"/>
        <v>45314099.509999931</v>
      </c>
      <c r="V1284" s="43">
        <f t="shared" si="277"/>
        <v>-45196009.03000021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33237088326.89999</v>
      </c>
      <c r="AA1284" s="43">
        <f t="shared" si="277"/>
        <v>1039682673.1000106</v>
      </c>
      <c r="AB1284" s="44">
        <f>Z1284/D1284</f>
        <v>0.96966801006139081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>B1295+B1305+B1315</f>
        <v>3072000</v>
      </c>
      <c r="C1285" s="34">
        <f t="shared" si="276"/>
        <v>0</v>
      </c>
      <c r="D1285" s="34">
        <f t="shared" si="276"/>
        <v>3072000</v>
      </c>
      <c r="E1285" s="34">
        <f t="shared" si="276"/>
        <v>718571.58000000007</v>
      </c>
      <c r="F1285" s="34">
        <f t="shared" si="276"/>
        <v>439849.02</v>
      </c>
      <c r="G1285" s="34">
        <f t="shared" si="276"/>
        <v>948642.02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239220.76</v>
      </c>
      <c r="O1285" s="34">
        <f t="shared" si="276"/>
        <v>227327.28</v>
      </c>
      <c r="P1285" s="34">
        <f t="shared" si="276"/>
        <v>252023.54</v>
      </c>
      <c r="Q1285" s="34">
        <f t="shared" si="276"/>
        <v>220120.38</v>
      </c>
      <c r="R1285" s="34">
        <f t="shared" si="276"/>
        <v>219728.64000000001</v>
      </c>
      <c r="S1285" s="34">
        <f t="shared" si="276"/>
        <v>0</v>
      </c>
      <c r="T1285" s="34">
        <f t="shared" si="276"/>
        <v>434519.76</v>
      </c>
      <c r="U1285" s="34">
        <f t="shared" si="276"/>
        <v>222155.07</v>
      </c>
      <c r="V1285" s="34">
        <f t="shared" si="276"/>
        <v>291967.19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2107062.62</v>
      </c>
      <c r="AA1285" s="34">
        <f>D1285-Z1285</f>
        <v>964937.37999999989</v>
      </c>
      <c r="AB1285" s="41">
        <f>Z1285/D1285</f>
        <v>0.68589277994791675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278">B1285+B1284</f>
        <v>34279843000</v>
      </c>
      <c r="C1286" s="43">
        <f t="shared" si="278"/>
        <v>-1.0186340659856796E-10</v>
      </c>
      <c r="D1286" s="43">
        <f t="shared" si="278"/>
        <v>34279843000</v>
      </c>
      <c r="E1286" s="43">
        <f t="shared" si="278"/>
        <v>11010770814.439999</v>
      </c>
      <c r="F1286" s="43">
        <f t="shared" si="278"/>
        <v>15957201021.220001</v>
      </c>
      <c r="G1286" s="43">
        <f t="shared" si="278"/>
        <v>6271223553.8599997</v>
      </c>
      <c r="H1286" s="43">
        <f t="shared" si="278"/>
        <v>0</v>
      </c>
      <c r="I1286" s="43">
        <f t="shared" si="278"/>
        <v>8875710176.9899998</v>
      </c>
      <c r="J1286" s="43">
        <f t="shared" si="278"/>
        <v>13648315413.980001</v>
      </c>
      <c r="K1286" s="43">
        <f t="shared" si="278"/>
        <v>6017411002.79</v>
      </c>
      <c r="L1286" s="43">
        <f t="shared" si="278"/>
        <v>0</v>
      </c>
      <c r="M1286" s="43">
        <f t="shared" si="278"/>
        <v>28541436593.759995</v>
      </c>
      <c r="N1286" s="43">
        <f t="shared" si="278"/>
        <v>352296006.72999996</v>
      </c>
      <c r="O1286" s="43">
        <f t="shared" si="278"/>
        <v>955073694.37</v>
      </c>
      <c r="P1286" s="43">
        <f t="shared" si="278"/>
        <v>827690936.35000002</v>
      </c>
      <c r="Q1286" s="43">
        <f t="shared" si="278"/>
        <v>888496574.98999989</v>
      </c>
      <c r="R1286" s="43">
        <f t="shared" si="278"/>
        <v>712981732.63999999</v>
      </c>
      <c r="S1286" s="43">
        <f t="shared" si="278"/>
        <v>707407299.6099999</v>
      </c>
      <c r="T1286" s="43">
        <f t="shared" si="278"/>
        <v>253180338.33000025</v>
      </c>
      <c r="U1286" s="43">
        <f t="shared" si="278"/>
        <v>45536254.579999931</v>
      </c>
      <c r="V1286" s="43">
        <f t="shared" si="278"/>
        <v>-44904041.840000212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33239195389.519989</v>
      </c>
      <c r="AA1286" s="43">
        <f t="shared" si="278"/>
        <v>1040647610.4800106</v>
      </c>
      <c r="AB1286" s="44">
        <f>Z1286/D1286</f>
        <v>0.96964257944588572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11979116.140000001</v>
      </c>
      <c r="F1290" s="34">
        <f>[1]consoCURRENT!I26718</f>
        <v>11476948.93</v>
      </c>
      <c r="G1290" s="34">
        <f>[1]consoCURRENT!J26718</f>
        <v>10486841.630000001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3091092.3899999997</v>
      </c>
      <c r="Q1290" s="34">
        <f>[1]consoCURRENT!T26718</f>
        <v>2992451.63</v>
      </c>
      <c r="R1290" s="34">
        <f>[1]consoCURRENT!U26718</f>
        <v>5560739.7200000007</v>
      </c>
      <c r="S1290" s="34">
        <f>[1]consoCURRENT!V26718</f>
        <v>2923757.5799999996</v>
      </c>
      <c r="T1290" s="34">
        <f>[1]consoCURRENT!W26718</f>
        <v>3239979.4699999997</v>
      </c>
      <c r="U1290" s="34">
        <f>[1]consoCURRENT!X26718</f>
        <v>4154602.6799999997</v>
      </c>
      <c r="V1290" s="34">
        <f>[1]consoCURRENT!Y26718</f>
        <v>3092259.48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33942906.699999996</v>
      </c>
      <c r="AA1290" s="34">
        <f>D1290-Z1290</f>
        <v>19111093.300000004</v>
      </c>
      <c r="AB1290" s="41">
        <f>Z1290/D1290</f>
        <v>0.63978035020922075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34216296000</v>
      </c>
      <c r="C1291" s="34">
        <f>[1]consoCURRENT!F26831</f>
        <v>0</v>
      </c>
      <c r="D1291" s="34">
        <f>[1]consoCURRENT!G26831</f>
        <v>34216296000</v>
      </c>
      <c r="E1291" s="34">
        <f>[1]consoCURRENT!H26831</f>
        <v>10997301064.219999</v>
      </c>
      <c r="F1291" s="34">
        <f>[1]consoCURRENT!I26831</f>
        <v>15943409337.860001</v>
      </c>
      <c r="G1291" s="34">
        <f>[1]consoCURRENT!J26831</f>
        <v>6256856704.6399994</v>
      </c>
      <c r="H1291" s="34">
        <f>[1]consoCURRENT!K26831</f>
        <v>0</v>
      </c>
      <c r="I1291" s="34">
        <f>[1]consoCURRENT!L26831</f>
        <v>8874942614.4899998</v>
      </c>
      <c r="J1291" s="34">
        <f>[1]consoCURRENT!M26831</f>
        <v>13646440528.570002</v>
      </c>
      <c r="K1291" s="34">
        <f>[1]consoCURRENT!N26831</f>
        <v>6014670930.6999998</v>
      </c>
      <c r="L1291" s="34">
        <f>[1]consoCURRENT!O26831</f>
        <v>0</v>
      </c>
      <c r="M1291" s="34">
        <f>[1]consoCURRENT!P26831</f>
        <v>28536054073.759995</v>
      </c>
      <c r="N1291" s="34">
        <f>[1]consoCURRENT!Q26831</f>
        <v>346254027.63999999</v>
      </c>
      <c r="O1291" s="34">
        <f>[1]consoCURRENT!R26831</f>
        <v>951756601.67000008</v>
      </c>
      <c r="P1291" s="34">
        <f>[1]consoCURRENT!S26831</f>
        <v>824347820.42000008</v>
      </c>
      <c r="Q1291" s="34">
        <f>[1]consoCURRENT!T26831</f>
        <v>885284002.9799999</v>
      </c>
      <c r="R1291" s="34">
        <f>[1]consoCURRENT!U26831</f>
        <v>707201264.27999997</v>
      </c>
      <c r="S1291" s="34">
        <f>[1]consoCURRENT!V26831</f>
        <v>704483542.02999985</v>
      </c>
      <c r="T1291" s="34">
        <f>[1]consoCURRENT!W26831</f>
        <v>249434199.10000026</v>
      </c>
      <c r="U1291" s="34">
        <f>[1]consoCURRENT!X26831</f>
        <v>41159496.829999931</v>
      </c>
      <c r="V1291" s="34">
        <f>[1]consoCURRENT!Y26831</f>
        <v>-48407921.990000203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33197567106.719986</v>
      </c>
      <c r="AA1291" s="34">
        <f>D1291-Z1291</f>
        <v>1018728893.280014</v>
      </c>
      <c r="AB1291" s="41">
        <f>Z1291/D1291</f>
        <v>0.97022679213202934</v>
      </c>
      <c r="AC1291" s="35"/>
      <c r="AE1291" s="37"/>
    </row>
    <row r="1292" spans="1:31" s="36" customFormat="1" ht="18" hidden="1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279">SUM(B1290:B1293)</f>
        <v>34269350000</v>
      </c>
      <c r="C1294" s="43">
        <f t="shared" si="279"/>
        <v>0</v>
      </c>
      <c r="D1294" s="43">
        <f t="shared" si="279"/>
        <v>34269350000</v>
      </c>
      <c r="E1294" s="43">
        <f t="shared" si="279"/>
        <v>11009280180.359999</v>
      </c>
      <c r="F1294" s="43">
        <f t="shared" si="279"/>
        <v>15954886286.790001</v>
      </c>
      <c r="G1294" s="43">
        <f t="shared" si="279"/>
        <v>6267343546.2699995</v>
      </c>
      <c r="H1294" s="43">
        <f t="shared" si="279"/>
        <v>0</v>
      </c>
      <c r="I1294" s="43">
        <f t="shared" si="279"/>
        <v>8874942614.4899998</v>
      </c>
      <c r="J1294" s="43">
        <f t="shared" si="279"/>
        <v>13646440528.570002</v>
      </c>
      <c r="K1294" s="43">
        <f t="shared" si="279"/>
        <v>6014670930.6999998</v>
      </c>
      <c r="L1294" s="43">
        <f t="shared" si="279"/>
        <v>0</v>
      </c>
      <c r="M1294" s="43">
        <f t="shared" si="279"/>
        <v>28536054073.759995</v>
      </c>
      <c r="N1294" s="43">
        <f t="shared" si="279"/>
        <v>352056785.96999997</v>
      </c>
      <c r="O1294" s="43">
        <f t="shared" si="279"/>
        <v>954841867.09000003</v>
      </c>
      <c r="P1294" s="43">
        <f t="shared" si="279"/>
        <v>827438912.81000006</v>
      </c>
      <c r="Q1294" s="43">
        <f t="shared" si="279"/>
        <v>888276454.6099999</v>
      </c>
      <c r="R1294" s="43">
        <f t="shared" si="279"/>
        <v>712762004</v>
      </c>
      <c r="S1294" s="43">
        <f t="shared" si="279"/>
        <v>707407299.6099999</v>
      </c>
      <c r="T1294" s="43">
        <f t="shared" si="279"/>
        <v>252674178.57000026</v>
      </c>
      <c r="U1294" s="43">
        <f t="shared" si="279"/>
        <v>45314099.509999931</v>
      </c>
      <c r="V1294" s="43">
        <f t="shared" si="279"/>
        <v>-45315662.510000207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33231510013.419987</v>
      </c>
      <c r="AA1294" s="43">
        <f t="shared" si="279"/>
        <v>1037839986.580014</v>
      </c>
      <c r="AB1294" s="44">
        <f>Z1294/D1294</f>
        <v>0.96971521238132574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439849.02</v>
      </c>
      <c r="G1295" s="34">
        <f>[1]consoCURRENT!J26870</f>
        <v>948642.02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219728.64000000001</v>
      </c>
      <c r="S1295" s="34">
        <f>[1]consoCURRENT!V26870</f>
        <v>0</v>
      </c>
      <c r="T1295" s="34">
        <f>[1]consoCURRENT!W26870</f>
        <v>434519.76</v>
      </c>
      <c r="U1295" s="34">
        <f>[1]consoCURRENT!X26870</f>
        <v>222155.07</v>
      </c>
      <c r="V1295" s="34">
        <f>[1]consoCURRENT!Y26870</f>
        <v>291967.19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2107062.62</v>
      </c>
      <c r="AA1295" s="34">
        <f>D1295-Z1295</f>
        <v>964937.37999999989</v>
      </c>
      <c r="AB1295" s="41">
        <f>Z1295/D1295</f>
        <v>0.68589277994791675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280">B1295+B1294</f>
        <v>34272422000</v>
      </c>
      <c r="C1296" s="43">
        <f t="shared" si="280"/>
        <v>0</v>
      </c>
      <c r="D1296" s="43">
        <f t="shared" si="280"/>
        <v>34272422000</v>
      </c>
      <c r="E1296" s="43">
        <f t="shared" si="280"/>
        <v>11009998751.939999</v>
      </c>
      <c r="F1296" s="43">
        <f t="shared" si="280"/>
        <v>15955326135.810001</v>
      </c>
      <c r="G1296" s="43">
        <f t="shared" si="280"/>
        <v>6268292188.29</v>
      </c>
      <c r="H1296" s="43">
        <f t="shared" si="280"/>
        <v>0</v>
      </c>
      <c r="I1296" s="43">
        <f t="shared" si="280"/>
        <v>8874942614.4899998</v>
      </c>
      <c r="J1296" s="43">
        <f t="shared" si="280"/>
        <v>13646440528.570002</v>
      </c>
      <c r="K1296" s="43">
        <f t="shared" si="280"/>
        <v>6014670930.6999998</v>
      </c>
      <c r="L1296" s="43">
        <f t="shared" si="280"/>
        <v>0</v>
      </c>
      <c r="M1296" s="43">
        <f t="shared" si="280"/>
        <v>28536054073.759995</v>
      </c>
      <c r="N1296" s="43">
        <f t="shared" si="280"/>
        <v>352296006.72999996</v>
      </c>
      <c r="O1296" s="43">
        <f t="shared" si="280"/>
        <v>955069194.37</v>
      </c>
      <c r="P1296" s="43">
        <f t="shared" si="280"/>
        <v>827690936.35000002</v>
      </c>
      <c r="Q1296" s="43">
        <f t="shared" si="280"/>
        <v>888496574.98999989</v>
      </c>
      <c r="R1296" s="43">
        <f t="shared" si="280"/>
        <v>712981732.63999999</v>
      </c>
      <c r="S1296" s="43">
        <f t="shared" si="280"/>
        <v>707407299.6099999</v>
      </c>
      <c r="T1296" s="43">
        <f t="shared" si="280"/>
        <v>253108698.33000025</v>
      </c>
      <c r="U1296" s="43">
        <f t="shared" si="280"/>
        <v>45536254.579999931</v>
      </c>
      <c r="V1296" s="43">
        <f t="shared" si="280"/>
        <v>-45023695.320000209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33233617076.039986</v>
      </c>
      <c r="AA1296" s="43">
        <f t="shared" si="280"/>
        <v>1038804923.960014</v>
      </c>
      <c r="AB1296" s="44">
        <f>Z1296/D1296</f>
        <v>0.96968977202836693</v>
      </c>
      <c r="AC1296" s="46"/>
      <c r="AE1296" s="37">
        <f>SUM('[1]sum-co'!S277+[1]PSB!T649+'[2]CMF-101regularapril8'!$EV$1589)</f>
        <v>31286387763.959999</v>
      </c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1947229312.0799866</v>
      </c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7421000</v>
      </c>
      <c r="C1301" s="34">
        <f>[1]consoCURRENT!F30665</f>
        <v>-1.0186340659856796E-10</v>
      </c>
      <c r="D1301" s="34">
        <f>[1]consoCURRENT!G30665</f>
        <v>7421000</v>
      </c>
      <c r="E1301" s="34">
        <f>[1]consoCURRENT!H30665</f>
        <v>772062.5</v>
      </c>
      <c r="F1301" s="34">
        <f>[1]consoCURRENT!I30665</f>
        <v>1874885.4100000001</v>
      </c>
      <c r="G1301" s="34">
        <f>[1]consoCURRENT!J30665</f>
        <v>2931365.57</v>
      </c>
      <c r="H1301" s="34">
        <f>[1]consoCURRENT!K30665</f>
        <v>0</v>
      </c>
      <c r="I1301" s="34">
        <f>[1]consoCURRENT!L30665</f>
        <v>767562.5</v>
      </c>
      <c r="J1301" s="34">
        <f>[1]consoCURRENT!M30665</f>
        <v>1874885.4100000001</v>
      </c>
      <c r="K1301" s="34">
        <f>[1]consoCURRENT!N30665</f>
        <v>2740072.09</v>
      </c>
      <c r="L1301" s="34">
        <f>[1]consoCURRENT!O30665</f>
        <v>0</v>
      </c>
      <c r="M1301" s="34">
        <f>[1]consoCURRENT!P30665</f>
        <v>5382520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71640</v>
      </c>
      <c r="U1301" s="34">
        <f>[1]consoCURRENT!X30665</f>
        <v>0</v>
      </c>
      <c r="V1301" s="34">
        <f>[1]consoCURRENT!Y30665</f>
        <v>119653.47999999998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5578313.4800000004</v>
      </c>
      <c r="AA1301" s="34">
        <f>D1301-Z1301</f>
        <v>1842686.5199999996</v>
      </c>
      <c r="AB1301" s="41">
        <f>Z1301/D1301</f>
        <v>0.75169296321250512</v>
      </c>
      <c r="AC1301" s="35"/>
      <c r="AE1301" s="37"/>
    </row>
    <row r="1302" spans="1:31" s="36" customFormat="1" ht="18" hidden="1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281">SUM(B1300:B1303)</f>
        <v>7421000</v>
      </c>
      <c r="C1304" s="43">
        <f t="shared" si="281"/>
        <v>-1.0186340659856796E-10</v>
      </c>
      <c r="D1304" s="43">
        <f t="shared" si="281"/>
        <v>7421000</v>
      </c>
      <c r="E1304" s="43">
        <f t="shared" si="281"/>
        <v>772062.5</v>
      </c>
      <c r="F1304" s="43">
        <f t="shared" si="281"/>
        <v>1874885.4100000001</v>
      </c>
      <c r="G1304" s="43">
        <f t="shared" si="281"/>
        <v>2931365.57</v>
      </c>
      <c r="H1304" s="43">
        <f t="shared" si="281"/>
        <v>0</v>
      </c>
      <c r="I1304" s="43">
        <f t="shared" si="281"/>
        <v>767562.5</v>
      </c>
      <c r="J1304" s="43">
        <f t="shared" si="281"/>
        <v>1874885.4100000001</v>
      </c>
      <c r="K1304" s="43">
        <f t="shared" si="281"/>
        <v>2740072.09</v>
      </c>
      <c r="L1304" s="43">
        <f t="shared" si="281"/>
        <v>0</v>
      </c>
      <c r="M1304" s="43">
        <f t="shared" si="281"/>
        <v>5382520</v>
      </c>
      <c r="N1304" s="43">
        <f t="shared" si="281"/>
        <v>0</v>
      </c>
      <c r="O1304" s="43">
        <f t="shared" si="281"/>
        <v>4500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71640</v>
      </c>
      <c r="U1304" s="43">
        <f t="shared" si="281"/>
        <v>0</v>
      </c>
      <c r="V1304" s="43">
        <f t="shared" si="281"/>
        <v>119653.47999999998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5578313.4800000004</v>
      </c>
      <c r="AA1304" s="43">
        <f t="shared" si="281"/>
        <v>1842686.5199999996</v>
      </c>
      <c r="AB1304" s="44">
        <f>Z1304/D1304</f>
        <v>0.75169296321250512</v>
      </c>
      <c r="AC1304" s="35"/>
      <c r="AE1304" s="37"/>
    </row>
    <row r="1305" spans="1:31" s="36" customFormat="1" ht="18" hidden="1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282">B1305+B1304</f>
        <v>7421000</v>
      </c>
      <c r="C1306" s="43">
        <f t="shared" si="282"/>
        <v>-1.0186340659856796E-10</v>
      </c>
      <c r="D1306" s="43">
        <f t="shared" si="282"/>
        <v>7421000</v>
      </c>
      <c r="E1306" s="43">
        <f t="shared" si="282"/>
        <v>772062.5</v>
      </c>
      <c r="F1306" s="43">
        <f t="shared" si="282"/>
        <v>1874885.4100000001</v>
      </c>
      <c r="G1306" s="43">
        <f t="shared" si="282"/>
        <v>2931365.57</v>
      </c>
      <c r="H1306" s="43">
        <f t="shared" si="282"/>
        <v>0</v>
      </c>
      <c r="I1306" s="43">
        <f t="shared" si="282"/>
        <v>767562.5</v>
      </c>
      <c r="J1306" s="43">
        <f t="shared" si="282"/>
        <v>1874885.4100000001</v>
      </c>
      <c r="K1306" s="43">
        <f t="shared" si="282"/>
        <v>2740072.09</v>
      </c>
      <c r="L1306" s="43">
        <f t="shared" si="282"/>
        <v>0</v>
      </c>
      <c r="M1306" s="43">
        <f t="shared" si="282"/>
        <v>5382520</v>
      </c>
      <c r="N1306" s="43">
        <f t="shared" si="282"/>
        <v>0</v>
      </c>
      <c r="O1306" s="43">
        <f t="shared" si="282"/>
        <v>4500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71640</v>
      </c>
      <c r="U1306" s="43">
        <f t="shared" si="282"/>
        <v>0</v>
      </c>
      <c r="V1306" s="43">
        <f t="shared" si="282"/>
        <v>119653.47999999998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5578313.4800000004</v>
      </c>
      <c r="AA1306" s="43">
        <f t="shared" si="282"/>
        <v>1842686.5199999996</v>
      </c>
      <c r="AB1306" s="44">
        <f>Z1306/D1306</f>
        <v>0.75169296321250512</v>
      </c>
      <c r="AC1306" s="46"/>
      <c r="AE1306" s="37">
        <f>'[2]cmf-co'!$K$849</f>
        <v>4378328.2</v>
      </c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293">B1361+B1371+B1381</f>
        <v>74952000</v>
      </c>
      <c r="C1351" s="34">
        <f t="shared" si="293"/>
        <v>3.5015546018257737E-10</v>
      </c>
      <c r="D1351" s="34">
        <f t="shared" si="293"/>
        <v>74952000</v>
      </c>
      <c r="E1351" s="34">
        <f t="shared" si="293"/>
        <v>13622683.989999998</v>
      </c>
      <c r="F1351" s="34">
        <f t="shared" si="293"/>
        <v>15530283.450000001</v>
      </c>
      <c r="G1351" s="34">
        <f t="shared" si="293"/>
        <v>31351466.510000002</v>
      </c>
      <c r="H1351" s="34">
        <f t="shared" si="293"/>
        <v>0</v>
      </c>
      <c r="I1351" s="34">
        <f t="shared" si="293"/>
        <v>3586585.27</v>
      </c>
      <c r="J1351" s="34">
        <f t="shared" si="293"/>
        <v>12147171.07</v>
      </c>
      <c r="K1351" s="34">
        <f t="shared" si="293"/>
        <v>27670703.150000002</v>
      </c>
      <c r="L1351" s="34">
        <f t="shared" si="293"/>
        <v>0</v>
      </c>
      <c r="M1351" s="34">
        <f t="shared" si="293"/>
        <v>43404459.490000002</v>
      </c>
      <c r="N1351" s="34">
        <f t="shared" si="293"/>
        <v>6604214.4700000007</v>
      </c>
      <c r="O1351" s="34">
        <f t="shared" si="293"/>
        <v>1753747.15</v>
      </c>
      <c r="P1351" s="34">
        <f t="shared" si="293"/>
        <v>1678137.1</v>
      </c>
      <c r="Q1351" s="34">
        <f t="shared" si="293"/>
        <v>751498.37</v>
      </c>
      <c r="R1351" s="34">
        <f t="shared" si="293"/>
        <v>1934672.74</v>
      </c>
      <c r="S1351" s="34">
        <f t="shared" si="293"/>
        <v>696941.27</v>
      </c>
      <c r="T1351" s="34">
        <f t="shared" si="293"/>
        <v>904916.6100000001</v>
      </c>
      <c r="U1351" s="34">
        <f t="shared" si="293"/>
        <v>671819.83</v>
      </c>
      <c r="V1351" s="34">
        <f t="shared" si="293"/>
        <v>2104026.92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60504433.950000003</v>
      </c>
      <c r="AA1351" s="34">
        <f>D1351-Z1351</f>
        <v>14447566.049999997</v>
      </c>
      <c r="AB1351" s="41">
        <f>Z1351/D1351</f>
        <v>0.8072424211495357</v>
      </c>
      <c r="AC1351" s="35"/>
      <c r="AE1351" s="37"/>
    </row>
    <row r="1352" spans="1:31" s="36" customFormat="1" ht="18" hidden="1" customHeight="1" x14ac:dyDescent="0.2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294">SUM(B1350:B1353)</f>
        <v>74952000</v>
      </c>
      <c r="C1354" s="43">
        <f t="shared" si="294"/>
        <v>3.5015546018257737E-10</v>
      </c>
      <c r="D1354" s="43">
        <f t="shared" si="294"/>
        <v>74952000</v>
      </c>
      <c r="E1354" s="43">
        <f t="shared" si="294"/>
        <v>13622683.989999998</v>
      </c>
      <c r="F1354" s="43">
        <f t="shared" si="294"/>
        <v>15530283.450000001</v>
      </c>
      <c r="G1354" s="43">
        <f t="shared" si="294"/>
        <v>31351466.510000002</v>
      </c>
      <c r="H1354" s="43">
        <f t="shared" si="294"/>
        <v>0</v>
      </c>
      <c r="I1354" s="43">
        <f t="shared" si="294"/>
        <v>3586585.27</v>
      </c>
      <c r="J1354" s="43">
        <f t="shared" si="294"/>
        <v>12147171.07</v>
      </c>
      <c r="K1354" s="43">
        <f t="shared" si="294"/>
        <v>27670703.150000002</v>
      </c>
      <c r="L1354" s="43">
        <f t="shared" si="294"/>
        <v>0</v>
      </c>
      <c r="M1354" s="43">
        <f t="shared" si="294"/>
        <v>43404459.490000002</v>
      </c>
      <c r="N1354" s="43">
        <f t="shared" si="294"/>
        <v>6604214.4700000007</v>
      </c>
      <c r="O1354" s="43">
        <f t="shared" si="294"/>
        <v>1753747.15</v>
      </c>
      <c r="P1354" s="43">
        <f t="shared" si="294"/>
        <v>1678137.1</v>
      </c>
      <c r="Q1354" s="43">
        <f t="shared" si="294"/>
        <v>751498.37</v>
      </c>
      <c r="R1354" s="43">
        <f t="shared" si="294"/>
        <v>1934672.74</v>
      </c>
      <c r="S1354" s="43">
        <f t="shared" si="294"/>
        <v>696941.27</v>
      </c>
      <c r="T1354" s="43">
        <f t="shared" si="294"/>
        <v>904916.6100000001</v>
      </c>
      <c r="U1354" s="43">
        <f t="shared" si="294"/>
        <v>671819.83</v>
      </c>
      <c r="V1354" s="43">
        <f t="shared" si="294"/>
        <v>2104026.92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60504433.950000003</v>
      </c>
      <c r="AA1354" s="43">
        <f t="shared" si="294"/>
        <v>14447566.049999997</v>
      </c>
      <c r="AB1354" s="44">
        <f>Z1354/D1354</f>
        <v>0.8072424211495357</v>
      </c>
      <c r="AC1354" s="35"/>
      <c r="AE1354" s="37"/>
    </row>
    <row r="1355" spans="1:31" s="36" customFormat="1" ht="18" hidden="1" customHeight="1" x14ac:dyDescent="0.25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296">B1355+B1354</f>
        <v>74952000</v>
      </c>
      <c r="C1356" s="43">
        <f t="shared" si="296"/>
        <v>3.5015546018257737E-10</v>
      </c>
      <c r="D1356" s="43">
        <f t="shared" si="296"/>
        <v>74952000</v>
      </c>
      <c r="E1356" s="43">
        <f t="shared" si="296"/>
        <v>13622683.989999998</v>
      </c>
      <c r="F1356" s="43">
        <f t="shared" si="296"/>
        <v>15530283.450000001</v>
      </c>
      <c r="G1356" s="43">
        <f t="shared" si="296"/>
        <v>31351466.510000002</v>
      </c>
      <c r="H1356" s="43">
        <f t="shared" si="296"/>
        <v>0</v>
      </c>
      <c r="I1356" s="43">
        <f t="shared" si="296"/>
        <v>3586585.27</v>
      </c>
      <c r="J1356" s="43">
        <f t="shared" si="296"/>
        <v>12147171.07</v>
      </c>
      <c r="K1356" s="43">
        <f t="shared" si="296"/>
        <v>27670703.150000002</v>
      </c>
      <c r="L1356" s="43">
        <f t="shared" si="296"/>
        <v>0</v>
      </c>
      <c r="M1356" s="43">
        <f t="shared" si="296"/>
        <v>43404459.490000002</v>
      </c>
      <c r="N1356" s="43">
        <f t="shared" si="296"/>
        <v>6604214.4700000007</v>
      </c>
      <c r="O1356" s="43">
        <f t="shared" si="296"/>
        <v>1753747.15</v>
      </c>
      <c r="P1356" s="43">
        <f t="shared" si="296"/>
        <v>1678137.1</v>
      </c>
      <c r="Q1356" s="43">
        <f t="shared" si="296"/>
        <v>751498.37</v>
      </c>
      <c r="R1356" s="43">
        <f t="shared" si="296"/>
        <v>1934672.74</v>
      </c>
      <c r="S1356" s="43">
        <f t="shared" si="296"/>
        <v>696941.27</v>
      </c>
      <c r="T1356" s="43">
        <f t="shared" si="296"/>
        <v>904916.6100000001</v>
      </c>
      <c r="U1356" s="43">
        <f t="shared" si="296"/>
        <v>671819.83</v>
      </c>
      <c r="V1356" s="43">
        <f t="shared" si="296"/>
        <v>2104026.92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60504433.950000003</v>
      </c>
      <c r="AA1356" s="43">
        <f t="shared" si="296"/>
        <v>14447566.049999997</v>
      </c>
      <c r="AB1356" s="44">
        <f>Z1356/D1356</f>
        <v>0.8072424211495357</v>
      </c>
      <c r="AC1356" s="46"/>
      <c r="AE1356" s="37"/>
    </row>
    <row r="1357" spans="1:31" s="36" customFormat="1" ht="15" hidden="1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60504433.95000001</v>
      </c>
      <c r="AA1357" s="34"/>
      <c r="AB1357" s="34"/>
      <c r="AC1357" s="35"/>
      <c r="AE1357" s="37"/>
    </row>
    <row r="1358" spans="1:31" s="36" customFormat="1" ht="12.6" hidden="1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 x14ac:dyDescent="0.25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 x14ac:dyDescent="0.25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51162000</v>
      </c>
      <c r="C1371" s="34">
        <f>[1]consoCURRENT!F31946</f>
        <v>3.4924596548080444E-10</v>
      </c>
      <c r="D1371" s="34">
        <f>[1]consoCURRENT!G31946</f>
        <v>51162000</v>
      </c>
      <c r="E1371" s="34">
        <f>[1]consoCURRENT!H31946</f>
        <v>3586585.27</v>
      </c>
      <c r="F1371" s="34">
        <f>[1]consoCURRENT!I31946</f>
        <v>12147171.07</v>
      </c>
      <c r="G1371" s="34">
        <f>[1]consoCURRENT!J31946</f>
        <v>27351403.150000002</v>
      </c>
      <c r="H1371" s="34">
        <f>[1]consoCURRENT!K31946</f>
        <v>0</v>
      </c>
      <c r="I1371" s="34">
        <f>[1]consoCURRENT!L31946</f>
        <v>3586585.27</v>
      </c>
      <c r="J1371" s="34">
        <f>[1]consoCURRENT!M31946</f>
        <v>12147171.07</v>
      </c>
      <c r="K1371" s="34">
        <f>[1]consoCURRENT!N31946</f>
        <v>27351403.150000002</v>
      </c>
      <c r="L1371" s="34">
        <f>[1]consoCURRENT!O31946</f>
        <v>0</v>
      </c>
      <c r="M1371" s="34">
        <f>[1]consoCURRENT!P31946</f>
        <v>43085159.490000002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43085159.490000002</v>
      </c>
      <c r="AA1371" s="34">
        <f>D1371-Z1371</f>
        <v>8076840.5099999979</v>
      </c>
      <c r="AB1371" s="41">
        <f>Z1371/D1371</f>
        <v>0.84213204116336349</v>
      </c>
      <c r="AC1371" s="35"/>
      <c r="AE1371" s="37"/>
    </row>
    <row r="1372" spans="1:31" s="36" customFormat="1" ht="18" hidden="1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299">SUM(B1370:B1373)</f>
        <v>51162000</v>
      </c>
      <c r="C1374" s="43">
        <f t="shared" si="299"/>
        <v>3.4924596548080444E-10</v>
      </c>
      <c r="D1374" s="43">
        <f t="shared" si="299"/>
        <v>51162000</v>
      </c>
      <c r="E1374" s="43">
        <f t="shared" si="299"/>
        <v>3586585.27</v>
      </c>
      <c r="F1374" s="43">
        <f t="shared" si="299"/>
        <v>12147171.07</v>
      </c>
      <c r="G1374" s="43">
        <f t="shared" si="299"/>
        <v>27351403.150000002</v>
      </c>
      <c r="H1374" s="43">
        <f t="shared" si="299"/>
        <v>0</v>
      </c>
      <c r="I1374" s="43">
        <f t="shared" si="299"/>
        <v>3586585.27</v>
      </c>
      <c r="J1374" s="43">
        <f t="shared" si="299"/>
        <v>12147171.07</v>
      </c>
      <c r="K1374" s="43">
        <f t="shared" si="299"/>
        <v>27351403.150000002</v>
      </c>
      <c r="L1374" s="43">
        <f t="shared" si="299"/>
        <v>0</v>
      </c>
      <c r="M1374" s="43">
        <f t="shared" si="299"/>
        <v>43085159.490000002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43085159.490000002</v>
      </c>
      <c r="AA1374" s="43">
        <f t="shared" si="299"/>
        <v>8076840.5099999979</v>
      </c>
      <c r="AB1374" s="44">
        <f>Z1374/D1374</f>
        <v>0.84213204116336349</v>
      </c>
      <c r="AC1374" s="35"/>
      <c r="AE1374" s="37"/>
    </row>
    <row r="1375" spans="1:31" s="36" customFormat="1" ht="18" hidden="1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300">B1375+B1374</f>
        <v>51162000</v>
      </c>
      <c r="C1376" s="43">
        <f t="shared" si="300"/>
        <v>3.4924596548080444E-10</v>
      </c>
      <c r="D1376" s="43">
        <f t="shared" si="300"/>
        <v>51162000</v>
      </c>
      <c r="E1376" s="43">
        <f t="shared" si="300"/>
        <v>3586585.27</v>
      </c>
      <c r="F1376" s="43">
        <f t="shared" si="300"/>
        <v>12147171.07</v>
      </c>
      <c r="G1376" s="43">
        <f t="shared" si="300"/>
        <v>27351403.150000002</v>
      </c>
      <c r="H1376" s="43">
        <f t="shared" si="300"/>
        <v>0</v>
      </c>
      <c r="I1376" s="43">
        <f t="shared" si="300"/>
        <v>3586585.27</v>
      </c>
      <c r="J1376" s="43">
        <f t="shared" si="300"/>
        <v>12147171.07</v>
      </c>
      <c r="K1376" s="43">
        <f t="shared" si="300"/>
        <v>27351403.150000002</v>
      </c>
      <c r="L1376" s="43">
        <f t="shared" si="300"/>
        <v>0</v>
      </c>
      <c r="M1376" s="43">
        <f t="shared" si="300"/>
        <v>43085159.490000002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43085159.490000002</v>
      </c>
      <c r="AA1376" s="43">
        <f t="shared" si="300"/>
        <v>8076840.5099999979</v>
      </c>
      <c r="AB1376" s="44">
        <f>Z1376/D1376</f>
        <v>0.84213204116336349</v>
      </c>
      <c r="AC1376" s="46"/>
      <c r="AE1376" s="37">
        <f>'[2]cmf-co'!$K$1069</f>
        <v>17288610.640000001</v>
      </c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ref="B1381:Y1383" si="302">B1391+B1401+B1411+B1421+B1431+B1441+B1451+B1461+B1471+B1481+B1491+B1501+B1511+B1521+B1531+B1541+B1551</f>
        <v>23790000</v>
      </c>
      <c r="C1381" s="34">
        <f t="shared" si="302"/>
        <v>9.0949470177292824E-13</v>
      </c>
      <c r="D1381" s="34">
        <f t="shared" si="302"/>
        <v>23790000</v>
      </c>
      <c r="E1381" s="34">
        <f t="shared" si="302"/>
        <v>10036098.719999999</v>
      </c>
      <c r="F1381" s="34">
        <f t="shared" si="302"/>
        <v>3383112.3800000004</v>
      </c>
      <c r="G1381" s="34">
        <f t="shared" si="302"/>
        <v>4000063.36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319300</v>
      </c>
      <c r="L1381" s="34">
        <f t="shared" si="302"/>
        <v>0</v>
      </c>
      <c r="M1381" s="34">
        <f t="shared" si="302"/>
        <v>319300</v>
      </c>
      <c r="N1381" s="34">
        <f t="shared" si="302"/>
        <v>6604214.4700000007</v>
      </c>
      <c r="O1381" s="34">
        <f t="shared" si="302"/>
        <v>1753747.15</v>
      </c>
      <c r="P1381" s="34">
        <f t="shared" si="302"/>
        <v>1678137.1</v>
      </c>
      <c r="Q1381" s="34">
        <f t="shared" si="302"/>
        <v>751498.37</v>
      </c>
      <c r="R1381" s="34">
        <f t="shared" si="302"/>
        <v>1934672.74</v>
      </c>
      <c r="S1381" s="34">
        <f t="shared" si="302"/>
        <v>696941.27</v>
      </c>
      <c r="T1381" s="34">
        <f t="shared" si="302"/>
        <v>904916.6100000001</v>
      </c>
      <c r="U1381" s="34">
        <f t="shared" si="302"/>
        <v>671819.83</v>
      </c>
      <c r="V1381" s="34">
        <f t="shared" si="302"/>
        <v>2104026.92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17419274.460000001</v>
      </c>
      <c r="AA1381" s="34">
        <f>D1381-Z1381</f>
        <v>6370725.5399999991</v>
      </c>
      <c r="AB1381" s="41">
        <f>Z1381/D1381</f>
        <v>0.73220993947036572</v>
      </c>
      <c r="AC1381" s="35"/>
      <c r="AE1381" s="37"/>
    </row>
    <row r="1382" spans="1:31" s="36" customFormat="1" ht="18" hidden="1" customHeight="1" x14ac:dyDescent="0.2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>SUM(B1380:B1383)</f>
        <v>23790000</v>
      </c>
      <c r="C1384" s="43">
        <f>SUM(C1380:C1383)</f>
        <v>9.0949470177292824E-13</v>
      </c>
      <c r="D1384" s="43">
        <f>SUM(D1380:D1383)</f>
        <v>23790000</v>
      </c>
      <c r="E1384" s="43">
        <f t="shared" ref="E1384:AA1384" si="303">SUM(E1380:E1383)</f>
        <v>10036098.719999999</v>
      </c>
      <c r="F1384" s="43">
        <f t="shared" si="303"/>
        <v>3383112.3800000004</v>
      </c>
      <c r="G1384" s="43">
        <f t="shared" si="303"/>
        <v>4000063.36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319300</v>
      </c>
      <c r="L1384" s="43">
        <f t="shared" si="303"/>
        <v>0</v>
      </c>
      <c r="M1384" s="43">
        <f t="shared" si="303"/>
        <v>319300</v>
      </c>
      <c r="N1384" s="43">
        <f t="shared" si="303"/>
        <v>6604214.4700000007</v>
      </c>
      <c r="O1384" s="43">
        <f t="shared" si="303"/>
        <v>1753747.15</v>
      </c>
      <c r="P1384" s="43">
        <f t="shared" si="303"/>
        <v>1678137.1</v>
      </c>
      <c r="Q1384" s="43">
        <f t="shared" si="303"/>
        <v>751498.37</v>
      </c>
      <c r="R1384" s="43">
        <f t="shared" si="303"/>
        <v>1934672.74</v>
      </c>
      <c r="S1384" s="43">
        <f t="shared" si="303"/>
        <v>696941.27</v>
      </c>
      <c r="T1384" s="43">
        <f t="shared" si="303"/>
        <v>904916.6100000001</v>
      </c>
      <c r="U1384" s="43">
        <f t="shared" si="303"/>
        <v>671819.83</v>
      </c>
      <c r="V1384" s="43">
        <f t="shared" si="303"/>
        <v>2104026.92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17419274.460000001</v>
      </c>
      <c r="AA1384" s="43">
        <f t="shared" si="303"/>
        <v>6370725.5399999991</v>
      </c>
      <c r="AB1384" s="44">
        <f>Z1384/D1384</f>
        <v>0.73220993947036572</v>
      </c>
      <c r="AC1384" s="35"/>
      <c r="AE1384" s="37"/>
    </row>
    <row r="1385" spans="1:31" s="36" customFormat="1" ht="18" hidden="1" customHeight="1" x14ac:dyDescent="0.25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>B1385+B1384</f>
        <v>23790000</v>
      </c>
      <c r="C1386" s="43">
        <f>C1385+C1384</f>
        <v>9.0949470177292824E-13</v>
      </c>
      <c r="D1386" s="43">
        <f>D1385+D1384</f>
        <v>23790000</v>
      </c>
      <c r="E1386" s="43">
        <f t="shared" ref="E1386:AA1386" si="305">E1385+E1384</f>
        <v>10036098.719999999</v>
      </c>
      <c r="F1386" s="43">
        <f t="shared" si="305"/>
        <v>3383112.3800000004</v>
      </c>
      <c r="G1386" s="43">
        <f t="shared" si="305"/>
        <v>4000063.36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319300</v>
      </c>
      <c r="L1386" s="43">
        <f t="shared" si="305"/>
        <v>0</v>
      </c>
      <c r="M1386" s="43">
        <f t="shared" si="305"/>
        <v>319300</v>
      </c>
      <c r="N1386" s="43">
        <f t="shared" si="305"/>
        <v>6604214.4700000007</v>
      </c>
      <c r="O1386" s="43">
        <f t="shared" si="305"/>
        <v>1753747.15</v>
      </c>
      <c r="P1386" s="43">
        <f t="shared" si="305"/>
        <v>1678137.1</v>
      </c>
      <c r="Q1386" s="43">
        <f t="shared" si="305"/>
        <v>751498.37</v>
      </c>
      <c r="R1386" s="43">
        <f t="shared" si="305"/>
        <v>1934672.74</v>
      </c>
      <c r="S1386" s="43">
        <f t="shared" si="305"/>
        <v>696941.27</v>
      </c>
      <c r="T1386" s="43">
        <f t="shared" si="305"/>
        <v>904916.6100000001</v>
      </c>
      <c r="U1386" s="43">
        <f t="shared" si="305"/>
        <v>671819.83</v>
      </c>
      <c r="V1386" s="43">
        <f t="shared" si="305"/>
        <v>2104026.92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17419274.460000001</v>
      </c>
      <c r="AA1386" s="43">
        <f t="shared" si="305"/>
        <v>6370725.5399999991</v>
      </c>
      <c r="AB1386" s="44">
        <f>Z1386/D1386</f>
        <v>0.73220993947036572</v>
      </c>
      <c r="AC1386" s="46"/>
      <c r="AE1386" s="37">
        <f>SUM('[1]sum-co'!S367+[1]RRPTP!T223+'[2]CMF-101regularapril8'!$EV$2240)</f>
        <v>17419274.459999997</v>
      </c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428273.42000000004</v>
      </c>
      <c r="G1391" s="34">
        <f>[1]consoCURRENT!J32372</f>
        <v>359504.12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319300</v>
      </c>
      <c r="L1391" s="34">
        <f>[1]consoCURRENT!O32372</f>
        <v>0</v>
      </c>
      <c r="M1391" s="34">
        <f>[1]consoCURRENT!P32372</f>
        <v>319300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428273.42000000004</v>
      </c>
      <c r="S1391" s="34">
        <f>[1]consoCURRENT!V32372</f>
        <v>0</v>
      </c>
      <c r="T1391" s="34">
        <f>[1]consoCURRENT!W32372</f>
        <v>0</v>
      </c>
      <c r="U1391" s="34">
        <f>[1]consoCURRENT!X32372</f>
        <v>40204.120000000003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787777.54</v>
      </c>
      <c r="AA1391" s="34">
        <f>D1391-Z1391</f>
        <v>1349222.46</v>
      </c>
      <c r="AB1391" s="41">
        <f>Z1391/D1391</f>
        <v>0.3686371268132897</v>
      </c>
      <c r="AC1391" s="35"/>
      <c r="AE1391" s="37"/>
    </row>
    <row r="1392" spans="1:31" s="36" customFormat="1" ht="18" hidden="1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306">SUM(B1390:B1393)</f>
        <v>2137000</v>
      </c>
      <c r="C1394" s="43">
        <f t="shared" si="306"/>
        <v>0</v>
      </c>
      <c r="D1394" s="43">
        <f t="shared" si="306"/>
        <v>2137000</v>
      </c>
      <c r="E1394" s="43">
        <f t="shared" si="306"/>
        <v>0</v>
      </c>
      <c r="F1394" s="43">
        <f t="shared" si="306"/>
        <v>428273.42000000004</v>
      </c>
      <c r="G1394" s="43">
        <f t="shared" si="306"/>
        <v>359504.12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319300</v>
      </c>
      <c r="L1394" s="43">
        <f t="shared" si="306"/>
        <v>0</v>
      </c>
      <c r="M1394" s="43">
        <f t="shared" si="306"/>
        <v>319300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428273.42000000004</v>
      </c>
      <c r="S1394" s="43">
        <f t="shared" si="306"/>
        <v>0</v>
      </c>
      <c r="T1394" s="43">
        <f t="shared" si="306"/>
        <v>0</v>
      </c>
      <c r="U1394" s="43">
        <f t="shared" si="306"/>
        <v>40204.120000000003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787777.54</v>
      </c>
      <c r="AA1394" s="43">
        <f t="shared" si="306"/>
        <v>1349222.46</v>
      </c>
      <c r="AB1394" s="44">
        <f>Z1394/D1394</f>
        <v>0.3686371268132897</v>
      </c>
      <c r="AC1394" s="35"/>
      <c r="AE1394" s="37"/>
    </row>
    <row r="1395" spans="1:31" s="36" customFormat="1" ht="18" hidden="1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307">B1395+B1394</f>
        <v>2137000</v>
      </c>
      <c r="C1396" s="43">
        <f t="shared" si="307"/>
        <v>0</v>
      </c>
      <c r="D1396" s="43">
        <f t="shared" si="307"/>
        <v>2137000</v>
      </c>
      <c r="E1396" s="43">
        <f t="shared" si="307"/>
        <v>0</v>
      </c>
      <c r="F1396" s="43">
        <f t="shared" si="307"/>
        <v>428273.42000000004</v>
      </c>
      <c r="G1396" s="43">
        <f t="shared" si="307"/>
        <v>359504.12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319300</v>
      </c>
      <c r="L1396" s="43">
        <f t="shared" si="307"/>
        <v>0</v>
      </c>
      <c r="M1396" s="43">
        <f t="shared" si="307"/>
        <v>319300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428273.42000000004</v>
      </c>
      <c r="S1396" s="43">
        <f t="shared" si="307"/>
        <v>0</v>
      </c>
      <c r="T1396" s="43">
        <f t="shared" si="307"/>
        <v>0</v>
      </c>
      <c r="U1396" s="43">
        <f t="shared" si="307"/>
        <v>40204.120000000003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787777.54</v>
      </c>
      <c r="AA1396" s="43">
        <f t="shared" si="307"/>
        <v>1349222.46</v>
      </c>
      <c r="AB1396" s="44">
        <f>Z1396/D1396</f>
        <v>0.3686371268132897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1500</v>
      </c>
      <c r="G1401" s="34">
        <f>[1]consoCURRENT!J32585</f>
        <v>284654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1500</v>
      </c>
      <c r="T1401" s="34">
        <f>[1]consoCURRENT!W32585</f>
        <v>196400</v>
      </c>
      <c r="U1401" s="34">
        <f>[1]consoCURRENT!X32585</f>
        <v>26500</v>
      </c>
      <c r="V1401" s="34">
        <f>[1]consoCURRENT!Y32585</f>
        <v>61754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1227154</v>
      </c>
      <c r="AA1401" s="34">
        <f>D1401-Z1401</f>
        <v>1849846</v>
      </c>
      <c r="AB1401" s="41">
        <f>Z1401/D1401</f>
        <v>0.39881507962300944</v>
      </c>
      <c r="AC1401" s="35"/>
      <c r="AE1401" s="37"/>
    </row>
    <row r="1402" spans="1:31" s="36" customFormat="1" ht="18" hidden="1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308">SUM(B1400:B1403)</f>
        <v>3077000</v>
      </c>
      <c r="C1404" s="43">
        <f t="shared" si="308"/>
        <v>0</v>
      </c>
      <c r="D1404" s="43">
        <f t="shared" si="308"/>
        <v>3077000</v>
      </c>
      <c r="E1404" s="43">
        <f t="shared" si="308"/>
        <v>941000</v>
      </c>
      <c r="F1404" s="43">
        <f t="shared" si="308"/>
        <v>1500</v>
      </c>
      <c r="G1404" s="43">
        <f t="shared" si="308"/>
        <v>284654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910000</v>
      </c>
      <c r="O1404" s="43">
        <f t="shared" si="308"/>
        <v>31000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1500</v>
      </c>
      <c r="T1404" s="43">
        <f t="shared" si="308"/>
        <v>196400</v>
      </c>
      <c r="U1404" s="43">
        <f t="shared" si="308"/>
        <v>26500</v>
      </c>
      <c r="V1404" s="43">
        <f t="shared" si="308"/>
        <v>61754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1227154</v>
      </c>
      <c r="AA1404" s="43">
        <f t="shared" si="308"/>
        <v>1849846</v>
      </c>
      <c r="AB1404" s="44">
        <f>Z1404/D1404</f>
        <v>0.39881507962300944</v>
      </c>
      <c r="AC1404" s="35"/>
      <c r="AE1404" s="37"/>
    </row>
    <row r="1405" spans="1:31" s="36" customFormat="1" ht="18" hidden="1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309">B1405+B1404</f>
        <v>3077000</v>
      </c>
      <c r="C1406" s="43">
        <f t="shared" si="309"/>
        <v>0</v>
      </c>
      <c r="D1406" s="43">
        <f t="shared" si="309"/>
        <v>3077000</v>
      </c>
      <c r="E1406" s="43">
        <f t="shared" si="309"/>
        <v>941000</v>
      </c>
      <c r="F1406" s="43">
        <f t="shared" si="309"/>
        <v>1500</v>
      </c>
      <c r="G1406" s="43">
        <f t="shared" si="309"/>
        <v>284654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910000</v>
      </c>
      <c r="O1406" s="43">
        <f t="shared" si="309"/>
        <v>31000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1500</v>
      </c>
      <c r="T1406" s="43">
        <f t="shared" si="309"/>
        <v>196400</v>
      </c>
      <c r="U1406" s="43">
        <f t="shared" si="309"/>
        <v>26500</v>
      </c>
      <c r="V1406" s="43">
        <f t="shared" si="309"/>
        <v>61754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1227154</v>
      </c>
      <c r="AA1406" s="43">
        <f t="shared" si="309"/>
        <v>1849846</v>
      </c>
      <c r="AB1406" s="44">
        <f>Z1406/D1406</f>
        <v>0.39881507962300944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201600</v>
      </c>
      <c r="G1411" s="34">
        <f>[1]consoCURRENT!J32798</f>
        <v>9443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68588</v>
      </c>
      <c r="S1411" s="34">
        <f>[1]consoCURRENT!V32798</f>
        <v>68319</v>
      </c>
      <c r="T1411" s="34">
        <f>[1]consoCURRENT!W32798</f>
        <v>5783</v>
      </c>
      <c r="U1411" s="34">
        <f>[1]consoCURRENT!X32798</f>
        <v>2760</v>
      </c>
      <c r="V1411" s="34">
        <f>[1]consoCURRENT!Y32798</f>
        <v>900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773564</v>
      </c>
      <c r="AA1411" s="34">
        <f>D1411-Z1411</f>
        <v>217436</v>
      </c>
      <c r="AB1411" s="41">
        <f>Z1411/D1411</f>
        <v>0.78058930373360247</v>
      </c>
      <c r="AC1411" s="35"/>
      <c r="AE1411" s="37"/>
    </row>
    <row r="1412" spans="1:31" s="36" customFormat="1" ht="18" hidden="1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310">SUM(B1410:B1413)</f>
        <v>991000</v>
      </c>
      <c r="C1414" s="43">
        <f t="shared" si="310"/>
        <v>0</v>
      </c>
      <c r="D1414" s="43">
        <f t="shared" si="310"/>
        <v>991000</v>
      </c>
      <c r="E1414" s="43">
        <f t="shared" si="310"/>
        <v>562521</v>
      </c>
      <c r="F1414" s="43">
        <f t="shared" si="310"/>
        <v>201600</v>
      </c>
      <c r="G1414" s="43">
        <f t="shared" si="310"/>
        <v>9443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509428</v>
      </c>
      <c r="O1414" s="43">
        <f t="shared" si="310"/>
        <v>7000</v>
      </c>
      <c r="P1414" s="43">
        <f t="shared" si="310"/>
        <v>46093</v>
      </c>
      <c r="Q1414" s="43">
        <f t="shared" si="310"/>
        <v>64693</v>
      </c>
      <c r="R1414" s="43">
        <f t="shared" si="310"/>
        <v>68588</v>
      </c>
      <c r="S1414" s="43">
        <f t="shared" si="310"/>
        <v>68319</v>
      </c>
      <c r="T1414" s="43">
        <f t="shared" si="310"/>
        <v>5783</v>
      </c>
      <c r="U1414" s="43">
        <f t="shared" si="310"/>
        <v>2760</v>
      </c>
      <c r="V1414" s="43">
        <f t="shared" si="310"/>
        <v>900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773564</v>
      </c>
      <c r="AA1414" s="43">
        <f t="shared" si="310"/>
        <v>217436</v>
      </c>
      <c r="AB1414" s="44">
        <f>Z1414/D1414</f>
        <v>0.78058930373360247</v>
      </c>
      <c r="AC1414" s="35"/>
      <c r="AE1414" s="37"/>
    </row>
    <row r="1415" spans="1:31" s="36" customFormat="1" ht="18" hidden="1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311">B1415+B1414</f>
        <v>991000</v>
      </c>
      <c r="C1416" s="43">
        <f t="shared" si="311"/>
        <v>0</v>
      </c>
      <c r="D1416" s="43">
        <f t="shared" si="311"/>
        <v>991000</v>
      </c>
      <c r="E1416" s="43">
        <f t="shared" si="311"/>
        <v>562521</v>
      </c>
      <c r="F1416" s="43">
        <f t="shared" si="311"/>
        <v>201600</v>
      </c>
      <c r="G1416" s="43">
        <f t="shared" si="311"/>
        <v>9443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509428</v>
      </c>
      <c r="O1416" s="43">
        <f t="shared" si="311"/>
        <v>7000</v>
      </c>
      <c r="P1416" s="43">
        <f t="shared" si="311"/>
        <v>46093</v>
      </c>
      <c r="Q1416" s="43">
        <f t="shared" si="311"/>
        <v>64693</v>
      </c>
      <c r="R1416" s="43">
        <f t="shared" si="311"/>
        <v>68588</v>
      </c>
      <c r="S1416" s="43">
        <f t="shared" si="311"/>
        <v>68319</v>
      </c>
      <c r="T1416" s="43">
        <f t="shared" si="311"/>
        <v>5783</v>
      </c>
      <c r="U1416" s="43">
        <f t="shared" si="311"/>
        <v>2760</v>
      </c>
      <c r="V1416" s="43">
        <f t="shared" si="311"/>
        <v>900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773564</v>
      </c>
      <c r="AA1416" s="43">
        <f t="shared" si="311"/>
        <v>217436</v>
      </c>
      <c r="AB1416" s="44">
        <f>Z1416/D1416</f>
        <v>0.78058930373360247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486200.92</v>
      </c>
      <c r="F1421" s="34">
        <f>[1]consoCURRENT!I33011</f>
        <v>147668.28</v>
      </c>
      <c r="G1421" s="34">
        <f>[1]consoCURRENT!J33011</f>
        <v>52046.840000000004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-34.680000000000298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14049.85</v>
      </c>
      <c r="S1421" s="34">
        <f>[1]consoCURRENT!V33011</f>
        <v>12254.4</v>
      </c>
      <c r="T1421" s="34">
        <f>[1]consoCURRENT!W33011</f>
        <v>-1234.5</v>
      </c>
      <c r="U1421" s="34">
        <f>[1]consoCURRENT!X33011</f>
        <v>25984.880000000001</v>
      </c>
      <c r="V1421" s="34">
        <f>[1]consoCURRENT!Y33011</f>
        <v>27296.46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685916.04</v>
      </c>
      <c r="AA1421" s="34">
        <f>D1421-Z1421</f>
        <v>93083.959999999963</v>
      </c>
      <c r="AB1421" s="41">
        <f>Z1421/D1421</f>
        <v>0.88050839537869063</v>
      </c>
      <c r="AC1421" s="35"/>
      <c r="AE1421" s="37"/>
    </row>
    <row r="1422" spans="1:31" s="36" customFormat="1" ht="18" hidden="1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312">SUM(B1420:B1423)</f>
        <v>779000</v>
      </c>
      <c r="C1424" s="43">
        <f t="shared" si="312"/>
        <v>0</v>
      </c>
      <c r="D1424" s="43">
        <f t="shared" si="312"/>
        <v>779000</v>
      </c>
      <c r="E1424" s="43">
        <f t="shared" si="312"/>
        <v>486200.92</v>
      </c>
      <c r="F1424" s="43">
        <f t="shared" si="312"/>
        <v>147668.28</v>
      </c>
      <c r="G1424" s="43">
        <f t="shared" si="312"/>
        <v>52046.840000000004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446877.13</v>
      </c>
      <c r="O1424" s="43">
        <f t="shared" si="312"/>
        <v>-34.680000000000298</v>
      </c>
      <c r="P1424" s="43">
        <f t="shared" si="312"/>
        <v>39358.47</v>
      </c>
      <c r="Q1424" s="43">
        <f t="shared" si="312"/>
        <v>121364.03</v>
      </c>
      <c r="R1424" s="43">
        <f t="shared" si="312"/>
        <v>14049.85</v>
      </c>
      <c r="S1424" s="43">
        <f t="shared" si="312"/>
        <v>12254.4</v>
      </c>
      <c r="T1424" s="43">
        <f t="shared" si="312"/>
        <v>-1234.5</v>
      </c>
      <c r="U1424" s="43">
        <f t="shared" si="312"/>
        <v>25984.880000000001</v>
      </c>
      <c r="V1424" s="43">
        <f t="shared" si="312"/>
        <v>27296.46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685916.04</v>
      </c>
      <c r="AA1424" s="43">
        <f t="shared" si="312"/>
        <v>93083.959999999963</v>
      </c>
      <c r="AB1424" s="44">
        <f>Z1424/D1424</f>
        <v>0.88050839537869063</v>
      </c>
      <c r="AC1424" s="35"/>
      <c r="AE1424" s="37"/>
    </row>
    <row r="1425" spans="1:31" s="36" customFormat="1" ht="18" hidden="1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313">B1425+B1424</f>
        <v>779000</v>
      </c>
      <c r="C1426" s="43">
        <f t="shared" si="313"/>
        <v>0</v>
      </c>
      <c r="D1426" s="43">
        <f t="shared" si="313"/>
        <v>779000</v>
      </c>
      <c r="E1426" s="43">
        <f t="shared" si="313"/>
        <v>486200.92</v>
      </c>
      <c r="F1426" s="43">
        <f t="shared" si="313"/>
        <v>147668.28</v>
      </c>
      <c r="G1426" s="43">
        <f t="shared" si="313"/>
        <v>52046.840000000004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446877.13</v>
      </c>
      <c r="O1426" s="43">
        <f t="shared" si="313"/>
        <v>-34.680000000000298</v>
      </c>
      <c r="P1426" s="43">
        <f t="shared" si="313"/>
        <v>39358.47</v>
      </c>
      <c r="Q1426" s="43">
        <f t="shared" si="313"/>
        <v>121364.03</v>
      </c>
      <c r="R1426" s="43">
        <f t="shared" si="313"/>
        <v>14049.85</v>
      </c>
      <c r="S1426" s="43">
        <f t="shared" si="313"/>
        <v>12254.4</v>
      </c>
      <c r="T1426" s="43">
        <f t="shared" si="313"/>
        <v>-1234.5</v>
      </c>
      <c r="U1426" s="43">
        <f t="shared" si="313"/>
        <v>25984.880000000001</v>
      </c>
      <c r="V1426" s="43">
        <f t="shared" si="313"/>
        <v>27296.46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685916.04</v>
      </c>
      <c r="AA1426" s="43">
        <f t="shared" si="313"/>
        <v>93083.959999999963</v>
      </c>
      <c r="AB1426" s="44">
        <f>Z1426/D1426</f>
        <v>0.88050839537869063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157535.18</v>
      </c>
      <c r="G1431" s="34">
        <f>[1]consoCURRENT!J33224</f>
        <v>407706.32999999996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105426.23</v>
      </c>
      <c r="S1431" s="34">
        <f>[1]consoCURRENT!V33224</f>
        <v>13410.81</v>
      </c>
      <c r="T1431" s="34">
        <f>[1]consoCURRENT!W33224</f>
        <v>127519.84</v>
      </c>
      <c r="U1431" s="34">
        <f>[1]consoCURRENT!X33224</f>
        <v>6297.99</v>
      </c>
      <c r="V1431" s="34">
        <f>[1]consoCURRENT!Y33224</f>
        <v>273888.5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996245.11</v>
      </c>
      <c r="AA1431" s="34">
        <f>D1431-Z1431</f>
        <v>17754.890000000014</v>
      </c>
      <c r="AB1431" s="41">
        <f>Z1431/D1431</f>
        <v>0.98249024654832351</v>
      </c>
      <c r="AC1431" s="35"/>
      <c r="AE1431" s="37"/>
    </row>
    <row r="1432" spans="1:31" s="36" customFormat="1" ht="18" hidden="1" customHeight="1" x14ac:dyDescent="0.2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314">SUM(B1430:B1433)</f>
        <v>1014000</v>
      </c>
      <c r="C1434" s="43">
        <f t="shared" si="314"/>
        <v>0</v>
      </c>
      <c r="D1434" s="43">
        <f t="shared" si="314"/>
        <v>1014000</v>
      </c>
      <c r="E1434" s="43">
        <f t="shared" si="314"/>
        <v>431003.6</v>
      </c>
      <c r="F1434" s="43">
        <f t="shared" si="314"/>
        <v>157535.18</v>
      </c>
      <c r="G1434" s="43">
        <f t="shared" si="314"/>
        <v>407706.32999999996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437786.43</v>
      </c>
      <c r="O1434" s="43">
        <f t="shared" si="314"/>
        <v>-5003.8999999999996</v>
      </c>
      <c r="P1434" s="43">
        <f t="shared" si="314"/>
        <v>-1778.93</v>
      </c>
      <c r="Q1434" s="43">
        <f t="shared" si="314"/>
        <v>38698.14</v>
      </c>
      <c r="R1434" s="43">
        <f t="shared" si="314"/>
        <v>105426.23</v>
      </c>
      <c r="S1434" s="43">
        <f t="shared" si="314"/>
        <v>13410.81</v>
      </c>
      <c r="T1434" s="43">
        <f t="shared" si="314"/>
        <v>127519.84</v>
      </c>
      <c r="U1434" s="43">
        <f t="shared" si="314"/>
        <v>6297.99</v>
      </c>
      <c r="V1434" s="43">
        <f t="shared" si="314"/>
        <v>273888.5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996245.11</v>
      </c>
      <c r="AA1434" s="43">
        <f t="shared" si="314"/>
        <v>17754.890000000014</v>
      </c>
      <c r="AB1434" s="44">
        <f>Z1434/D1434</f>
        <v>0.98249024654832351</v>
      </c>
      <c r="AC1434" s="46"/>
      <c r="AE1434" s="37"/>
    </row>
    <row r="1435" spans="1:31" s="36" customFormat="1" ht="14.45" hidden="1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315">B1435+B1434</f>
        <v>1014000</v>
      </c>
      <c r="C1436" s="43">
        <f t="shared" si="315"/>
        <v>0</v>
      </c>
      <c r="D1436" s="43">
        <f t="shared" si="315"/>
        <v>1014000</v>
      </c>
      <c r="E1436" s="43">
        <f t="shared" si="315"/>
        <v>431003.6</v>
      </c>
      <c r="F1436" s="43">
        <f t="shared" si="315"/>
        <v>157535.18</v>
      </c>
      <c r="G1436" s="43">
        <f t="shared" si="315"/>
        <v>407706.32999999996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437786.43</v>
      </c>
      <c r="O1436" s="43">
        <f t="shared" si="315"/>
        <v>-5003.8999999999996</v>
      </c>
      <c r="P1436" s="43">
        <f t="shared" si="315"/>
        <v>-1778.93</v>
      </c>
      <c r="Q1436" s="43">
        <f t="shared" si="315"/>
        <v>38698.14</v>
      </c>
      <c r="R1436" s="43">
        <f t="shared" si="315"/>
        <v>105426.23</v>
      </c>
      <c r="S1436" s="43">
        <f t="shared" si="315"/>
        <v>13410.81</v>
      </c>
      <c r="T1436" s="43">
        <f t="shared" si="315"/>
        <v>127519.84</v>
      </c>
      <c r="U1436" s="43">
        <f t="shared" si="315"/>
        <v>6297.99</v>
      </c>
      <c r="V1436" s="43">
        <f t="shared" si="315"/>
        <v>273888.5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996245.11</v>
      </c>
      <c r="AA1436" s="43">
        <f t="shared" si="315"/>
        <v>17754.890000000014</v>
      </c>
      <c r="AB1436" s="44">
        <f>Z1436/D1436</f>
        <v>0.98249024654832351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342399</v>
      </c>
      <c r="G1441" s="34">
        <f>[1]consoCURRENT!J33437</f>
        <v>254902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20000</v>
      </c>
      <c r="S1441" s="34">
        <f>[1]consoCURRENT!V33437</f>
        <v>99734</v>
      </c>
      <c r="T1441" s="34">
        <f>[1]consoCURRENT!W33437</f>
        <v>98902</v>
      </c>
      <c r="U1441" s="34">
        <f>[1]consoCURRENT!X33437</f>
        <v>70000</v>
      </c>
      <c r="V1441" s="34">
        <f>[1]consoCURRENT!Y33437</f>
        <v>86000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1121907.8900000001</v>
      </c>
      <c r="AA1441" s="34">
        <f>D1441-Z1441</f>
        <v>143092.10999999987</v>
      </c>
      <c r="AB1441" s="41">
        <f>Z1441/D1441</f>
        <v>0.88688370750988155</v>
      </c>
      <c r="AC1441" s="35"/>
      <c r="AE1441" s="37"/>
    </row>
    <row r="1442" spans="1:31" s="36" customFormat="1" ht="18" hidden="1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316">SUM(B1440:B1443)</f>
        <v>1265000</v>
      </c>
      <c r="C1444" s="43">
        <f t="shared" si="316"/>
        <v>0</v>
      </c>
      <c r="D1444" s="43">
        <f t="shared" si="316"/>
        <v>1265000</v>
      </c>
      <c r="E1444" s="43">
        <f t="shared" si="316"/>
        <v>524606.89</v>
      </c>
      <c r="F1444" s="43">
        <f t="shared" si="316"/>
        <v>342399</v>
      </c>
      <c r="G1444" s="43">
        <f t="shared" si="316"/>
        <v>254902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16225.41</v>
      </c>
      <c r="O1444" s="43">
        <f t="shared" si="316"/>
        <v>403848.84</v>
      </c>
      <c r="P1444" s="43">
        <f t="shared" si="316"/>
        <v>104532.64</v>
      </c>
      <c r="Q1444" s="43">
        <f t="shared" si="316"/>
        <v>222665</v>
      </c>
      <c r="R1444" s="43">
        <f t="shared" si="316"/>
        <v>20000</v>
      </c>
      <c r="S1444" s="43">
        <f t="shared" si="316"/>
        <v>99734</v>
      </c>
      <c r="T1444" s="43">
        <f t="shared" si="316"/>
        <v>98902</v>
      </c>
      <c r="U1444" s="43">
        <f t="shared" si="316"/>
        <v>70000</v>
      </c>
      <c r="V1444" s="43">
        <f t="shared" si="316"/>
        <v>86000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1121907.8900000001</v>
      </c>
      <c r="AA1444" s="43">
        <f t="shared" si="316"/>
        <v>143092.10999999987</v>
      </c>
      <c r="AB1444" s="44">
        <f>Z1444/D1444</f>
        <v>0.88688370750988155</v>
      </c>
      <c r="AC1444" s="35"/>
      <c r="AE1444" s="37"/>
    </row>
    <row r="1445" spans="1:31" s="36" customFormat="1" ht="18" hidden="1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317">B1445+B1444</f>
        <v>1265000</v>
      </c>
      <c r="C1446" s="43">
        <f t="shared" si="317"/>
        <v>0</v>
      </c>
      <c r="D1446" s="43">
        <f t="shared" si="317"/>
        <v>1265000</v>
      </c>
      <c r="E1446" s="43">
        <f t="shared" si="317"/>
        <v>524606.89</v>
      </c>
      <c r="F1446" s="43">
        <f t="shared" si="317"/>
        <v>342399</v>
      </c>
      <c r="G1446" s="43">
        <f t="shared" si="317"/>
        <v>254902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16225.41</v>
      </c>
      <c r="O1446" s="43">
        <f t="shared" si="317"/>
        <v>403848.84</v>
      </c>
      <c r="P1446" s="43">
        <f t="shared" si="317"/>
        <v>104532.64</v>
      </c>
      <c r="Q1446" s="43">
        <f t="shared" si="317"/>
        <v>222665</v>
      </c>
      <c r="R1446" s="43">
        <f t="shared" si="317"/>
        <v>20000</v>
      </c>
      <c r="S1446" s="43">
        <f t="shared" si="317"/>
        <v>99734</v>
      </c>
      <c r="T1446" s="43">
        <f t="shared" si="317"/>
        <v>98902</v>
      </c>
      <c r="U1446" s="43">
        <f t="shared" si="317"/>
        <v>70000</v>
      </c>
      <c r="V1446" s="43">
        <f t="shared" si="317"/>
        <v>86000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1121907.8900000001</v>
      </c>
      <c r="AA1446" s="43">
        <f t="shared" si="317"/>
        <v>143092.10999999987</v>
      </c>
      <c r="AB1446" s="44">
        <f>Z1446/D1446</f>
        <v>0.88688370750988155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332551</v>
      </c>
      <c r="G1451" s="34">
        <f>[1]consoCURRENT!J33650</f>
        <v>307200.09999999998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329571</v>
      </c>
      <c r="S1451" s="34">
        <f>[1]consoCURRENT!V33650</f>
        <v>2980</v>
      </c>
      <c r="T1451" s="34">
        <f>[1]consoCURRENT!W33650</f>
        <v>0</v>
      </c>
      <c r="U1451" s="34">
        <f>[1]consoCURRENT!X33650</f>
        <v>74040</v>
      </c>
      <c r="V1451" s="34">
        <f>[1]consoCURRENT!Y33650</f>
        <v>233160.1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639751.1</v>
      </c>
      <c r="AA1451" s="34">
        <f>D1451-Z1451</f>
        <v>429248.9</v>
      </c>
      <c r="AB1451" s="41">
        <f>Z1451/D1451</f>
        <v>0.59845753040224503</v>
      </c>
      <c r="AC1451" s="35"/>
      <c r="AE1451" s="37"/>
    </row>
    <row r="1452" spans="1:31" s="36" customFormat="1" ht="18" hidden="1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318">SUM(B1450:B1453)</f>
        <v>1069000</v>
      </c>
      <c r="C1454" s="43">
        <f t="shared" si="318"/>
        <v>0</v>
      </c>
      <c r="D1454" s="43">
        <f t="shared" si="318"/>
        <v>1069000</v>
      </c>
      <c r="E1454" s="43">
        <f t="shared" si="318"/>
        <v>0</v>
      </c>
      <c r="F1454" s="43">
        <f t="shared" si="318"/>
        <v>332551</v>
      </c>
      <c r="G1454" s="43">
        <f t="shared" si="318"/>
        <v>307200.09999999998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0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329571</v>
      </c>
      <c r="S1454" s="43">
        <f t="shared" si="318"/>
        <v>2980</v>
      </c>
      <c r="T1454" s="43">
        <f t="shared" si="318"/>
        <v>0</v>
      </c>
      <c r="U1454" s="43">
        <f t="shared" si="318"/>
        <v>74040</v>
      </c>
      <c r="V1454" s="43">
        <f t="shared" si="318"/>
        <v>233160.1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639751.1</v>
      </c>
      <c r="AA1454" s="43">
        <f t="shared" si="318"/>
        <v>429248.9</v>
      </c>
      <c r="AB1454" s="44">
        <f>Z1454/D1454</f>
        <v>0.59845753040224503</v>
      </c>
      <c r="AC1454" s="35"/>
      <c r="AE1454" s="37"/>
    </row>
    <row r="1455" spans="1:31" s="36" customFormat="1" ht="18" hidden="1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319">B1455+B1454</f>
        <v>1069000</v>
      </c>
      <c r="C1456" s="43">
        <f t="shared" si="319"/>
        <v>0</v>
      </c>
      <c r="D1456" s="43">
        <f t="shared" si="319"/>
        <v>1069000</v>
      </c>
      <c r="E1456" s="43">
        <f t="shared" si="319"/>
        <v>0</v>
      </c>
      <c r="F1456" s="43">
        <f t="shared" si="319"/>
        <v>332551</v>
      </c>
      <c r="G1456" s="43">
        <f t="shared" si="319"/>
        <v>307200.09999999998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0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329571</v>
      </c>
      <c r="S1456" s="43">
        <f t="shared" si="319"/>
        <v>2980</v>
      </c>
      <c r="T1456" s="43">
        <f t="shared" si="319"/>
        <v>0</v>
      </c>
      <c r="U1456" s="43">
        <f t="shared" si="319"/>
        <v>74040</v>
      </c>
      <c r="V1456" s="43">
        <f t="shared" si="319"/>
        <v>233160.1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639751.1</v>
      </c>
      <c r="AA1456" s="43">
        <f t="shared" si="319"/>
        <v>429248.9</v>
      </c>
      <c r="AB1456" s="44">
        <f>Z1456/D1456</f>
        <v>0.59845753040224503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46151</v>
      </c>
      <c r="G1461" s="34">
        <f>[1]consoCURRENT!J33863</f>
        <v>27661.919999999998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13057</v>
      </c>
      <c r="S1461" s="34">
        <f>[1]consoCURRENT!V33863</f>
        <v>11930</v>
      </c>
      <c r="T1461" s="34">
        <f>[1]consoCURRENT!W33863</f>
        <v>10900</v>
      </c>
      <c r="U1461" s="34">
        <f>[1]consoCURRENT!X33863</f>
        <v>5874</v>
      </c>
      <c r="V1461" s="34">
        <f>[1]consoCURRENT!Y33863</f>
        <v>10887.92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414012.92</v>
      </c>
      <c r="AA1461" s="34">
        <f>D1461-Z1461</f>
        <v>411987.08</v>
      </c>
      <c r="AB1461" s="41">
        <f>Z1461/D1461</f>
        <v>0.50122629539951569</v>
      </c>
      <c r="AC1461" s="35"/>
      <c r="AE1461" s="37"/>
    </row>
    <row r="1462" spans="1:31" s="36" customFormat="1" ht="18" hidden="1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320">SUM(B1460:B1463)</f>
        <v>826000</v>
      </c>
      <c r="C1464" s="43">
        <f t="shared" si="320"/>
        <v>0</v>
      </c>
      <c r="D1464" s="43">
        <f t="shared" si="320"/>
        <v>826000</v>
      </c>
      <c r="E1464" s="43">
        <f t="shared" si="320"/>
        <v>340200</v>
      </c>
      <c r="F1464" s="43">
        <f t="shared" si="320"/>
        <v>46151</v>
      </c>
      <c r="G1464" s="43">
        <f t="shared" si="320"/>
        <v>27661.919999999998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335200</v>
      </c>
      <c r="O1464" s="43">
        <f t="shared" si="320"/>
        <v>5000</v>
      </c>
      <c r="P1464" s="43">
        <f t="shared" si="320"/>
        <v>0</v>
      </c>
      <c r="Q1464" s="43">
        <f t="shared" si="320"/>
        <v>21164</v>
      </c>
      <c r="R1464" s="43">
        <f t="shared" si="320"/>
        <v>13057</v>
      </c>
      <c r="S1464" s="43">
        <f t="shared" si="320"/>
        <v>11930</v>
      </c>
      <c r="T1464" s="43">
        <f t="shared" si="320"/>
        <v>10900</v>
      </c>
      <c r="U1464" s="43">
        <f t="shared" si="320"/>
        <v>5874</v>
      </c>
      <c r="V1464" s="43">
        <f t="shared" si="320"/>
        <v>10887.92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414012.92</v>
      </c>
      <c r="AA1464" s="43">
        <f t="shared" si="320"/>
        <v>411987.08</v>
      </c>
      <c r="AB1464" s="44">
        <f>Z1464/D1464</f>
        <v>0.50122629539951569</v>
      </c>
      <c r="AC1464" s="35"/>
      <c r="AE1464" s="37"/>
    </row>
    <row r="1465" spans="1:31" s="36" customFormat="1" ht="18" hidden="1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321">B1465+B1464</f>
        <v>826000</v>
      </c>
      <c r="C1466" s="43">
        <f t="shared" si="321"/>
        <v>0</v>
      </c>
      <c r="D1466" s="43">
        <f t="shared" si="321"/>
        <v>826000</v>
      </c>
      <c r="E1466" s="43">
        <f t="shared" si="321"/>
        <v>340200</v>
      </c>
      <c r="F1466" s="43">
        <f t="shared" si="321"/>
        <v>46151</v>
      </c>
      <c r="G1466" s="43">
        <f t="shared" si="321"/>
        <v>27661.919999999998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335200</v>
      </c>
      <c r="O1466" s="43">
        <f t="shared" si="321"/>
        <v>5000</v>
      </c>
      <c r="P1466" s="43">
        <f t="shared" si="321"/>
        <v>0</v>
      </c>
      <c r="Q1466" s="43">
        <f t="shared" si="321"/>
        <v>21164</v>
      </c>
      <c r="R1466" s="43">
        <f t="shared" si="321"/>
        <v>13057</v>
      </c>
      <c r="S1466" s="43">
        <f t="shared" si="321"/>
        <v>11930</v>
      </c>
      <c r="T1466" s="43">
        <f t="shared" si="321"/>
        <v>10900</v>
      </c>
      <c r="U1466" s="43">
        <f t="shared" si="321"/>
        <v>5874</v>
      </c>
      <c r="V1466" s="43">
        <f t="shared" si="321"/>
        <v>10887.92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414012.92</v>
      </c>
      <c r="AA1466" s="43">
        <f t="shared" si="321"/>
        <v>411987.08</v>
      </c>
      <c r="AB1466" s="44">
        <f>Z1466/D1466</f>
        <v>0.50122629539951569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120174.39999999999</v>
      </c>
      <c r="G1471" s="34">
        <f>[1]consoCURRENT!J34076</f>
        <v>128321.69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30000</v>
      </c>
      <c r="S1471" s="34">
        <f>[1]consoCURRENT!V34076</f>
        <v>46463.03</v>
      </c>
      <c r="T1471" s="34">
        <f>[1]consoCURRENT!W34076</f>
        <v>24707.89</v>
      </c>
      <c r="U1471" s="34">
        <f>[1]consoCURRENT!X34076</f>
        <v>89478.8</v>
      </c>
      <c r="V1471" s="34">
        <f>[1]consoCURRENT!Y34076</f>
        <v>14135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783017.09000000008</v>
      </c>
      <c r="AA1471" s="34">
        <f>D1471-Z1471</f>
        <v>34982.909999999916</v>
      </c>
      <c r="AB1471" s="41">
        <f>Z1471/D1471</f>
        <v>0.9572336063569683</v>
      </c>
      <c r="AC1471" s="35"/>
      <c r="AE1471" s="37"/>
    </row>
    <row r="1472" spans="1:31" s="36" customFormat="1" ht="18" hidden="1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322">SUM(B1470:B1473)</f>
        <v>818000</v>
      </c>
      <c r="C1474" s="43">
        <f t="shared" si="322"/>
        <v>0</v>
      </c>
      <c r="D1474" s="43">
        <f t="shared" si="322"/>
        <v>818000</v>
      </c>
      <c r="E1474" s="43">
        <f t="shared" si="322"/>
        <v>534521</v>
      </c>
      <c r="F1474" s="43">
        <f t="shared" si="322"/>
        <v>120174.39999999999</v>
      </c>
      <c r="G1474" s="43">
        <f t="shared" si="322"/>
        <v>128321.69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439428</v>
      </c>
      <c r="O1474" s="43">
        <f t="shared" si="322"/>
        <v>54268</v>
      </c>
      <c r="P1474" s="43">
        <f t="shared" si="322"/>
        <v>40825</v>
      </c>
      <c r="Q1474" s="43">
        <f t="shared" si="322"/>
        <v>43711.37</v>
      </c>
      <c r="R1474" s="43">
        <f t="shared" si="322"/>
        <v>30000</v>
      </c>
      <c r="S1474" s="43">
        <f t="shared" si="322"/>
        <v>46463.03</v>
      </c>
      <c r="T1474" s="43">
        <f t="shared" si="322"/>
        <v>24707.89</v>
      </c>
      <c r="U1474" s="43">
        <f t="shared" si="322"/>
        <v>89478.8</v>
      </c>
      <c r="V1474" s="43">
        <f t="shared" si="322"/>
        <v>14135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783017.09000000008</v>
      </c>
      <c r="AA1474" s="43">
        <f t="shared" si="322"/>
        <v>34982.909999999916</v>
      </c>
      <c r="AB1474" s="44">
        <f>Z1474/D1474</f>
        <v>0.9572336063569683</v>
      </c>
      <c r="AC1474" s="35"/>
      <c r="AE1474" s="37"/>
    </row>
    <row r="1475" spans="1:31" s="36" customFormat="1" ht="18" hidden="1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323">B1475+B1474</f>
        <v>818000</v>
      </c>
      <c r="C1476" s="43">
        <f t="shared" si="323"/>
        <v>0</v>
      </c>
      <c r="D1476" s="43">
        <f t="shared" si="323"/>
        <v>818000</v>
      </c>
      <c r="E1476" s="43">
        <f t="shared" si="323"/>
        <v>534521</v>
      </c>
      <c r="F1476" s="43">
        <f t="shared" si="323"/>
        <v>120174.39999999999</v>
      </c>
      <c r="G1476" s="43">
        <f t="shared" si="323"/>
        <v>128321.69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439428</v>
      </c>
      <c r="O1476" s="43">
        <f t="shared" si="323"/>
        <v>54268</v>
      </c>
      <c r="P1476" s="43">
        <f t="shared" si="323"/>
        <v>40825</v>
      </c>
      <c r="Q1476" s="43">
        <f t="shared" si="323"/>
        <v>43711.37</v>
      </c>
      <c r="R1476" s="43">
        <f t="shared" si="323"/>
        <v>30000</v>
      </c>
      <c r="S1476" s="43">
        <f t="shared" si="323"/>
        <v>46463.03</v>
      </c>
      <c r="T1476" s="43">
        <f t="shared" si="323"/>
        <v>24707.89</v>
      </c>
      <c r="U1476" s="43">
        <f t="shared" si="323"/>
        <v>89478.8</v>
      </c>
      <c r="V1476" s="43">
        <f t="shared" si="323"/>
        <v>14135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783017.09000000008</v>
      </c>
      <c r="AA1476" s="43">
        <f t="shared" si="323"/>
        <v>34982.909999999916</v>
      </c>
      <c r="AB1476" s="44">
        <f>Z1476/D1476</f>
        <v>0.9572336063569683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532348</v>
      </c>
      <c r="F1481" s="34">
        <f>[1]consoCURRENT!I34289</f>
        <v>102780.24</v>
      </c>
      <c r="G1481" s="34">
        <f>[1]consoCURRENT!J34289</f>
        <v>226788.68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10000</v>
      </c>
      <c r="S1481" s="34">
        <f>[1]consoCURRENT!V34289</f>
        <v>60780.240000000005</v>
      </c>
      <c r="T1481" s="34">
        <f>[1]consoCURRENT!W34289</f>
        <v>87000</v>
      </c>
      <c r="U1481" s="34">
        <f>[1]consoCURRENT!X34289</f>
        <v>73124</v>
      </c>
      <c r="V1481" s="34">
        <f>[1]consoCURRENT!Y34289</f>
        <v>66664.679999999993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861916.91999999993</v>
      </c>
      <c r="AA1481" s="34">
        <f>D1481-Z1481</f>
        <v>152083.08000000007</v>
      </c>
      <c r="AB1481" s="41">
        <f>Z1481/D1481</f>
        <v>0.85001668639053252</v>
      </c>
      <c r="AC1481" s="35"/>
      <c r="AE1481" s="37"/>
    </row>
    <row r="1482" spans="1:31" s="36" customFormat="1" ht="18" hidden="1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324">SUM(B1480:B1483)</f>
        <v>1014000</v>
      </c>
      <c r="C1484" s="43">
        <f t="shared" si="324"/>
        <v>0</v>
      </c>
      <c r="D1484" s="43">
        <f t="shared" si="324"/>
        <v>1014000</v>
      </c>
      <c r="E1484" s="43">
        <f t="shared" si="324"/>
        <v>532348</v>
      </c>
      <c r="F1484" s="43">
        <f t="shared" si="324"/>
        <v>102780.24</v>
      </c>
      <c r="G1484" s="43">
        <f t="shared" si="324"/>
        <v>226788.68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439428</v>
      </c>
      <c r="O1484" s="43">
        <f t="shared" si="324"/>
        <v>52000</v>
      </c>
      <c r="P1484" s="43">
        <f t="shared" si="324"/>
        <v>40920</v>
      </c>
      <c r="Q1484" s="43">
        <f t="shared" si="324"/>
        <v>32000</v>
      </c>
      <c r="R1484" s="43">
        <f t="shared" si="324"/>
        <v>10000</v>
      </c>
      <c r="S1484" s="43">
        <f t="shared" si="324"/>
        <v>60780.240000000005</v>
      </c>
      <c r="T1484" s="43">
        <f t="shared" si="324"/>
        <v>87000</v>
      </c>
      <c r="U1484" s="43">
        <f t="shared" si="324"/>
        <v>73124</v>
      </c>
      <c r="V1484" s="43">
        <f t="shared" si="324"/>
        <v>66664.679999999993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861916.91999999993</v>
      </c>
      <c r="AA1484" s="43">
        <f t="shared" si="324"/>
        <v>152083.08000000007</v>
      </c>
      <c r="AB1484" s="44">
        <f>Z1484/D1484</f>
        <v>0.85001668639053252</v>
      </c>
      <c r="AC1484" s="35"/>
      <c r="AE1484" s="37"/>
    </row>
    <row r="1485" spans="1:31" s="36" customFormat="1" ht="18" hidden="1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325">B1485+B1484</f>
        <v>1014000</v>
      </c>
      <c r="C1486" s="43">
        <f t="shared" si="325"/>
        <v>0</v>
      </c>
      <c r="D1486" s="43">
        <f t="shared" si="325"/>
        <v>1014000</v>
      </c>
      <c r="E1486" s="43">
        <f t="shared" si="325"/>
        <v>532348</v>
      </c>
      <c r="F1486" s="43">
        <f t="shared" si="325"/>
        <v>102780.24</v>
      </c>
      <c r="G1486" s="43">
        <f t="shared" si="325"/>
        <v>226788.68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439428</v>
      </c>
      <c r="O1486" s="43">
        <f t="shared" si="325"/>
        <v>52000</v>
      </c>
      <c r="P1486" s="43">
        <f t="shared" si="325"/>
        <v>40920</v>
      </c>
      <c r="Q1486" s="43">
        <f t="shared" si="325"/>
        <v>32000</v>
      </c>
      <c r="R1486" s="43">
        <f t="shared" si="325"/>
        <v>10000</v>
      </c>
      <c r="S1486" s="43">
        <f t="shared" si="325"/>
        <v>60780.240000000005</v>
      </c>
      <c r="T1486" s="43">
        <f t="shared" si="325"/>
        <v>87000</v>
      </c>
      <c r="U1486" s="43">
        <f t="shared" si="325"/>
        <v>73124</v>
      </c>
      <c r="V1486" s="43">
        <f t="shared" si="325"/>
        <v>66664.679999999993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861916.91999999993</v>
      </c>
      <c r="AA1486" s="43">
        <f t="shared" si="325"/>
        <v>152083.08000000007</v>
      </c>
      <c r="AB1486" s="44">
        <f>Z1486/D1486</f>
        <v>0.85001668639053252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309454</v>
      </c>
      <c r="G1491" s="34">
        <f>[1]consoCURRENT!J34502</f>
        <v>112124.67999999998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316956</v>
      </c>
      <c r="S1491" s="34">
        <f>[1]consoCURRENT!V34502</f>
        <v>28199</v>
      </c>
      <c r="T1491" s="34">
        <f>[1]consoCURRENT!W34502</f>
        <v>1299</v>
      </c>
      <c r="U1491" s="34">
        <f>[1]consoCURRENT!X34502</f>
        <v>43334.2</v>
      </c>
      <c r="V1491" s="34">
        <f>[1]consoCURRENT!Y34502</f>
        <v>67491.479999999981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1882232.68</v>
      </c>
      <c r="AA1491" s="34">
        <f>D1491-Z1491</f>
        <v>17767.320000000065</v>
      </c>
      <c r="AB1491" s="41">
        <f>Z1491/D1491</f>
        <v>0.99064877894736836</v>
      </c>
      <c r="AC1491" s="35"/>
      <c r="AE1491" s="37"/>
    </row>
    <row r="1492" spans="1:31" s="36" customFormat="1" ht="18" hidden="1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326">SUM(B1490:B1493)</f>
        <v>1900000</v>
      </c>
      <c r="C1494" s="43">
        <f t="shared" si="326"/>
        <v>0</v>
      </c>
      <c r="D1494" s="43">
        <f t="shared" si="326"/>
        <v>1900000</v>
      </c>
      <c r="E1494" s="43">
        <f t="shared" si="326"/>
        <v>1460654</v>
      </c>
      <c r="F1494" s="43">
        <f t="shared" si="326"/>
        <v>309454</v>
      </c>
      <c r="G1494" s="43">
        <f t="shared" si="326"/>
        <v>112124.67999999998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910856</v>
      </c>
      <c r="O1494" s="43">
        <f t="shared" si="326"/>
        <v>68299</v>
      </c>
      <c r="P1494" s="43">
        <f t="shared" si="326"/>
        <v>481499</v>
      </c>
      <c r="Q1494" s="43">
        <f t="shared" si="326"/>
        <v>-35701</v>
      </c>
      <c r="R1494" s="43">
        <f t="shared" si="326"/>
        <v>316956</v>
      </c>
      <c r="S1494" s="43">
        <f t="shared" si="326"/>
        <v>28199</v>
      </c>
      <c r="T1494" s="43">
        <f t="shared" si="326"/>
        <v>1299</v>
      </c>
      <c r="U1494" s="43">
        <f t="shared" si="326"/>
        <v>43334.2</v>
      </c>
      <c r="V1494" s="43">
        <f t="shared" si="326"/>
        <v>67491.479999999981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1882232.68</v>
      </c>
      <c r="AA1494" s="43">
        <f t="shared" si="326"/>
        <v>17767.320000000065</v>
      </c>
      <c r="AB1494" s="44">
        <f>Z1494/D1494</f>
        <v>0.99064877894736836</v>
      </c>
      <c r="AC1494" s="35"/>
      <c r="AE1494" s="37"/>
    </row>
    <row r="1495" spans="1:31" s="36" customFormat="1" ht="18" hidden="1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327">B1495+B1494</f>
        <v>1900000</v>
      </c>
      <c r="C1496" s="43">
        <f t="shared" si="327"/>
        <v>0</v>
      </c>
      <c r="D1496" s="43">
        <f t="shared" si="327"/>
        <v>1900000</v>
      </c>
      <c r="E1496" s="43">
        <f t="shared" si="327"/>
        <v>1460654</v>
      </c>
      <c r="F1496" s="43">
        <f t="shared" si="327"/>
        <v>309454</v>
      </c>
      <c r="G1496" s="43">
        <f t="shared" si="327"/>
        <v>112124.67999999998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910856</v>
      </c>
      <c r="O1496" s="43">
        <f t="shared" si="327"/>
        <v>68299</v>
      </c>
      <c r="P1496" s="43">
        <f t="shared" si="327"/>
        <v>481499</v>
      </c>
      <c r="Q1496" s="43">
        <f t="shared" si="327"/>
        <v>-35701</v>
      </c>
      <c r="R1496" s="43">
        <f t="shared" si="327"/>
        <v>316956</v>
      </c>
      <c r="S1496" s="43">
        <f t="shared" si="327"/>
        <v>28199</v>
      </c>
      <c r="T1496" s="43">
        <f t="shared" si="327"/>
        <v>1299</v>
      </c>
      <c r="U1496" s="43">
        <f t="shared" si="327"/>
        <v>43334.2</v>
      </c>
      <c r="V1496" s="43">
        <f t="shared" si="327"/>
        <v>67491.479999999981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1882232.68</v>
      </c>
      <c r="AA1496" s="43">
        <f t="shared" si="327"/>
        <v>17767.320000000065</v>
      </c>
      <c r="AB1496" s="44">
        <f>Z1496/D1496</f>
        <v>0.99064877894736836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280672.58999999997</v>
      </c>
      <c r="F1501" s="34">
        <f>[1]consoCURRENT!I34715</f>
        <v>423126.47</v>
      </c>
      <c r="G1501" s="34">
        <f>[1]consoCURRENT!J34715</f>
        <v>294654.65000000002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136265.31</v>
      </c>
      <c r="S1501" s="34">
        <f>[1]consoCURRENT!V34715</f>
        <v>161207.33000000002</v>
      </c>
      <c r="T1501" s="34">
        <f>[1]consoCURRENT!W34715</f>
        <v>46512.31</v>
      </c>
      <c r="U1501" s="34">
        <f>[1]consoCURRENT!X34715</f>
        <v>36521.839999999997</v>
      </c>
      <c r="V1501" s="34">
        <f>[1]consoCURRENT!Y34715</f>
        <v>211620.5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998453.71000000008</v>
      </c>
      <c r="AA1501" s="34">
        <f>D1501-Z1501</f>
        <v>360546.28999999992</v>
      </c>
      <c r="AB1501" s="41">
        <f>Z1501/D1501</f>
        <v>0.73469735835172922</v>
      </c>
      <c r="AC1501" s="35"/>
      <c r="AE1501" s="37"/>
    </row>
    <row r="1502" spans="1:31" s="36" customFormat="1" ht="18" hidden="1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328">SUM(B1500:B1503)</f>
        <v>1359000</v>
      </c>
      <c r="C1504" s="43">
        <f t="shared" si="328"/>
        <v>0</v>
      </c>
      <c r="D1504" s="43">
        <f t="shared" si="328"/>
        <v>1359000</v>
      </c>
      <c r="E1504" s="43">
        <f t="shared" si="328"/>
        <v>280672.58999999997</v>
      </c>
      <c r="F1504" s="43">
        <f t="shared" si="328"/>
        <v>423126.47</v>
      </c>
      <c r="G1504" s="43">
        <f t="shared" si="328"/>
        <v>294654.65000000002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50000</v>
      </c>
      <c r="P1504" s="43">
        <f t="shared" si="328"/>
        <v>230672.59</v>
      </c>
      <c r="Q1504" s="43">
        <f t="shared" si="328"/>
        <v>125653.83</v>
      </c>
      <c r="R1504" s="43">
        <f t="shared" si="328"/>
        <v>136265.31</v>
      </c>
      <c r="S1504" s="43">
        <f t="shared" si="328"/>
        <v>161207.33000000002</v>
      </c>
      <c r="T1504" s="43">
        <f t="shared" si="328"/>
        <v>46512.31</v>
      </c>
      <c r="U1504" s="43">
        <f t="shared" si="328"/>
        <v>36521.839999999997</v>
      </c>
      <c r="V1504" s="43">
        <f t="shared" si="328"/>
        <v>211620.5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998453.71000000008</v>
      </c>
      <c r="AA1504" s="43">
        <f t="shared" si="328"/>
        <v>360546.28999999992</v>
      </c>
      <c r="AB1504" s="44">
        <f>Z1504/D1504</f>
        <v>0.73469735835172922</v>
      </c>
      <c r="AC1504" s="35"/>
      <c r="AE1504" s="37"/>
    </row>
    <row r="1505" spans="1:31" s="36" customFormat="1" ht="18" hidden="1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329">B1505+B1504</f>
        <v>1359000</v>
      </c>
      <c r="C1506" s="43">
        <f t="shared" si="329"/>
        <v>0</v>
      </c>
      <c r="D1506" s="43">
        <f t="shared" si="329"/>
        <v>1359000</v>
      </c>
      <c r="E1506" s="43">
        <f t="shared" si="329"/>
        <v>280672.58999999997</v>
      </c>
      <c r="F1506" s="43">
        <f t="shared" si="329"/>
        <v>423126.47</v>
      </c>
      <c r="G1506" s="43">
        <f t="shared" si="329"/>
        <v>294654.65000000002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50000</v>
      </c>
      <c r="P1506" s="43">
        <f t="shared" si="329"/>
        <v>230672.59</v>
      </c>
      <c r="Q1506" s="43">
        <f t="shared" si="329"/>
        <v>125653.83</v>
      </c>
      <c r="R1506" s="43">
        <f t="shared" si="329"/>
        <v>136265.31</v>
      </c>
      <c r="S1506" s="43">
        <f t="shared" si="329"/>
        <v>161207.33000000002</v>
      </c>
      <c r="T1506" s="43">
        <f t="shared" si="329"/>
        <v>46512.31</v>
      </c>
      <c r="U1506" s="43">
        <f t="shared" si="329"/>
        <v>36521.839999999997</v>
      </c>
      <c r="V1506" s="43">
        <f t="shared" si="329"/>
        <v>211620.5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998453.71000000008</v>
      </c>
      <c r="AA1506" s="43">
        <f t="shared" si="329"/>
        <v>360546.28999999992</v>
      </c>
      <c r="AB1506" s="44">
        <f>Z1506/D1506</f>
        <v>0.73469735835172922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222800</v>
      </c>
      <c r="G1511" s="34">
        <f>[1]consoCURRENT!J34928</f>
        <v>883668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242300</v>
      </c>
      <c r="S1511" s="34">
        <f>[1]consoCURRENT!V34928</f>
        <v>-19500</v>
      </c>
      <c r="T1511" s="34">
        <f>[1]consoCURRENT!W34928</f>
        <v>133668</v>
      </c>
      <c r="U1511" s="34">
        <f>[1]consoCURRENT!X34928</f>
        <v>139000</v>
      </c>
      <c r="V1511" s="34">
        <f>[1]consoCURRENT!Y34928</f>
        <v>611000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2005436</v>
      </c>
      <c r="AA1511" s="34">
        <f>D1511-Z1511</f>
        <v>977564</v>
      </c>
      <c r="AB1511" s="41">
        <f>Z1511/D1511</f>
        <v>0.67228830036875631</v>
      </c>
      <c r="AC1511" s="35"/>
      <c r="AE1511" s="37"/>
    </row>
    <row r="1512" spans="1:31" s="36" customFormat="1" ht="18" hidden="1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330">SUM(B1510:B1513)</f>
        <v>2983000</v>
      </c>
      <c r="C1514" s="43">
        <f t="shared" si="330"/>
        <v>0</v>
      </c>
      <c r="D1514" s="43">
        <f t="shared" si="330"/>
        <v>2983000</v>
      </c>
      <c r="E1514" s="43">
        <f t="shared" si="330"/>
        <v>898968</v>
      </c>
      <c r="F1514" s="43">
        <f t="shared" si="330"/>
        <v>222800</v>
      </c>
      <c r="G1514" s="43">
        <f t="shared" si="330"/>
        <v>883668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781248</v>
      </c>
      <c r="O1514" s="43">
        <f t="shared" si="330"/>
        <v>5000</v>
      </c>
      <c r="P1514" s="43">
        <f t="shared" si="330"/>
        <v>112720</v>
      </c>
      <c r="Q1514" s="43">
        <f t="shared" si="330"/>
        <v>0</v>
      </c>
      <c r="R1514" s="43">
        <f t="shared" si="330"/>
        <v>242300</v>
      </c>
      <c r="S1514" s="43">
        <f t="shared" si="330"/>
        <v>-19500</v>
      </c>
      <c r="T1514" s="43">
        <f t="shared" si="330"/>
        <v>133668</v>
      </c>
      <c r="U1514" s="43">
        <f t="shared" si="330"/>
        <v>139000</v>
      </c>
      <c r="V1514" s="43">
        <f t="shared" si="330"/>
        <v>611000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2005436</v>
      </c>
      <c r="AA1514" s="43">
        <f t="shared" si="330"/>
        <v>977564</v>
      </c>
      <c r="AB1514" s="44">
        <f>Z1514/D1514</f>
        <v>0.67228830036875631</v>
      </c>
      <c r="AC1514" s="35"/>
      <c r="AE1514" s="37"/>
    </row>
    <row r="1515" spans="1:31" s="36" customFormat="1" ht="18" hidden="1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331">B1515+B1514</f>
        <v>2983000</v>
      </c>
      <c r="C1516" s="43">
        <f t="shared" si="331"/>
        <v>0</v>
      </c>
      <c r="D1516" s="43">
        <f t="shared" si="331"/>
        <v>2983000</v>
      </c>
      <c r="E1516" s="43">
        <f t="shared" si="331"/>
        <v>898968</v>
      </c>
      <c r="F1516" s="43">
        <f t="shared" si="331"/>
        <v>222800</v>
      </c>
      <c r="G1516" s="43">
        <f t="shared" si="331"/>
        <v>883668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781248</v>
      </c>
      <c r="O1516" s="43">
        <f t="shared" si="331"/>
        <v>5000</v>
      </c>
      <c r="P1516" s="43">
        <f t="shared" si="331"/>
        <v>112720</v>
      </c>
      <c r="Q1516" s="43">
        <f t="shared" si="331"/>
        <v>0</v>
      </c>
      <c r="R1516" s="43">
        <f t="shared" si="331"/>
        <v>242300</v>
      </c>
      <c r="S1516" s="43">
        <f t="shared" si="331"/>
        <v>-19500</v>
      </c>
      <c r="T1516" s="43">
        <f t="shared" si="331"/>
        <v>133668</v>
      </c>
      <c r="U1516" s="43">
        <f t="shared" si="331"/>
        <v>139000</v>
      </c>
      <c r="V1516" s="43">
        <f t="shared" si="331"/>
        <v>611000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2005436</v>
      </c>
      <c r="AA1516" s="43">
        <f t="shared" si="331"/>
        <v>977564</v>
      </c>
      <c r="AB1516" s="44">
        <f>Z1516/D1516</f>
        <v>0.67228830036875631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142280.93</v>
      </c>
      <c r="G1521" s="34">
        <f>[1]consoCURRENT!J35141</f>
        <v>158688.35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110780.93</v>
      </c>
      <c r="S1521" s="34">
        <f>[1]consoCURRENT!V35141</f>
        <v>17200</v>
      </c>
      <c r="T1521" s="34">
        <f>[1]consoCURRENT!W35141</f>
        <v>112077.57</v>
      </c>
      <c r="U1521" s="34">
        <f>[1]consoCURRENT!X35141</f>
        <v>8700</v>
      </c>
      <c r="V1521" s="34">
        <f>[1]consoCURRENT!Y35141</f>
        <v>37910.78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1372000</v>
      </c>
      <c r="AA1521" s="34">
        <f>D1521-Z1521</f>
        <v>34000</v>
      </c>
      <c r="AB1521" s="41">
        <f>Z1521/D1521</f>
        <v>0.97581792318634419</v>
      </c>
      <c r="AC1521" s="35"/>
      <c r="AE1521" s="37"/>
    </row>
    <row r="1522" spans="1:31" s="36" customFormat="1" ht="18" hidden="1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332">SUM(B1520:B1523)</f>
        <v>1406000</v>
      </c>
      <c r="C1524" s="43">
        <f t="shared" si="332"/>
        <v>0</v>
      </c>
      <c r="D1524" s="43">
        <f t="shared" si="332"/>
        <v>1406000</v>
      </c>
      <c r="E1524" s="43">
        <f t="shared" si="332"/>
        <v>1071030.72</v>
      </c>
      <c r="F1524" s="43">
        <f t="shared" si="332"/>
        <v>142280.93</v>
      </c>
      <c r="G1524" s="43">
        <f t="shared" si="332"/>
        <v>158688.35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1071030.72</v>
      </c>
      <c r="P1524" s="43">
        <f t="shared" si="332"/>
        <v>0</v>
      </c>
      <c r="Q1524" s="43">
        <f t="shared" si="332"/>
        <v>14300</v>
      </c>
      <c r="R1524" s="43">
        <f t="shared" si="332"/>
        <v>110780.93</v>
      </c>
      <c r="S1524" s="43">
        <f t="shared" si="332"/>
        <v>17200</v>
      </c>
      <c r="T1524" s="43">
        <f t="shared" si="332"/>
        <v>112077.57</v>
      </c>
      <c r="U1524" s="43">
        <f t="shared" si="332"/>
        <v>8700</v>
      </c>
      <c r="V1524" s="43">
        <f t="shared" si="332"/>
        <v>37910.78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1372000</v>
      </c>
      <c r="AA1524" s="43">
        <f t="shared" si="332"/>
        <v>34000</v>
      </c>
      <c r="AB1524" s="44">
        <f>Z1524/D1524</f>
        <v>0.97581792318634419</v>
      </c>
      <c r="AC1524" s="35"/>
      <c r="AE1524" s="37"/>
    </row>
    <row r="1525" spans="1:31" s="36" customFormat="1" ht="18" hidden="1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333">B1525+B1524</f>
        <v>1406000</v>
      </c>
      <c r="C1526" s="43">
        <f t="shared" si="333"/>
        <v>0</v>
      </c>
      <c r="D1526" s="43">
        <f t="shared" si="333"/>
        <v>1406000</v>
      </c>
      <c r="E1526" s="43">
        <f t="shared" si="333"/>
        <v>1071030.72</v>
      </c>
      <c r="F1526" s="43">
        <f t="shared" si="333"/>
        <v>142280.93</v>
      </c>
      <c r="G1526" s="43">
        <f t="shared" si="333"/>
        <v>158688.35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1071030.72</v>
      </c>
      <c r="P1526" s="43">
        <f t="shared" si="333"/>
        <v>0</v>
      </c>
      <c r="Q1526" s="43">
        <f t="shared" si="333"/>
        <v>14300</v>
      </c>
      <c r="R1526" s="43">
        <f t="shared" si="333"/>
        <v>110780.93</v>
      </c>
      <c r="S1526" s="43">
        <f t="shared" si="333"/>
        <v>17200</v>
      </c>
      <c r="T1526" s="43">
        <f t="shared" si="333"/>
        <v>112077.57</v>
      </c>
      <c r="U1526" s="43">
        <f t="shared" si="333"/>
        <v>8700</v>
      </c>
      <c r="V1526" s="43">
        <f t="shared" si="333"/>
        <v>37910.78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1372000</v>
      </c>
      <c r="AA1526" s="43">
        <f t="shared" si="333"/>
        <v>34000</v>
      </c>
      <c r="AB1526" s="44">
        <f>Z1526/D1526</f>
        <v>0.97581792318634419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164388.5</v>
      </c>
      <c r="G1531" s="34">
        <f>[1]consoCURRENT!J35354</f>
        <v>14971.5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155988.5</v>
      </c>
      <c r="T1531" s="34">
        <f>[1]consoCURRENT!W35354</f>
        <v>0</v>
      </c>
      <c r="U1531" s="34">
        <f>[1]consoCURRENT!X35354</f>
        <v>0</v>
      </c>
      <c r="V1531" s="34">
        <f>[1]consoCURRENT!Y35354</f>
        <v>14971.5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718788</v>
      </c>
      <c r="AA1531" s="34">
        <f>D1531-Z1531</f>
        <v>201212</v>
      </c>
      <c r="AB1531" s="41">
        <f>Z1531/D1531</f>
        <v>0.78129130434782612</v>
      </c>
      <c r="AC1531" s="35"/>
      <c r="AE1531" s="37"/>
    </row>
    <row r="1532" spans="1:31" s="36" customFormat="1" ht="18" hidden="1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334">SUM(B1530:B1533)</f>
        <v>920000</v>
      </c>
      <c r="C1534" s="43">
        <f t="shared" si="334"/>
        <v>0</v>
      </c>
      <c r="D1534" s="43">
        <f t="shared" si="334"/>
        <v>920000</v>
      </c>
      <c r="E1534" s="43">
        <f t="shared" si="334"/>
        <v>539428</v>
      </c>
      <c r="F1534" s="43">
        <f t="shared" si="334"/>
        <v>164388.5</v>
      </c>
      <c r="G1534" s="43">
        <f t="shared" si="334"/>
        <v>14971.5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100000</v>
      </c>
      <c r="Q1534" s="43">
        <f t="shared" si="334"/>
        <v>8400</v>
      </c>
      <c r="R1534" s="43">
        <f t="shared" si="334"/>
        <v>0</v>
      </c>
      <c r="S1534" s="43">
        <f t="shared" si="334"/>
        <v>155988.5</v>
      </c>
      <c r="T1534" s="43">
        <f t="shared" si="334"/>
        <v>0</v>
      </c>
      <c r="U1534" s="43">
        <f t="shared" si="334"/>
        <v>0</v>
      </c>
      <c r="V1534" s="43">
        <f t="shared" si="334"/>
        <v>14971.5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718788</v>
      </c>
      <c r="AA1534" s="43">
        <f t="shared" si="334"/>
        <v>201212</v>
      </c>
      <c r="AB1534" s="44">
        <f>Z1534/D1534</f>
        <v>0.78129130434782612</v>
      </c>
      <c r="AC1534" s="35"/>
      <c r="AE1534" s="37"/>
    </row>
    <row r="1535" spans="1:31" s="36" customFormat="1" ht="18" hidden="1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335">B1535+B1534</f>
        <v>920000</v>
      </c>
      <c r="C1536" s="43">
        <f t="shared" si="335"/>
        <v>0</v>
      </c>
      <c r="D1536" s="43">
        <f t="shared" si="335"/>
        <v>920000</v>
      </c>
      <c r="E1536" s="43">
        <f t="shared" si="335"/>
        <v>539428</v>
      </c>
      <c r="F1536" s="43">
        <f t="shared" si="335"/>
        <v>164388.5</v>
      </c>
      <c r="G1536" s="43">
        <f t="shared" si="335"/>
        <v>14971.5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100000</v>
      </c>
      <c r="Q1536" s="43">
        <f t="shared" si="335"/>
        <v>8400</v>
      </c>
      <c r="R1536" s="43">
        <f t="shared" si="335"/>
        <v>0</v>
      </c>
      <c r="S1536" s="43">
        <f t="shared" si="335"/>
        <v>155988.5</v>
      </c>
      <c r="T1536" s="43">
        <f t="shared" si="335"/>
        <v>0</v>
      </c>
      <c r="U1536" s="43">
        <f t="shared" si="335"/>
        <v>0</v>
      </c>
      <c r="V1536" s="43">
        <f t="shared" si="335"/>
        <v>14971.5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718788</v>
      </c>
      <c r="AA1536" s="43">
        <f t="shared" si="335"/>
        <v>201212</v>
      </c>
      <c r="AB1536" s="44">
        <f>Z1536/D1536</f>
        <v>0.78129130434782612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763000</v>
      </c>
      <c r="C1541" s="34">
        <f>[1]consoCURRENT!F35567</f>
        <v>9.0949470177292824E-13</v>
      </c>
      <c r="D1541" s="34">
        <f>[1]consoCURRENT!G35567</f>
        <v>763000</v>
      </c>
      <c r="E1541" s="34">
        <f>[1]consoCURRENT!H35567</f>
        <v>494750</v>
      </c>
      <c r="F1541" s="34">
        <f>[1]consoCURRENT!I35567</f>
        <v>149926.96</v>
      </c>
      <c r="G1541" s="34">
        <f>[1]consoCURRENT!J35567</f>
        <v>51227.5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10645.17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19405</v>
      </c>
      <c r="S1541" s="34">
        <f>[1]consoCURRENT!V35567</f>
        <v>35971.96</v>
      </c>
      <c r="T1541" s="34">
        <f>[1]consoCURRENT!W35567</f>
        <v>26810</v>
      </c>
      <c r="U1541" s="34">
        <f>[1]consoCURRENT!X35567</f>
        <v>10000</v>
      </c>
      <c r="V1541" s="34">
        <f>[1]consoCURRENT!Y35567</f>
        <v>14417.5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695904.46</v>
      </c>
      <c r="AA1541" s="34">
        <f>D1541-Z1541</f>
        <v>67095.540000000037</v>
      </c>
      <c r="AB1541" s="41">
        <f>Z1541/D1541</f>
        <v>0.91206351245085182</v>
      </c>
      <c r="AC1541" s="35"/>
      <c r="AE1541" s="37"/>
    </row>
    <row r="1542" spans="1:31" s="36" customFormat="1" ht="18" hidden="1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336">SUM(B1540:B1543)</f>
        <v>763000</v>
      </c>
      <c r="C1544" s="43">
        <f t="shared" si="336"/>
        <v>9.0949470177292824E-13</v>
      </c>
      <c r="D1544" s="43">
        <f t="shared" si="336"/>
        <v>763000</v>
      </c>
      <c r="E1544" s="43">
        <f t="shared" si="336"/>
        <v>494750</v>
      </c>
      <c r="F1544" s="43">
        <f t="shared" si="336"/>
        <v>149926.96</v>
      </c>
      <c r="G1544" s="43">
        <f t="shared" si="336"/>
        <v>51227.5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18309.5</v>
      </c>
      <c r="O1544" s="43">
        <f t="shared" si="336"/>
        <v>10645.17</v>
      </c>
      <c r="P1544" s="43">
        <f t="shared" si="336"/>
        <v>465795.33</v>
      </c>
      <c r="Q1544" s="43">
        <f t="shared" si="336"/>
        <v>94550</v>
      </c>
      <c r="R1544" s="43">
        <f t="shared" si="336"/>
        <v>19405</v>
      </c>
      <c r="S1544" s="43">
        <f t="shared" si="336"/>
        <v>35971.96</v>
      </c>
      <c r="T1544" s="43">
        <f t="shared" si="336"/>
        <v>26810</v>
      </c>
      <c r="U1544" s="43">
        <f t="shared" si="336"/>
        <v>10000</v>
      </c>
      <c r="V1544" s="43">
        <f t="shared" si="336"/>
        <v>14417.5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695904.46</v>
      </c>
      <c r="AA1544" s="43">
        <f t="shared" si="336"/>
        <v>67095.540000000037</v>
      </c>
      <c r="AB1544" s="44">
        <f>Z1544/D1544</f>
        <v>0.91206351245085182</v>
      </c>
      <c r="AC1544" s="35"/>
      <c r="AE1544" s="37"/>
    </row>
    <row r="1545" spans="1:31" s="36" customFormat="1" ht="18" hidden="1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337">B1545+B1544</f>
        <v>763000</v>
      </c>
      <c r="C1546" s="43">
        <f t="shared" si="337"/>
        <v>9.0949470177292824E-13</v>
      </c>
      <c r="D1546" s="43">
        <f t="shared" si="337"/>
        <v>763000</v>
      </c>
      <c r="E1546" s="43">
        <f t="shared" si="337"/>
        <v>494750</v>
      </c>
      <c r="F1546" s="43">
        <f t="shared" si="337"/>
        <v>149926.96</v>
      </c>
      <c r="G1546" s="43">
        <f t="shared" si="337"/>
        <v>51227.5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18309.5</v>
      </c>
      <c r="O1546" s="43">
        <f t="shared" si="337"/>
        <v>10645.17</v>
      </c>
      <c r="P1546" s="43">
        <f t="shared" si="337"/>
        <v>465795.33</v>
      </c>
      <c r="Q1546" s="43">
        <f t="shared" si="337"/>
        <v>94550</v>
      </c>
      <c r="R1546" s="43">
        <f t="shared" si="337"/>
        <v>19405</v>
      </c>
      <c r="S1546" s="43">
        <f t="shared" si="337"/>
        <v>35971.96</v>
      </c>
      <c r="T1546" s="43">
        <f t="shared" si="337"/>
        <v>26810</v>
      </c>
      <c r="U1546" s="43">
        <f t="shared" si="337"/>
        <v>10000</v>
      </c>
      <c r="V1546" s="43">
        <f t="shared" si="337"/>
        <v>14417.5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695904.46</v>
      </c>
      <c r="AA1546" s="43">
        <f t="shared" si="337"/>
        <v>67095.540000000037</v>
      </c>
      <c r="AB1546" s="44">
        <f>Z1546/D1546</f>
        <v>0.91206351245085182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90503</v>
      </c>
      <c r="G1551" s="34">
        <f>[1]consoCURRENT!J35780</f>
        <v>426500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90000</v>
      </c>
      <c r="S1551" s="34">
        <f>[1]consoCURRENT!V35780</f>
        <v>503</v>
      </c>
      <c r="T1551" s="34">
        <f>[1]consoCURRENT!W35780</f>
        <v>34571.5</v>
      </c>
      <c r="U1551" s="34">
        <f>[1]consoCURRENT!X35780</f>
        <v>20000</v>
      </c>
      <c r="V1551" s="34">
        <f>[1]consoCURRENT!Y35780</f>
        <v>371928.5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1455197</v>
      </c>
      <c r="AA1551" s="34">
        <f>D1551-Z1551</f>
        <v>13803</v>
      </c>
      <c r="AB1551" s="41">
        <f>Z1551/D1551</f>
        <v>0.99060381211708648</v>
      </c>
      <c r="AC1551" s="35"/>
      <c r="AE1551" s="37"/>
    </row>
    <row r="1552" spans="1:31" s="36" customFormat="1" ht="18" hidden="1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338">SUM(B1550:B1553)</f>
        <v>1469000</v>
      </c>
      <c r="C1554" s="43">
        <f t="shared" si="338"/>
        <v>0</v>
      </c>
      <c r="D1554" s="43">
        <f t="shared" si="338"/>
        <v>1469000</v>
      </c>
      <c r="E1554" s="43">
        <f t="shared" si="338"/>
        <v>938194</v>
      </c>
      <c r="F1554" s="43">
        <f t="shared" si="338"/>
        <v>90503</v>
      </c>
      <c r="G1554" s="43">
        <f t="shared" si="338"/>
        <v>426500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920000</v>
      </c>
      <c r="O1554" s="43">
        <f t="shared" si="338"/>
        <v>694</v>
      </c>
      <c r="P1554" s="43">
        <f t="shared" si="338"/>
        <v>17500</v>
      </c>
      <c r="Q1554" s="43">
        <f t="shared" si="338"/>
        <v>0</v>
      </c>
      <c r="R1554" s="43">
        <f t="shared" si="338"/>
        <v>90000</v>
      </c>
      <c r="S1554" s="43">
        <f t="shared" si="338"/>
        <v>503</v>
      </c>
      <c r="T1554" s="43">
        <f t="shared" si="338"/>
        <v>34571.5</v>
      </c>
      <c r="U1554" s="43">
        <f t="shared" si="338"/>
        <v>20000</v>
      </c>
      <c r="V1554" s="43">
        <f t="shared" si="338"/>
        <v>371928.5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1455197</v>
      </c>
      <c r="AA1554" s="43">
        <f t="shared" si="338"/>
        <v>13803</v>
      </c>
      <c r="AB1554" s="44">
        <f>Z1554/D1554</f>
        <v>0.99060381211708648</v>
      </c>
      <c r="AC1554" s="35"/>
      <c r="AE1554" s="37"/>
    </row>
    <row r="1555" spans="1:31" s="36" customFormat="1" ht="18" hidden="1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339">B1555+B1554</f>
        <v>1469000</v>
      </c>
      <c r="C1556" s="43">
        <f t="shared" si="339"/>
        <v>0</v>
      </c>
      <c r="D1556" s="43">
        <f t="shared" si="339"/>
        <v>1469000</v>
      </c>
      <c r="E1556" s="43">
        <f t="shared" si="339"/>
        <v>938194</v>
      </c>
      <c r="F1556" s="43">
        <f t="shared" si="339"/>
        <v>90503</v>
      </c>
      <c r="G1556" s="43">
        <f t="shared" si="339"/>
        <v>426500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920000</v>
      </c>
      <c r="O1556" s="43">
        <f t="shared" si="339"/>
        <v>694</v>
      </c>
      <c r="P1556" s="43">
        <f t="shared" si="339"/>
        <v>17500</v>
      </c>
      <c r="Q1556" s="43">
        <f t="shared" si="339"/>
        <v>0</v>
      </c>
      <c r="R1556" s="43">
        <f t="shared" si="339"/>
        <v>90000</v>
      </c>
      <c r="S1556" s="43">
        <f t="shared" si="339"/>
        <v>503</v>
      </c>
      <c r="T1556" s="43">
        <f t="shared" si="339"/>
        <v>34571.5</v>
      </c>
      <c r="U1556" s="43">
        <f t="shared" si="339"/>
        <v>20000</v>
      </c>
      <c r="V1556" s="43">
        <f t="shared" si="339"/>
        <v>371928.5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1455197</v>
      </c>
      <c r="AA1556" s="43">
        <f t="shared" si="339"/>
        <v>13803</v>
      </c>
      <c r="AB1556" s="44">
        <f>Z1556/D1556</f>
        <v>0.99060381211708648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341">B1571</f>
        <v>3748245000</v>
      </c>
      <c r="C1561" s="34">
        <f t="shared" si="341"/>
        <v>8.3819031715393066E-8</v>
      </c>
      <c r="D1561" s="34">
        <f t="shared" si="341"/>
        <v>3748245000</v>
      </c>
      <c r="E1561" s="34">
        <f t="shared" si="341"/>
        <v>1773072383.01</v>
      </c>
      <c r="F1561" s="34">
        <f t="shared" si="341"/>
        <v>1131567567.1199999</v>
      </c>
      <c r="G1561" s="34">
        <f t="shared" si="341"/>
        <v>626598749.4000001</v>
      </c>
      <c r="H1561" s="34">
        <f t="shared" si="341"/>
        <v>0</v>
      </c>
      <c r="I1561" s="34">
        <f t="shared" si="341"/>
        <v>1586187953</v>
      </c>
      <c r="J1561" s="34">
        <f t="shared" si="341"/>
        <v>1130284680</v>
      </c>
      <c r="K1561" s="34">
        <f t="shared" si="341"/>
        <v>577616355.4799999</v>
      </c>
      <c r="L1561" s="34">
        <f t="shared" si="341"/>
        <v>0</v>
      </c>
      <c r="M1561" s="34">
        <f t="shared" si="341"/>
        <v>3294088988.4799995</v>
      </c>
      <c r="N1561" s="34">
        <f t="shared" si="341"/>
        <v>89304661.699999988</v>
      </c>
      <c r="O1561" s="34">
        <f t="shared" si="341"/>
        <v>94385248.020000011</v>
      </c>
      <c r="P1561" s="34">
        <f t="shared" si="341"/>
        <v>3194520.29</v>
      </c>
      <c r="Q1561" s="34">
        <f t="shared" si="341"/>
        <v>-33230474.5</v>
      </c>
      <c r="R1561" s="34">
        <f t="shared" si="341"/>
        <v>12722606.420000002</v>
      </c>
      <c r="S1561" s="34">
        <f t="shared" si="341"/>
        <v>21790755.199999999</v>
      </c>
      <c r="T1561" s="34">
        <f t="shared" si="341"/>
        <v>29442723.989999998</v>
      </c>
      <c r="U1561" s="34">
        <f t="shared" si="341"/>
        <v>5356555.4800000004</v>
      </c>
      <c r="V1561" s="34">
        <f t="shared" si="341"/>
        <v>14183114.449999999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3531238699.5299988</v>
      </c>
      <c r="AA1561" s="34">
        <f>D1561-Z1561</f>
        <v>217006300.47000122</v>
      </c>
      <c r="AB1561" s="41">
        <f>Z1561/D1561</f>
        <v>0.94210455814120975</v>
      </c>
      <c r="AC1561" s="35"/>
      <c r="AE1561" s="37"/>
    </row>
    <row r="1562" spans="1:31" s="36" customFormat="1" ht="18" hidden="1" customHeight="1" x14ac:dyDescent="0.2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341"/>
        <v>0</v>
      </c>
      <c r="C1563" s="34">
        <f t="shared" si="341"/>
        <v>0</v>
      </c>
      <c r="D1563" s="34">
        <f t="shared" si="341"/>
        <v>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342">SUM(B1560:B1563)</f>
        <v>3748245000</v>
      </c>
      <c r="C1564" s="43">
        <f t="shared" si="342"/>
        <v>8.3819031715393066E-8</v>
      </c>
      <c r="D1564" s="43">
        <f t="shared" si="342"/>
        <v>3748245000</v>
      </c>
      <c r="E1564" s="43">
        <f t="shared" si="342"/>
        <v>1773072383.01</v>
      </c>
      <c r="F1564" s="43">
        <f t="shared" si="342"/>
        <v>1131567567.1199999</v>
      </c>
      <c r="G1564" s="43">
        <f t="shared" si="342"/>
        <v>626598749.4000001</v>
      </c>
      <c r="H1564" s="43">
        <f t="shared" si="342"/>
        <v>0</v>
      </c>
      <c r="I1564" s="43">
        <f t="shared" si="342"/>
        <v>1586187953</v>
      </c>
      <c r="J1564" s="43">
        <f t="shared" si="342"/>
        <v>1130284680</v>
      </c>
      <c r="K1564" s="43">
        <f t="shared" si="342"/>
        <v>577616355.4799999</v>
      </c>
      <c r="L1564" s="43">
        <f t="shared" si="342"/>
        <v>0</v>
      </c>
      <c r="M1564" s="43">
        <f t="shared" si="342"/>
        <v>3294088988.4799995</v>
      </c>
      <c r="N1564" s="43">
        <f t="shared" si="342"/>
        <v>89304661.699999988</v>
      </c>
      <c r="O1564" s="43">
        <f t="shared" si="342"/>
        <v>94385248.020000011</v>
      </c>
      <c r="P1564" s="43">
        <f t="shared" si="342"/>
        <v>3194520.29</v>
      </c>
      <c r="Q1564" s="43">
        <f t="shared" si="342"/>
        <v>-33230474.5</v>
      </c>
      <c r="R1564" s="43">
        <f t="shared" si="342"/>
        <v>12722606.420000002</v>
      </c>
      <c r="S1564" s="43">
        <f t="shared" si="342"/>
        <v>21790755.199999999</v>
      </c>
      <c r="T1564" s="43">
        <f t="shared" si="342"/>
        <v>29442723.989999998</v>
      </c>
      <c r="U1564" s="43">
        <f t="shared" si="342"/>
        <v>5356555.4800000004</v>
      </c>
      <c r="V1564" s="43">
        <f t="shared" si="342"/>
        <v>14183114.449999999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3531238699.5299988</v>
      </c>
      <c r="AA1564" s="43">
        <f t="shared" si="342"/>
        <v>217006300.47000122</v>
      </c>
      <c r="AB1564" s="44">
        <f>Z1564/D1564</f>
        <v>0.94210455814120975</v>
      </c>
      <c r="AC1564" s="35"/>
      <c r="AE1564" s="37"/>
    </row>
    <row r="1565" spans="1:31" s="36" customFormat="1" ht="18" hidden="1" customHeight="1" x14ac:dyDescent="0.25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344">B1565+B1564</f>
        <v>3748245000</v>
      </c>
      <c r="C1566" s="43">
        <f t="shared" si="344"/>
        <v>8.3819031715393066E-8</v>
      </c>
      <c r="D1566" s="43">
        <f t="shared" si="344"/>
        <v>3748245000</v>
      </c>
      <c r="E1566" s="43">
        <f t="shared" si="344"/>
        <v>1773072383.01</v>
      </c>
      <c r="F1566" s="43">
        <f t="shared" si="344"/>
        <v>1131567567.1199999</v>
      </c>
      <c r="G1566" s="43">
        <f t="shared" si="344"/>
        <v>626598749.4000001</v>
      </c>
      <c r="H1566" s="43">
        <f t="shared" si="344"/>
        <v>0</v>
      </c>
      <c r="I1566" s="43">
        <f t="shared" si="344"/>
        <v>1586187953</v>
      </c>
      <c r="J1566" s="43">
        <f t="shared" si="344"/>
        <v>1130284680</v>
      </c>
      <c r="K1566" s="43">
        <f t="shared" si="344"/>
        <v>577616355.4799999</v>
      </c>
      <c r="L1566" s="43">
        <f t="shared" si="344"/>
        <v>0</v>
      </c>
      <c r="M1566" s="43">
        <f t="shared" si="344"/>
        <v>3294088988.4799995</v>
      </c>
      <c r="N1566" s="43">
        <f t="shared" si="344"/>
        <v>89304661.699999988</v>
      </c>
      <c r="O1566" s="43">
        <f t="shared" si="344"/>
        <v>94385248.020000011</v>
      </c>
      <c r="P1566" s="43">
        <f t="shared" si="344"/>
        <v>3194520.29</v>
      </c>
      <c r="Q1566" s="43">
        <f t="shared" si="344"/>
        <v>-33230474.5</v>
      </c>
      <c r="R1566" s="43">
        <f t="shared" si="344"/>
        <v>12722606.420000002</v>
      </c>
      <c r="S1566" s="43">
        <f t="shared" si="344"/>
        <v>21790755.199999999</v>
      </c>
      <c r="T1566" s="43">
        <f t="shared" si="344"/>
        <v>29442723.989999998</v>
      </c>
      <c r="U1566" s="43">
        <f t="shared" si="344"/>
        <v>5356555.4800000004</v>
      </c>
      <c r="V1566" s="43">
        <f t="shared" si="344"/>
        <v>14183114.449999999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3531238699.5299988</v>
      </c>
      <c r="AA1566" s="43">
        <f t="shared" si="344"/>
        <v>217006300.47000122</v>
      </c>
      <c r="AB1566" s="44">
        <f>Z1566/D1566</f>
        <v>0.94210455814120975</v>
      </c>
      <c r="AC1566" s="46"/>
      <c r="AE1566" s="37"/>
    </row>
    <row r="1567" spans="1:31" s="36" customFormat="1" ht="15" customHeight="1" x14ac:dyDescent="0.25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>B1581+B1591+B1601+B1611+B1621</f>
        <v>3748245000</v>
      </c>
      <c r="C1571" s="34">
        <f t="shared" si="345"/>
        <v>8.3819031715393066E-8</v>
      </c>
      <c r="D1571" s="34">
        <f t="shared" si="345"/>
        <v>3748245000</v>
      </c>
      <c r="E1571" s="34">
        <f t="shared" si="345"/>
        <v>1773072383.01</v>
      </c>
      <c r="F1571" s="34">
        <f t="shared" si="345"/>
        <v>1131567567.1199999</v>
      </c>
      <c r="G1571" s="34">
        <f t="shared" si="345"/>
        <v>626598749.4000001</v>
      </c>
      <c r="H1571" s="34">
        <f t="shared" si="345"/>
        <v>0</v>
      </c>
      <c r="I1571" s="34">
        <f t="shared" si="345"/>
        <v>1586187953</v>
      </c>
      <c r="J1571" s="34">
        <f t="shared" si="345"/>
        <v>1130284680</v>
      </c>
      <c r="K1571" s="34">
        <f t="shared" si="345"/>
        <v>577616355.4799999</v>
      </c>
      <c r="L1571" s="34">
        <f t="shared" si="345"/>
        <v>0</v>
      </c>
      <c r="M1571" s="34">
        <f t="shared" si="345"/>
        <v>3294088988.4799995</v>
      </c>
      <c r="N1571" s="34">
        <f t="shared" si="345"/>
        <v>89304661.699999988</v>
      </c>
      <c r="O1571" s="34">
        <f t="shared" si="345"/>
        <v>94385248.020000011</v>
      </c>
      <c r="P1571" s="34">
        <f t="shared" si="345"/>
        <v>3194520.29</v>
      </c>
      <c r="Q1571" s="34">
        <f t="shared" si="345"/>
        <v>-33230474.5</v>
      </c>
      <c r="R1571" s="34">
        <f t="shared" si="345"/>
        <v>12722606.420000002</v>
      </c>
      <c r="S1571" s="34">
        <f t="shared" si="345"/>
        <v>21790755.199999999</v>
      </c>
      <c r="T1571" s="34">
        <f t="shared" si="345"/>
        <v>29442723.989999998</v>
      </c>
      <c r="U1571" s="34">
        <f t="shared" si="345"/>
        <v>5356555.4800000004</v>
      </c>
      <c r="V1571" s="34">
        <f t="shared" si="345"/>
        <v>14183114.449999999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3531238699.5299988</v>
      </c>
      <c r="AA1571" s="34">
        <f>D1571-Z1571</f>
        <v>217006300.47000122</v>
      </c>
      <c r="AB1571" s="41">
        <f>Z1571/D1571</f>
        <v>0.94210455814120975</v>
      </c>
      <c r="AC1571" s="35"/>
      <c r="AE1571" s="37"/>
    </row>
    <row r="1572" spans="1:31" s="36" customFormat="1" ht="18" hidden="1" customHeight="1" x14ac:dyDescent="0.2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>B1583+B1593+B1603+B1613+B1623</f>
        <v>0</v>
      </c>
      <c r="C1573" s="34">
        <f t="shared" si="345"/>
        <v>0</v>
      </c>
      <c r="D1573" s="34">
        <f t="shared" si="345"/>
        <v>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346">SUM(B1570:B1573)</f>
        <v>3748245000</v>
      </c>
      <c r="C1574" s="43">
        <f t="shared" si="346"/>
        <v>8.3819031715393066E-8</v>
      </c>
      <c r="D1574" s="43">
        <f t="shared" si="346"/>
        <v>3748245000</v>
      </c>
      <c r="E1574" s="43">
        <f t="shared" si="346"/>
        <v>1773072383.01</v>
      </c>
      <c r="F1574" s="43">
        <f t="shared" si="346"/>
        <v>1131567567.1199999</v>
      </c>
      <c r="G1574" s="43">
        <f t="shared" si="346"/>
        <v>626598749.4000001</v>
      </c>
      <c r="H1574" s="43">
        <f t="shared" si="346"/>
        <v>0</v>
      </c>
      <c r="I1574" s="43">
        <f t="shared" si="346"/>
        <v>1586187953</v>
      </c>
      <c r="J1574" s="43">
        <f t="shared" si="346"/>
        <v>1130284680</v>
      </c>
      <c r="K1574" s="43">
        <f t="shared" si="346"/>
        <v>577616355.4799999</v>
      </c>
      <c r="L1574" s="43">
        <f t="shared" si="346"/>
        <v>0</v>
      </c>
      <c r="M1574" s="43">
        <f t="shared" si="346"/>
        <v>3294088988.4799995</v>
      </c>
      <c r="N1574" s="43">
        <f t="shared" si="346"/>
        <v>89304661.699999988</v>
      </c>
      <c r="O1574" s="43">
        <f t="shared" si="346"/>
        <v>94385248.020000011</v>
      </c>
      <c r="P1574" s="43">
        <f t="shared" si="346"/>
        <v>3194520.29</v>
      </c>
      <c r="Q1574" s="43">
        <f t="shared" si="346"/>
        <v>-33230474.5</v>
      </c>
      <c r="R1574" s="43">
        <f t="shared" si="346"/>
        <v>12722606.420000002</v>
      </c>
      <c r="S1574" s="43">
        <f t="shared" si="346"/>
        <v>21790755.199999999</v>
      </c>
      <c r="T1574" s="43">
        <f t="shared" si="346"/>
        <v>29442723.989999998</v>
      </c>
      <c r="U1574" s="43">
        <f t="shared" si="346"/>
        <v>5356555.4800000004</v>
      </c>
      <c r="V1574" s="43">
        <f t="shared" si="346"/>
        <v>14183114.449999999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3531238699.5299988</v>
      </c>
      <c r="AA1574" s="43">
        <f t="shared" si="346"/>
        <v>217006300.47000122</v>
      </c>
      <c r="AB1574" s="44">
        <f>Z1574/D1574</f>
        <v>0.94210455814120975</v>
      </c>
      <c r="AC1574" s="35"/>
      <c r="AE1574" s="37"/>
    </row>
    <row r="1575" spans="1:31" s="36" customFormat="1" ht="18" hidden="1" customHeight="1" x14ac:dyDescent="0.25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347">B1575+B1574</f>
        <v>3748245000</v>
      </c>
      <c r="C1576" s="43">
        <f t="shared" si="347"/>
        <v>8.3819031715393066E-8</v>
      </c>
      <c r="D1576" s="43">
        <f t="shared" si="347"/>
        <v>3748245000</v>
      </c>
      <c r="E1576" s="43">
        <f t="shared" si="347"/>
        <v>1773072383.01</v>
      </c>
      <c r="F1576" s="43">
        <f t="shared" si="347"/>
        <v>1131567567.1199999</v>
      </c>
      <c r="G1576" s="43">
        <f t="shared" si="347"/>
        <v>626598749.4000001</v>
      </c>
      <c r="H1576" s="43">
        <f t="shared" si="347"/>
        <v>0</v>
      </c>
      <c r="I1576" s="43">
        <f t="shared" si="347"/>
        <v>1586187953</v>
      </c>
      <c r="J1576" s="43">
        <f t="shared" si="347"/>
        <v>1130284680</v>
      </c>
      <c r="K1576" s="43">
        <f t="shared" si="347"/>
        <v>577616355.4799999</v>
      </c>
      <c r="L1576" s="43">
        <f t="shared" si="347"/>
        <v>0</v>
      </c>
      <c r="M1576" s="43">
        <f t="shared" si="347"/>
        <v>3294088988.4799995</v>
      </c>
      <c r="N1576" s="43">
        <f t="shared" si="347"/>
        <v>89304661.699999988</v>
      </c>
      <c r="O1576" s="43">
        <f t="shared" si="347"/>
        <v>94385248.020000011</v>
      </c>
      <c r="P1576" s="43">
        <f t="shared" si="347"/>
        <v>3194520.29</v>
      </c>
      <c r="Q1576" s="43">
        <f t="shared" si="347"/>
        <v>-33230474.5</v>
      </c>
      <c r="R1576" s="43">
        <f t="shared" si="347"/>
        <v>12722606.420000002</v>
      </c>
      <c r="S1576" s="43">
        <f t="shared" si="347"/>
        <v>21790755.199999999</v>
      </c>
      <c r="T1576" s="43">
        <f t="shared" si="347"/>
        <v>29442723.989999998</v>
      </c>
      <c r="U1576" s="43">
        <f t="shared" si="347"/>
        <v>5356555.4800000004</v>
      </c>
      <c r="V1576" s="43">
        <f t="shared" si="347"/>
        <v>14183114.449999999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3531238699.5299988</v>
      </c>
      <c r="AA1576" s="43">
        <f t="shared" si="347"/>
        <v>217006300.47000122</v>
      </c>
      <c r="AB1576" s="44">
        <f>Z1576/D1576</f>
        <v>0.94210455814120975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3531238699.5299997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1948268000</v>
      </c>
      <c r="C1581" s="34">
        <f>[1]consoCURRENT!F36419</f>
        <v>2.4214386940002441E-8</v>
      </c>
      <c r="D1581" s="34">
        <f>[1]consoCURRENT!G36419</f>
        <v>1948268000.0000002</v>
      </c>
      <c r="E1581" s="34">
        <f>[1]consoCURRENT!H36419</f>
        <v>315804528.00999993</v>
      </c>
      <c r="F1581" s="34">
        <f>[1]consoCURRENT!I36419</f>
        <v>924223030.77999985</v>
      </c>
      <c r="G1581" s="34">
        <f>[1]consoCURRENT!J36419</f>
        <v>552916992.30000007</v>
      </c>
      <c r="H1581" s="34">
        <f>[1]consoCURRENT!K36419</f>
        <v>0</v>
      </c>
      <c r="I1581" s="34">
        <f>[1]consoCURRENT!L36419</f>
        <v>241162670.40000001</v>
      </c>
      <c r="J1581" s="34">
        <f>[1]consoCURRENT!M36419</f>
        <v>927815281.80000007</v>
      </c>
      <c r="K1581" s="34">
        <f>[1]consoCURRENT!N36419</f>
        <v>510175353.30999994</v>
      </c>
      <c r="L1581" s="34">
        <f>[1]consoCURRENT!O36419</f>
        <v>0</v>
      </c>
      <c r="M1581" s="34">
        <f>[1]consoCURRENT!P36419</f>
        <v>1679153305.51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9426403.9500000011</v>
      </c>
      <c r="S1581" s="34">
        <f>[1]consoCURRENT!V36419</f>
        <v>21020490.07</v>
      </c>
      <c r="T1581" s="34">
        <f>[1]consoCURRENT!W36419</f>
        <v>25375694.789999999</v>
      </c>
      <c r="U1581" s="34">
        <f>[1]consoCURRENT!X36419</f>
        <v>4095791.7700000005</v>
      </c>
      <c r="V1581" s="34">
        <f>[1]consoCURRENT!Y36419</f>
        <v>13270152.43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1792944551.0899999</v>
      </c>
      <c r="AA1581" s="34">
        <f>D1581-Z1581</f>
        <v>155323448.91000032</v>
      </c>
      <c r="AB1581" s="41">
        <f>Z1581/D1581</f>
        <v>0.92027613813397324</v>
      </c>
      <c r="AC1581" s="35"/>
      <c r="AE1581" s="37"/>
    </row>
    <row r="1582" spans="1:31" s="36" customFormat="1" ht="18" hidden="1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348">SUM(B1580:B1583)</f>
        <v>1948268000</v>
      </c>
      <c r="C1584" s="43">
        <f t="shared" si="348"/>
        <v>2.4214386940002441E-8</v>
      </c>
      <c r="D1584" s="43">
        <f t="shared" si="348"/>
        <v>1948268000.0000002</v>
      </c>
      <c r="E1584" s="43">
        <f t="shared" si="348"/>
        <v>315804528.00999993</v>
      </c>
      <c r="F1584" s="43">
        <f t="shared" si="348"/>
        <v>924223030.77999985</v>
      </c>
      <c r="G1584" s="43">
        <f t="shared" si="348"/>
        <v>552916992.30000007</v>
      </c>
      <c r="H1584" s="43">
        <f t="shared" si="348"/>
        <v>0</v>
      </c>
      <c r="I1584" s="43">
        <f t="shared" si="348"/>
        <v>241162670.40000001</v>
      </c>
      <c r="J1584" s="43">
        <f t="shared" si="348"/>
        <v>927815281.80000007</v>
      </c>
      <c r="K1584" s="43">
        <f t="shared" si="348"/>
        <v>510175353.30999994</v>
      </c>
      <c r="L1584" s="43">
        <f t="shared" si="348"/>
        <v>0</v>
      </c>
      <c r="M1584" s="43">
        <f t="shared" si="348"/>
        <v>1679153305.51</v>
      </c>
      <c r="N1584" s="43">
        <f t="shared" si="348"/>
        <v>70237931.879999995</v>
      </c>
      <c r="O1584" s="43">
        <f t="shared" si="348"/>
        <v>1785650.34</v>
      </c>
      <c r="P1584" s="43">
        <f t="shared" si="348"/>
        <v>2618275.39</v>
      </c>
      <c r="Q1584" s="43">
        <f t="shared" si="348"/>
        <v>-34039145.039999999</v>
      </c>
      <c r="R1584" s="43">
        <f t="shared" si="348"/>
        <v>9426403.9500000011</v>
      </c>
      <c r="S1584" s="43">
        <f t="shared" si="348"/>
        <v>21020490.07</v>
      </c>
      <c r="T1584" s="43">
        <f t="shared" si="348"/>
        <v>25375694.789999999</v>
      </c>
      <c r="U1584" s="43">
        <f t="shared" si="348"/>
        <v>4095791.7700000005</v>
      </c>
      <c r="V1584" s="43">
        <f t="shared" si="348"/>
        <v>13270152.43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1792944551.0899999</v>
      </c>
      <c r="AA1584" s="43">
        <f t="shared" si="348"/>
        <v>155323448.91000032</v>
      </c>
      <c r="AB1584" s="44">
        <f>Z1584/D1584</f>
        <v>0.92027613813397324</v>
      </c>
      <c r="AC1584" s="35"/>
      <c r="AE1584" s="37"/>
    </row>
    <row r="1585" spans="1:31" s="36" customFormat="1" ht="18" hidden="1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349">B1585+B1584</f>
        <v>1948268000</v>
      </c>
      <c r="C1586" s="43">
        <f t="shared" si="349"/>
        <v>2.4214386940002441E-8</v>
      </c>
      <c r="D1586" s="43">
        <f t="shared" si="349"/>
        <v>1948268000.0000002</v>
      </c>
      <c r="E1586" s="43">
        <f t="shared" si="349"/>
        <v>315804528.00999993</v>
      </c>
      <c r="F1586" s="43">
        <f t="shared" si="349"/>
        <v>924223030.77999985</v>
      </c>
      <c r="G1586" s="43">
        <f t="shared" si="349"/>
        <v>552916992.30000007</v>
      </c>
      <c r="H1586" s="43">
        <f t="shared" si="349"/>
        <v>0</v>
      </c>
      <c r="I1586" s="43">
        <f t="shared" si="349"/>
        <v>241162670.40000001</v>
      </c>
      <c r="J1586" s="43">
        <f t="shared" si="349"/>
        <v>927815281.80000007</v>
      </c>
      <c r="K1586" s="43">
        <f t="shared" si="349"/>
        <v>510175353.30999994</v>
      </c>
      <c r="L1586" s="43">
        <f t="shared" si="349"/>
        <v>0</v>
      </c>
      <c r="M1586" s="43">
        <f t="shared" si="349"/>
        <v>1679153305.51</v>
      </c>
      <c r="N1586" s="43">
        <f t="shared" si="349"/>
        <v>70237931.879999995</v>
      </c>
      <c r="O1586" s="43">
        <f t="shared" si="349"/>
        <v>1785650.34</v>
      </c>
      <c r="P1586" s="43">
        <f t="shared" si="349"/>
        <v>2618275.39</v>
      </c>
      <c r="Q1586" s="43">
        <f t="shared" si="349"/>
        <v>-34039145.039999999</v>
      </c>
      <c r="R1586" s="43">
        <f t="shared" si="349"/>
        <v>9426403.9500000011</v>
      </c>
      <c r="S1586" s="43">
        <f t="shared" si="349"/>
        <v>21020490.07</v>
      </c>
      <c r="T1586" s="43">
        <f t="shared" si="349"/>
        <v>25375694.789999999</v>
      </c>
      <c r="U1586" s="43">
        <f t="shared" si="349"/>
        <v>4095791.7700000005</v>
      </c>
      <c r="V1586" s="43">
        <f t="shared" si="349"/>
        <v>13270152.43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1792944551.0899999</v>
      </c>
      <c r="AA1586" s="43">
        <f t="shared" si="349"/>
        <v>155323448.91000032</v>
      </c>
      <c r="AB1586" s="44">
        <f>Z1586/D1586</f>
        <v>0.92027613813397324</v>
      </c>
      <c r="AC1586" s="46"/>
      <c r="AE1586" s="37">
        <f>SUM('[1]sum-co'!S397+'[2]CMF-101regularapril8'!$EV$2333)</f>
        <v>1694312960.1800001</v>
      </c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3627955.34</v>
      </c>
      <c r="G1591" s="34">
        <f>[1]consoCURRENT!J36632</f>
        <v>3726785.5400000024</v>
      </c>
      <c r="H1591" s="34">
        <f>[1]consoCURRENT!K36632</f>
        <v>0</v>
      </c>
      <c r="I1591" s="34">
        <f>[1]consoCURRENT!L36632</f>
        <v>17743003.949999999</v>
      </c>
      <c r="J1591" s="34">
        <f>[1]consoCURRENT!M36632</f>
        <v>1329877.2000000002</v>
      </c>
      <c r="K1591" s="34">
        <f>[1]consoCURRENT!N36632</f>
        <v>1215550.0600000024</v>
      </c>
      <c r="L1591" s="34">
        <f>[1]consoCURRENT!O36632</f>
        <v>0</v>
      </c>
      <c r="M1591" s="34">
        <f>[1]consoCURRENT!P36632</f>
        <v>20288431.210000001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762960.47</v>
      </c>
      <c r="S1591" s="34">
        <f>[1]consoCURRENT!V36632</f>
        <v>770265.13</v>
      </c>
      <c r="T1591" s="34">
        <f>[1]consoCURRENT!W36632</f>
        <v>676819.2</v>
      </c>
      <c r="U1591" s="34">
        <f>[1]consoCURRENT!X36632</f>
        <v>921454.26</v>
      </c>
      <c r="V1591" s="34">
        <f>[1]consoCURRENT!Y36632</f>
        <v>912962.02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44555999.220000006</v>
      </c>
      <c r="AA1591" s="34">
        <f>D1591-Z1591</f>
        <v>5421000.7799999937</v>
      </c>
      <c r="AB1591" s="41">
        <f>Z1591/D1591</f>
        <v>0.89153008824059077</v>
      </c>
      <c r="AC1591" s="35"/>
      <c r="AE1591" s="37"/>
    </row>
    <row r="1592" spans="1:31" s="36" customFormat="1" ht="18" hidden="1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350">SUM(B1590:B1593)</f>
        <v>49977000</v>
      </c>
      <c r="C1594" s="43">
        <f t="shared" si="350"/>
        <v>0</v>
      </c>
      <c r="D1594" s="43">
        <f t="shared" si="350"/>
        <v>49977000</v>
      </c>
      <c r="E1594" s="43">
        <f t="shared" si="350"/>
        <v>37201258.339999996</v>
      </c>
      <c r="F1594" s="43">
        <f t="shared" si="350"/>
        <v>3627955.34</v>
      </c>
      <c r="G1594" s="43">
        <f t="shared" si="350"/>
        <v>3726785.5400000024</v>
      </c>
      <c r="H1594" s="43">
        <f t="shared" si="350"/>
        <v>0</v>
      </c>
      <c r="I1594" s="43">
        <f t="shared" si="350"/>
        <v>17743003.949999999</v>
      </c>
      <c r="J1594" s="43">
        <f t="shared" si="350"/>
        <v>1329877.2000000002</v>
      </c>
      <c r="K1594" s="43">
        <f t="shared" si="350"/>
        <v>1215550.0600000024</v>
      </c>
      <c r="L1594" s="43">
        <f t="shared" si="350"/>
        <v>0</v>
      </c>
      <c r="M1594" s="43">
        <f t="shared" si="350"/>
        <v>20288431.210000001</v>
      </c>
      <c r="N1594" s="43">
        <f t="shared" si="350"/>
        <v>17235289.82</v>
      </c>
      <c r="O1594" s="43">
        <f t="shared" si="350"/>
        <v>1646719.67</v>
      </c>
      <c r="P1594" s="43">
        <f t="shared" si="350"/>
        <v>576244.9</v>
      </c>
      <c r="Q1594" s="43">
        <f t="shared" si="350"/>
        <v>764852.54</v>
      </c>
      <c r="R1594" s="43">
        <f t="shared" si="350"/>
        <v>762960.47</v>
      </c>
      <c r="S1594" s="43">
        <f t="shared" si="350"/>
        <v>770265.13</v>
      </c>
      <c r="T1594" s="43">
        <f t="shared" si="350"/>
        <v>676819.2</v>
      </c>
      <c r="U1594" s="43">
        <f t="shared" si="350"/>
        <v>921454.26</v>
      </c>
      <c r="V1594" s="43">
        <f t="shared" si="350"/>
        <v>912962.02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44555999.220000006</v>
      </c>
      <c r="AA1594" s="43">
        <f t="shared" si="350"/>
        <v>5421000.7799999937</v>
      </c>
      <c r="AB1594" s="44">
        <f>Z1594/D1594</f>
        <v>0.89153008824059077</v>
      </c>
      <c r="AC1594" s="35"/>
      <c r="AE1594" s="37"/>
    </row>
    <row r="1595" spans="1:31" s="36" customFormat="1" ht="18" hidden="1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351">B1595+B1594</f>
        <v>49977000</v>
      </c>
      <c r="C1596" s="43">
        <f t="shared" si="351"/>
        <v>0</v>
      </c>
      <c r="D1596" s="43">
        <f t="shared" si="351"/>
        <v>49977000</v>
      </c>
      <c r="E1596" s="43">
        <f t="shared" si="351"/>
        <v>37201258.339999996</v>
      </c>
      <c r="F1596" s="43">
        <f t="shared" si="351"/>
        <v>3627955.34</v>
      </c>
      <c r="G1596" s="43">
        <f t="shared" si="351"/>
        <v>3726785.5400000024</v>
      </c>
      <c r="H1596" s="43">
        <f t="shared" si="351"/>
        <v>0</v>
      </c>
      <c r="I1596" s="43">
        <f t="shared" si="351"/>
        <v>17743003.949999999</v>
      </c>
      <c r="J1596" s="43">
        <f t="shared" si="351"/>
        <v>1329877.2000000002</v>
      </c>
      <c r="K1596" s="43">
        <f t="shared" si="351"/>
        <v>1215550.0600000024</v>
      </c>
      <c r="L1596" s="43">
        <f t="shared" si="351"/>
        <v>0</v>
      </c>
      <c r="M1596" s="43">
        <f t="shared" si="351"/>
        <v>20288431.210000001</v>
      </c>
      <c r="N1596" s="43">
        <f t="shared" si="351"/>
        <v>17235289.82</v>
      </c>
      <c r="O1596" s="43">
        <f t="shared" si="351"/>
        <v>1646719.67</v>
      </c>
      <c r="P1596" s="43">
        <f t="shared" si="351"/>
        <v>576244.9</v>
      </c>
      <c r="Q1596" s="43">
        <f t="shared" si="351"/>
        <v>764852.54</v>
      </c>
      <c r="R1596" s="43">
        <f t="shared" si="351"/>
        <v>762960.47</v>
      </c>
      <c r="S1596" s="43">
        <f t="shared" si="351"/>
        <v>770265.13</v>
      </c>
      <c r="T1596" s="43">
        <f t="shared" si="351"/>
        <v>676819.2</v>
      </c>
      <c r="U1596" s="43">
        <f t="shared" si="351"/>
        <v>921454.26</v>
      </c>
      <c r="V1596" s="43">
        <f t="shared" si="351"/>
        <v>912962.02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44555999.220000006</v>
      </c>
      <c r="AA1596" s="43">
        <f t="shared" si="351"/>
        <v>5421000.7799999937</v>
      </c>
      <c r="AB1596" s="44">
        <f>Z1596/D1596</f>
        <v>0.89153008824059077</v>
      </c>
      <c r="AC1596" s="46"/>
      <c r="AE1596" s="37">
        <f>'[2]cmf-co'!$K$1201</f>
        <v>43114885.689999998</v>
      </c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1750000000</v>
      </c>
      <c r="C1601" s="34">
        <f>[1]consoCURRENT!F36845</f>
        <v>5.9604644775390625E-8</v>
      </c>
      <c r="D1601" s="34">
        <f>[1]consoCURRENT!G36845</f>
        <v>1750000000</v>
      </c>
      <c r="E1601" s="34">
        <f>[1]consoCURRENT!H36845</f>
        <v>1420066596.6600001</v>
      </c>
      <c r="F1601" s="34">
        <f>[1]consoCURRENT!I36845</f>
        <v>203716580.99999997</v>
      </c>
      <c r="G1601" s="34">
        <f>[1]consoCURRENT!J36845</f>
        <v>69954971.560000002</v>
      </c>
      <c r="H1601" s="34">
        <f>[1]consoCURRENT!K36845</f>
        <v>0</v>
      </c>
      <c r="I1601" s="34">
        <f>[1]consoCURRENT!L36845</f>
        <v>1327282278.6500001</v>
      </c>
      <c r="J1601" s="34">
        <f>[1]consoCURRENT!M36845</f>
        <v>201139520.99999997</v>
      </c>
      <c r="K1601" s="34">
        <f>[1]consoCURRENT!N36845</f>
        <v>66225452.110000007</v>
      </c>
      <c r="L1601" s="34">
        <f>[1]consoCURRENT!O36845</f>
        <v>0</v>
      </c>
      <c r="M1601" s="34">
        <f>[1]consoCURRENT!P36845</f>
        <v>1594647251.7599998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2533242</v>
      </c>
      <c r="S1601" s="34">
        <f>[1]consoCURRENT!V36845</f>
        <v>0</v>
      </c>
      <c r="T1601" s="34">
        <f>[1]consoCURRENT!W36845</f>
        <v>3390210</v>
      </c>
      <c r="U1601" s="34">
        <f>[1]consoCURRENT!X36845</f>
        <v>339309.45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1693738149.2199998</v>
      </c>
      <c r="AA1601" s="34">
        <f>D1601-Z1601</f>
        <v>56261850.78000021</v>
      </c>
      <c r="AB1601" s="41">
        <f>Z1601/D1601</f>
        <v>0.96785037098285698</v>
      </c>
      <c r="AC1601" s="35"/>
      <c r="AE1601" s="37"/>
    </row>
    <row r="1602" spans="1:31" s="36" customFormat="1" ht="18" hidden="1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352">SUM(B1600:B1603)</f>
        <v>1750000000</v>
      </c>
      <c r="C1604" s="43">
        <f t="shared" si="352"/>
        <v>5.9604644775390625E-8</v>
      </c>
      <c r="D1604" s="43">
        <f t="shared" si="352"/>
        <v>1750000000</v>
      </c>
      <c r="E1604" s="43">
        <f t="shared" si="352"/>
        <v>1420066596.6600001</v>
      </c>
      <c r="F1604" s="43">
        <f t="shared" si="352"/>
        <v>203716580.99999997</v>
      </c>
      <c r="G1604" s="43">
        <f t="shared" si="352"/>
        <v>69954971.560000002</v>
      </c>
      <c r="H1604" s="43">
        <f t="shared" si="352"/>
        <v>0</v>
      </c>
      <c r="I1604" s="43">
        <f t="shared" si="352"/>
        <v>1327282278.6500001</v>
      </c>
      <c r="J1604" s="43">
        <f t="shared" si="352"/>
        <v>201139520.99999997</v>
      </c>
      <c r="K1604" s="43">
        <f t="shared" si="352"/>
        <v>66225452.110000007</v>
      </c>
      <c r="L1604" s="43">
        <f t="shared" si="352"/>
        <v>0</v>
      </c>
      <c r="M1604" s="43">
        <f t="shared" si="352"/>
        <v>1594647251.7599998</v>
      </c>
      <c r="N1604" s="43">
        <f t="shared" si="352"/>
        <v>1831440</v>
      </c>
      <c r="O1604" s="43">
        <f t="shared" si="352"/>
        <v>90952878.010000005</v>
      </c>
      <c r="P1604" s="43">
        <f t="shared" si="352"/>
        <v>0</v>
      </c>
      <c r="Q1604" s="43">
        <f t="shared" si="352"/>
        <v>43818</v>
      </c>
      <c r="R1604" s="43">
        <f t="shared" si="352"/>
        <v>2533242</v>
      </c>
      <c r="S1604" s="43">
        <f t="shared" si="352"/>
        <v>0</v>
      </c>
      <c r="T1604" s="43">
        <f t="shared" si="352"/>
        <v>3390210</v>
      </c>
      <c r="U1604" s="43">
        <f t="shared" si="352"/>
        <v>339309.45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1693738149.2199998</v>
      </c>
      <c r="AA1604" s="43">
        <f t="shared" si="352"/>
        <v>56261850.78000021</v>
      </c>
      <c r="AB1604" s="44">
        <f>Z1604/D1604</f>
        <v>0.96785037098285698</v>
      </c>
      <c r="AC1604" s="35"/>
      <c r="AE1604" s="37"/>
    </row>
    <row r="1605" spans="1:31" s="36" customFormat="1" ht="18" hidden="1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353">B1605+B1604</f>
        <v>1750000000</v>
      </c>
      <c r="C1606" s="43">
        <f t="shared" si="353"/>
        <v>5.9604644775390625E-8</v>
      </c>
      <c r="D1606" s="43">
        <f t="shared" si="353"/>
        <v>1750000000</v>
      </c>
      <c r="E1606" s="43">
        <f t="shared" si="353"/>
        <v>1420066596.6600001</v>
      </c>
      <c r="F1606" s="43">
        <f t="shared" si="353"/>
        <v>203716580.99999997</v>
      </c>
      <c r="G1606" s="43">
        <f t="shared" si="353"/>
        <v>69954971.560000002</v>
      </c>
      <c r="H1606" s="43">
        <f t="shared" si="353"/>
        <v>0</v>
      </c>
      <c r="I1606" s="43">
        <f t="shared" si="353"/>
        <v>1327282278.6500001</v>
      </c>
      <c r="J1606" s="43">
        <f t="shared" si="353"/>
        <v>201139520.99999997</v>
      </c>
      <c r="K1606" s="43">
        <f t="shared" si="353"/>
        <v>66225452.110000007</v>
      </c>
      <c r="L1606" s="43">
        <f t="shared" si="353"/>
        <v>0</v>
      </c>
      <c r="M1606" s="43">
        <f t="shared" si="353"/>
        <v>1594647251.7599998</v>
      </c>
      <c r="N1606" s="43">
        <f t="shared" si="353"/>
        <v>1831440</v>
      </c>
      <c r="O1606" s="43">
        <f t="shared" si="353"/>
        <v>90952878.010000005</v>
      </c>
      <c r="P1606" s="43">
        <f t="shared" si="353"/>
        <v>0</v>
      </c>
      <c r="Q1606" s="43">
        <f t="shared" si="353"/>
        <v>43818</v>
      </c>
      <c r="R1606" s="43">
        <f t="shared" si="353"/>
        <v>2533242</v>
      </c>
      <c r="S1606" s="43">
        <f t="shared" si="353"/>
        <v>0</v>
      </c>
      <c r="T1606" s="43">
        <f t="shared" si="353"/>
        <v>3390210</v>
      </c>
      <c r="U1606" s="43">
        <f t="shared" si="353"/>
        <v>339309.45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1693738149.2199998</v>
      </c>
      <c r="AA1606" s="43">
        <f t="shared" si="353"/>
        <v>56261850.78000021</v>
      </c>
      <c r="AB1606" s="44">
        <f>Z1606/D1606</f>
        <v>0.96785037098285698</v>
      </c>
      <c r="AC1606" s="46"/>
      <c r="AE1606" s="37">
        <f>'[2]cmf-co'!$K$1245</f>
        <v>1674915158.0900002</v>
      </c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28430000</v>
      </c>
      <c r="C1650" s="34">
        <f t="shared" ref="C1650:Y1655" si="363">C1660</f>
        <v>-5.8207660913467407E-11</v>
      </c>
      <c r="D1650" s="34">
        <f t="shared" si="363"/>
        <v>28430000</v>
      </c>
      <c r="E1650" s="34">
        <f t="shared" si="363"/>
        <v>7475562.129999999</v>
      </c>
      <c r="F1650" s="34">
        <f t="shared" si="363"/>
        <v>8010197.0700000003</v>
      </c>
      <c r="G1650" s="34">
        <f t="shared" si="363"/>
        <v>7199849.79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3383887.83</v>
      </c>
      <c r="O1650" s="34">
        <f t="shared" si="363"/>
        <v>2017349.94</v>
      </c>
      <c r="P1650" s="34">
        <f t="shared" si="363"/>
        <v>2074324.36</v>
      </c>
      <c r="Q1650" s="34">
        <f t="shared" si="363"/>
        <v>2099043.7999999998</v>
      </c>
      <c r="R1650" s="34">
        <f t="shared" si="363"/>
        <v>3774741.15</v>
      </c>
      <c r="S1650" s="34">
        <f t="shared" si="363"/>
        <v>2136412.12</v>
      </c>
      <c r="T1650" s="34">
        <f t="shared" si="363"/>
        <v>2064053.6900000002</v>
      </c>
      <c r="U1650" s="34">
        <f t="shared" si="363"/>
        <v>2909407.9399999995</v>
      </c>
      <c r="V1650" s="34">
        <f t="shared" si="363"/>
        <v>2226388.16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22685608.989999998</v>
      </c>
      <c r="AA1650" s="34">
        <f>D1650-Z1650</f>
        <v>5744391.0100000016</v>
      </c>
      <c r="AB1650" s="41">
        <f>Z1650/D1650</f>
        <v>0.7979461480830109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>B1661</f>
        <v>43375000</v>
      </c>
      <c r="C1651" s="34">
        <f t="shared" si="363"/>
        <v>0</v>
      </c>
      <c r="D1651" s="34">
        <f t="shared" si="363"/>
        <v>43375000</v>
      </c>
      <c r="E1651" s="34">
        <f t="shared" si="363"/>
        <v>19511233.340000004</v>
      </c>
      <c r="F1651" s="34">
        <f t="shared" si="363"/>
        <v>4824877.32</v>
      </c>
      <c r="G1651" s="34">
        <f t="shared" si="363"/>
        <v>5893471.3300000001</v>
      </c>
      <c r="H1651" s="34">
        <f t="shared" si="363"/>
        <v>0</v>
      </c>
      <c r="I1651" s="34">
        <f t="shared" si="363"/>
        <v>391304.32</v>
      </c>
      <c r="J1651" s="34">
        <f t="shared" si="363"/>
        <v>2944289.44</v>
      </c>
      <c r="K1651" s="34">
        <f t="shared" si="363"/>
        <v>2347276.7399999998</v>
      </c>
      <c r="L1651" s="34">
        <f t="shared" si="363"/>
        <v>0</v>
      </c>
      <c r="M1651" s="34">
        <f t="shared" si="363"/>
        <v>5682870.5</v>
      </c>
      <c r="N1651" s="34">
        <f t="shared" si="363"/>
        <v>18498725.859999999</v>
      </c>
      <c r="O1651" s="34">
        <f t="shared" si="363"/>
        <v>356286.18</v>
      </c>
      <c r="P1651" s="34">
        <f t="shared" si="363"/>
        <v>264916.98</v>
      </c>
      <c r="Q1651" s="34">
        <f t="shared" si="363"/>
        <v>466623.44</v>
      </c>
      <c r="R1651" s="34">
        <f t="shared" si="363"/>
        <v>933271.86</v>
      </c>
      <c r="S1651" s="34">
        <f t="shared" si="363"/>
        <v>480692.58</v>
      </c>
      <c r="T1651" s="34">
        <f t="shared" si="363"/>
        <v>682514.50000000012</v>
      </c>
      <c r="U1651" s="34">
        <f t="shared" si="363"/>
        <v>1725045.02</v>
      </c>
      <c r="V1651" s="34">
        <f t="shared" si="363"/>
        <v>1138635.0699999998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30229581.989999998</v>
      </c>
      <c r="AA1651" s="34">
        <f>D1651-Z1651</f>
        <v>13145418.010000002</v>
      </c>
      <c r="AB1651" s="41">
        <f>Z1651/D1651</f>
        <v>0.69693560783861663</v>
      </c>
      <c r="AC1651" s="35"/>
      <c r="AE1651" s="37"/>
    </row>
    <row r="1652" spans="1:31" s="36" customFormat="1" ht="18" hidden="1" customHeight="1" x14ac:dyDescent="0.2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364">SUM(B1650:B1653)</f>
        <v>71805000</v>
      </c>
      <c r="C1654" s="43">
        <f t="shared" si="364"/>
        <v>-5.8207660913467407E-11</v>
      </c>
      <c r="D1654" s="43">
        <f t="shared" si="364"/>
        <v>71805000</v>
      </c>
      <c r="E1654" s="43">
        <f t="shared" si="364"/>
        <v>26986795.470000003</v>
      </c>
      <c r="F1654" s="43">
        <f t="shared" si="364"/>
        <v>12835074.390000001</v>
      </c>
      <c r="G1654" s="43">
        <f t="shared" si="364"/>
        <v>13093321.120000001</v>
      </c>
      <c r="H1654" s="43">
        <f t="shared" si="364"/>
        <v>0</v>
      </c>
      <c r="I1654" s="43">
        <f t="shared" si="364"/>
        <v>391304.32</v>
      </c>
      <c r="J1654" s="43">
        <f t="shared" si="364"/>
        <v>2944289.44</v>
      </c>
      <c r="K1654" s="43">
        <f t="shared" si="364"/>
        <v>2347276.7399999998</v>
      </c>
      <c r="L1654" s="43">
        <f t="shared" si="364"/>
        <v>0</v>
      </c>
      <c r="M1654" s="43">
        <f t="shared" si="364"/>
        <v>5682870.5</v>
      </c>
      <c r="N1654" s="43">
        <f t="shared" si="364"/>
        <v>21882613.689999998</v>
      </c>
      <c r="O1654" s="43">
        <f t="shared" si="364"/>
        <v>2373636.12</v>
      </c>
      <c r="P1654" s="43">
        <f t="shared" si="364"/>
        <v>2339241.34</v>
      </c>
      <c r="Q1654" s="43">
        <f t="shared" si="364"/>
        <v>2565667.2399999998</v>
      </c>
      <c r="R1654" s="43">
        <f t="shared" si="364"/>
        <v>4708013.01</v>
      </c>
      <c r="S1654" s="43">
        <f t="shared" si="364"/>
        <v>2617104.7000000002</v>
      </c>
      <c r="T1654" s="43">
        <f t="shared" si="364"/>
        <v>2746568.1900000004</v>
      </c>
      <c r="U1654" s="43">
        <f t="shared" si="364"/>
        <v>4634452.959999999</v>
      </c>
      <c r="V1654" s="43">
        <f t="shared" si="364"/>
        <v>3365023.23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52915190.979999997</v>
      </c>
      <c r="AA1654" s="43">
        <f t="shared" si="364"/>
        <v>18889809.020000003</v>
      </c>
      <c r="AB1654" s="44">
        <f>Z1654/D1654</f>
        <v>0.73692905758651905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>B1665</f>
        <v>2281000</v>
      </c>
      <c r="C1655" s="34">
        <f t="shared" si="363"/>
        <v>0</v>
      </c>
      <c r="D1655" s="34">
        <f t="shared" si="363"/>
        <v>2281000</v>
      </c>
      <c r="E1655" s="34">
        <f t="shared" si="363"/>
        <v>585825.22</v>
      </c>
      <c r="F1655" s="34">
        <f t="shared" si="363"/>
        <v>435441.91000000003</v>
      </c>
      <c r="G1655" s="34">
        <f t="shared" si="363"/>
        <v>922971.56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168467.52</v>
      </c>
      <c r="O1655" s="34">
        <f t="shared" si="363"/>
        <v>207508.24</v>
      </c>
      <c r="P1655" s="34">
        <f t="shared" si="363"/>
        <v>209849.46</v>
      </c>
      <c r="Q1655" s="34">
        <f t="shared" si="363"/>
        <v>221036.57</v>
      </c>
      <c r="R1655" s="34">
        <f t="shared" si="363"/>
        <v>214405.34</v>
      </c>
      <c r="S1655" s="34">
        <f t="shared" si="363"/>
        <v>0</v>
      </c>
      <c r="T1655" s="34">
        <f t="shared" si="363"/>
        <v>418213.54000000004</v>
      </c>
      <c r="U1655" s="34">
        <f t="shared" si="363"/>
        <v>209342.45</v>
      </c>
      <c r="V1655" s="34">
        <f t="shared" si="363"/>
        <v>295415.57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1944238.69</v>
      </c>
      <c r="AA1655" s="34">
        <f>D1655-Z1655</f>
        <v>336761.31000000006</v>
      </c>
      <c r="AB1655" s="41">
        <f>Z1655/D1655</f>
        <v>0.85236242437527399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365">B1655+B1654</f>
        <v>74086000</v>
      </c>
      <c r="C1656" s="43">
        <f t="shared" si="365"/>
        <v>-5.8207660913467407E-11</v>
      </c>
      <c r="D1656" s="43">
        <f t="shared" si="365"/>
        <v>74086000</v>
      </c>
      <c r="E1656" s="43">
        <f t="shared" si="365"/>
        <v>27572620.690000001</v>
      </c>
      <c r="F1656" s="43">
        <f t="shared" si="365"/>
        <v>13270516.300000001</v>
      </c>
      <c r="G1656" s="43">
        <f t="shared" si="365"/>
        <v>14016292.680000002</v>
      </c>
      <c r="H1656" s="43">
        <f t="shared" si="365"/>
        <v>0</v>
      </c>
      <c r="I1656" s="43">
        <f t="shared" si="365"/>
        <v>391304.32</v>
      </c>
      <c r="J1656" s="43">
        <f t="shared" si="365"/>
        <v>2944289.44</v>
      </c>
      <c r="K1656" s="43">
        <f t="shared" si="365"/>
        <v>2347276.7399999998</v>
      </c>
      <c r="L1656" s="43">
        <f t="shared" si="365"/>
        <v>0</v>
      </c>
      <c r="M1656" s="43">
        <f t="shared" si="365"/>
        <v>5682870.5</v>
      </c>
      <c r="N1656" s="43">
        <f t="shared" si="365"/>
        <v>22051081.209999997</v>
      </c>
      <c r="O1656" s="43">
        <f t="shared" si="365"/>
        <v>2581144.3600000003</v>
      </c>
      <c r="P1656" s="43">
        <f t="shared" si="365"/>
        <v>2549090.7999999998</v>
      </c>
      <c r="Q1656" s="43">
        <f t="shared" si="365"/>
        <v>2786703.8099999996</v>
      </c>
      <c r="R1656" s="43">
        <f t="shared" si="365"/>
        <v>4922418.3499999996</v>
      </c>
      <c r="S1656" s="43">
        <f t="shared" si="365"/>
        <v>2617104.7000000002</v>
      </c>
      <c r="T1656" s="43">
        <f t="shared" si="365"/>
        <v>3164781.7300000004</v>
      </c>
      <c r="U1656" s="43">
        <f t="shared" si="365"/>
        <v>4843795.4099999992</v>
      </c>
      <c r="V1656" s="43">
        <f t="shared" si="365"/>
        <v>3660438.8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54859429.669999994</v>
      </c>
      <c r="AA1656" s="43">
        <f t="shared" si="365"/>
        <v>19226570.330000002</v>
      </c>
      <c r="AB1656" s="44">
        <f>Z1656/D1656</f>
        <v>0.74048308276867414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28430000</v>
      </c>
      <c r="C1660" s="34">
        <f t="shared" ref="C1660:Y1665" si="366">C1670</f>
        <v>-5.8207660913467407E-11</v>
      </c>
      <c r="D1660" s="34">
        <f t="shared" si="366"/>
        <v>28430000</v>
      </c>
      <c r="E1660" s="34">
        <f t="shared" si="366"/>
        <v>7475562.129999999</v>
      </c>
      <c r="F1660" s="34">
        <f t="shared" si="366"/>
        <v>8010197.0700000003</v>
      </c>
      <c r="G1660" s="34">
        <f t="shared" si="366"/>
        <v>7199849.79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3383887.83</v>
      </c>
      <c r="O1660" s="34">
        <f t="shared" si="366"/>
        <v>2017349.94</v>
      </c>
      <c r="P1660" s="34">
        <f t="shared" si="366"/>
        <v>2074324.36</v>
      </c>
      <c r="Q1660" s="34">
        <f t="shared" si="366"/>
        <v>2099043.7999999998</v>
      </c>
      <c r="R1660" s="34">
        <f t="shared" si="366"/>
        <v>3774741.15</v>
      </c>
      <c r="S1660" s="34">
        <f t="shared" si="366"/>
        <v>2136412.12</v>
      </c>
      <c r="T1660" s="34">
        <f t="shared" si="366"/>
        <v>2064053.6900000002</v>
      </c>
      <c r="U1660" s="34">
        <f t="shared" si="366"/>
        <v>2909407.9399999995</v>
      </c>
      <c r="V1660" s="34">
        <f t="shared" si="366"/>
        <v>2226388.16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22685608.989999998</v>
      </c>
      <c r="AA1660" s="34">
        <f>D1660-Z1660</f>
        <v>5744391.0100000016</v>
      </c>
      <c r="AB1660" s="41">
        <f>Z1660/D1660</f>
        <v>0.7979461480830109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>B1671</f>
        <v>43375000</v>
      </c>
      <c r="C1661" s="34">
        <f t="shared" si="366"/>
        <v>0</v>
      </c>
      <c r="D1661" s="34">
        <f t="shared" si="366"/>
        <v>43375000</v>
      </c>
      <c r="E1661" s="34">
        <f t="shared" si="366"/>
        <v>19511233.340000004</v>
      </c>
      <c r="F1661" s="34">
        <f t="shared" si="366"/>
        <v>4824877.32</v>
      </c>
      <c r="G1661" s="34">
        <f t="shared" si="366"/>
        <v>5893471.3300000001</v>
      </c>
      <c r="H1661" s="34">
        <f t="shared" si="366"/>
        <v>0</v>
      </c>
      <c r="I1661" s="34">
        <f t="shared" si="366"/>
        <v>391304.32</v>
      </c>
      <c r="J1661" s="34">
        <f t="shared" si="366"/>
        <v>2944289.44</v>
      </c>
      <c r="K1661" s="34">
        <f t="shared" si="366"/>
        <v>2347276.7399999998</v>
      </c>
      <c r="L1661" s="34">
        <f t="shared" si="366"/>
        <v>0</v>
      </c>
      <c r="M1661" s="34">
        <f t="shared" si="366"/>
        <v>5682870.5</v>
      </c>
      <c r="N1661" s="34">
        <f t="shared" si="366"/>
        <v>18498725.859999999</v>
      </c>
      <c r="O1661" s="34">
        <f t="shared" si="366"/>
        <v>356286.18</v>
      </c>
      <c r="P1661" s="34">
        <f t="shared" si="366"/>
        <v>264916.98</v>
      </c>
      <c r="Q1661" s="34">
        <f t="shared" si="366"/>
        <v>466623.44</v>
      </c>
      <c r="R1661" s="34">
        <f t="shared" si="366"/>
        <v>933271.86</v>
      </c>
      <c r="S1661" s="34">
        <f t="shared" si="366"/>
        <v>480692.58</v>
      </c>
      <c r="T1661" s="34">
        <f t="shared" si="366"/>
        <v>682514.50000000012</v>
      </c>
      <c r="U1661" s="34">
        <f t="shared" si="366"/>
        <v>1725045.02</v>
      </c>
      <c r="V1661" s="34">
        <f t="shared" si="366"/>
        <v>1138635.0699999998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30229581.989999998</v>
      </c>
      <c r="AA1661" s="34">
        <f>D1661-Z1661</f>
        <v>13145418.010000002</v>
      </c>
      <c r="AB1661" s="41">
        <f>Z1661/D1661</f>
        <v>0.69693560783861663</v>
      </c>
      <c r="AC1661" s="35"/>
      <c r="AE1661" s="37"/>
    </row>
    <row r="1662" spans="1:31" s="36" customFormat="1" ht="18" hidden="1" customHeight="1" x14ac:dyDescent="0.2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367">SUM(B1660:B1663)</f>
        <v>71805000</v>
      </c>
      <c r="C1664" s="43">
        <f t="shared" si="367"/>
        <v>-5.8207660913467407E-11</v>
      </c>
      <c r="D1664" s="43">
        <f t="shared" si="367"/>
        <v>71805000</v>
      </c>
      <c r="E1664" s="43">
        <f t="shared" si="367"/>
        <v>26986795.470000003</v>
      </c>
      <c r="F1664" s="43">
        <f t="shared" si="367"/>
        <v>12835074.390000001</v>
      </c>
      <c r="G1664" s="43">
        <f t="shared" si="367"/>
        <v>13093321.120000001</v>
      </c>
      <c r="H1664" s="43">
        <f t="shared" si="367"/>
        <v>0</v>
      </c>
      <c r="I1664" s="43">
        <f t="shared" si="367"/>
        <v>391304.32</v>
      </c>
      <c r="J1664" s="43">
        <f t="shared" si="367"/>
        <v>2944289.44</v>
      </c>
      <c r="K1664" s="43">
        <f t="shared" si="367"/>
        <v>2347276.7399999998</v>
      </c>
      <c r="L1664" s="43">
        <f t="shared" si="367"/>
        <v>0</v>
      </c>
      <c r="M1664" s="43">
        <f t="shared" si="367"/>
        <v>5682870.5</v>
      </c>
      <c r="N1664" s="43">
        <f t="shared" si="367"/>
        <v>21882613.689999998</v>
      </c>
      <c r="O1664" s="43">
        <f t="shared" si="367"/>
        <v>2373636.12</v>
      </c>
      <c r="P1664" s="43">
        <f t="shared" si="367"/>
        <v>2339241.34</v>
      </c>
      <c r="Q1664" s="43">
        <f t="shared" si="367"/>
        <v>2565667.2399999998</v>
      </c>
      <c r="R1664" s="43">
        <f t="shared" si="367"/>
        <v>4708013.01</v>
      </c>
      <c r="S1664" s="43">
        <f t="shared" si="367"/>
        <v>2617104.7000000002</v>
      </c>
      <c r="T1664" s="43">
        <f t="shared" si="367"/>
        <v>2746568.1900000004</v>
      </c>
      <c r="U1664" s="43">
        <f t="shared" si="367"/>
        <v>4634452.959999999</v>
      </c>
      <c r="V1664" s="43">
        <f t="shared" si="367"/>
        <v>3365023.23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52915190.979999997</v>
      </c>
      <c r="AA1664" s="43">
        <f t="shared" si="367"/>
        <v>18889809.020000003</v>
      </c>
      <c r="AB1664" s="44">
        <f>Z1664/D1664</f>
        <v>0.73692905758651905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>B1675</f>
        <v>2281000</v>
      </c>
      <c r="C1665" s="34">
        <f t="shared" si="366"/>
        <v>0</v>
      </c>
      <c r="D1665" s="34">
        <f t="shared" si="366"/>
        <v>2281000</v>
      </c>
      <c r="E1665" s="34">
        <f t="shared" si="366"/>
        <v>585825.22</v>
      </c>
      <c r="F1665" s="34">
        <f t="shared" si="366"/>
        <v>435441.91000000003</v>
      </c>
      <c r="G1665" s="34">
        <f t="shared" si="366"/>
        <v>922971.56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168467.52</v>
      </c>
      <c r="O1665" s="34">
        <f t="shared" si="366"/>
        <v>207508.24</v>
      </c>
      <c r="P1665" s="34">
        <f t="shared" si="366"/>
        <v>209849.46</v>
      </c>
      <c r="Q1665" s="34">
        <f t="shared" si="366"/>
        <v>221036.57</v>
      </c>
      <c r="R1665" s="34">
        <f t="shared" si="366"/>
        <v>214405.34</v>
      </c>
      <c r="S1665" s="34">
        <f t="shared" si="366"/>
        <v>0</v>
      </c>
      <c r="T1665" s="34">
        <f t="shared" si="366"/>
        <v>418213.54000000004</v>
      </c>
      <c r="U1665" s="34">
        <f t="shared" si="366"/>
        <v>209342.45</v>
      </c>
      <c r="V1665" s="34">
        <f t="shared" si="366"/>
        <v>295415.57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1944238.69</v>
      </c>
      <c r="AA1665" s="34">
        <f>D1665-Z1665</f>
        <v>336761.31000000006</v>
      </c>
      <c r="AB1665" s="41">
        <f>Z1665/D1665</f>
        <v>0.85236242437527399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368">B1665+B1664</f>
        <v>74086000</v>
      </c>
      <c r="C1666" s="43">
        <f t="shared" si="368"/>
        <v>-5.8207660913467407E-11</v>
      </c>
      <c r="D1666" s="43">
        <f t="shared" si="368"/>
        <v>74086000</v>
      </c>
      <c r="E1666" s="43">
        <f t="shared" si="368"/>
        <v>27572620.690000001</v>
      </c>
      <c r="F1666" s="43">
        <f t="shared" si="368"/>
        <v>13270516.300000001</v>
      </c>
      <c r="G1666" s="43">
        <f t="shared" si="368"/>
        <v>14016292.680000002</v>
      </c>
      <c r="H1666" s="43">
        <f t="shared" si="368"/>
        <v>0</v>
      </c>
      <c r="I1666" s="43">
        <f t="shared" si="368"/>
        <v>391304.32</v>
      </c>
      <c r="J1666" s="43">
        <f t="shared" si="368"/>
        <v>2944289.44</v>
      </c>
      <c r="K1666" s="43">
        <f t="shared" si="368"/>
        <v>2347276.7399999998</v>
      </c>
      <c r="L1666" s="43">
        <f t="shared" si="368"/>
        <v>0</v>
      </c>
      <c r="M1666" s="43">
        <f t="shared" si="368"/>
        <v>5682870.5</v>
      </c>
      <c r="N1666" s="43">
        <f t="shared" si="368"/>
        <v>22051081.209999997</v>
      </c>
      <c r="O1666" s="43">
        <f t="shared" si="368"/>
        <v>2581144.3600000003</v>
      </c>
      <c r="P1666" s="43">
        <f t="shared" si="368"/>
        <v>2549090.7999999998</v>
      </c>
      <c r="Q1666" s="43">
        <f t="shared" si="368"/>
        <v>2786703.8099999996</v>
      </c>
      <c r="R1666" s="43">
        <f t="shared" si="368"/>
        <v>4922418.3499999996</v>
      </c>
      <c r="S1666" s="43">
        <f t="shared" si="368"/>
        <v>2617104.7000000002</v>
      </c>
      <c r="T1666" s="43">
        <f t="shared" si="368"/>
        <v>3164781.7300000004</v>
      </c>
      <c r="U1666" s="43">
        <f t="shared" si="368"/>
        <v>4843795.4099999992</v>
      </c>
      <c r="V1666" s="43">
        <f t="shared" si="368"/>
        <v>3660438.8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54859429.669999994</v>
      </c>
      <c r="AA1666" s="43">
        <f t="shared" si="368"/>
        <v>19226570.330000002</v>
      </c>
      <c r="AB1666" s="44">
        <f>Z1666/D1666</f>
        <v>0.74048308276867414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28430000</v>
      </c>
      <c r="C1670" s="34">
        <f>[1]consoCURRENT!F37800</f>
        <v>-5.8207660913467407E-11</v>
      </c>
      <c r="D1670" s="34">
        <f>[1]consoCURRENT!G37800</f>
        <v>28430000</v>
      </c>
      <c r="E1670" s="34">
        <f>[1]consoCURRENT!H37800</f>
        <v>7475562.129999999</v>
      </c>
      <c r="F1670" s="34">
        <f>[1]consoCURRENT!I37800</f>
        <v>8010197.0700000003</v>
      </c>
      <c r="G1670" s="34">
        <f>[1]consoCURRENT!J37800</f>
        <v>7199849.79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3774741.15</v>
      </c>
      <c r="S1670" s="34">
        <f>[1]consoCURRENT!V37800</f>
        <v>2136412.12</v>
      </c>
      <c r="T1670" s="34">
        <f>[1]consoCURRENT!W37800</f>
        <v>2064053.6900000002</v>
      </c>
      <c r="U1670" s="34">
        <f>[1]consoCURRENT!X37800</f>
        <v>2909407.9399999995</v>
      </c>
      <c r="V1670" s="34">
        <f>[1]consoCURRENT!Y37800</f>
        <v>2226388.16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22685608.989999998</v>
      </c>
      <c r="AA1670" s="34">
        <f>D1670-Z1670</f>
        <v>5744391.0100000016</v>
      </c>
      <c r="AB1670" s="41">
        <f>Z1670/D1670</f>
        <v>0.7979461480830109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19511233.340000004</v>
      </c>
      <c r="F1671" s="34">
        <f>[1]consoCURRENT!I37913</f>
        <v>4824877.32</v>
      </c>
      <c r="G1671" s="34">
        <f>[1]consoCURRENT!J37913</f>
        <v>5893471.3300000001</v>
      </c>
      <c r="H1671" s="34">
        <f>[1]consoCURRENT!K37913</f>
        <v>0</v>
      </c>
      <c r="I1671" s="34">
        <f>[1]consoCURRENT!L37913</f>
        <v>391304.32</v>
      </c>
      <c r="J1671" s="34">
        <f>[1]consoCURRENT!M37913</f>
        <v>2944289.44</v>
      </c>
      <c r="K1671" s="34">
        <f>[1]consoCURRENT!N37913</f>
        <v>2347276.7399999998</v>
      </c>
      <c r="L1671" s="34">
        <f>[1]consoCURRENT!O37913</f>
        <v>0</v>
      </c>
      <c r="M1671" s="34">
        <f>[1]consoCURRENT!P37913</f>
        <v>5682870.5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933271.86</v>
      </c>
      <c r="S1671" s="34">
        <f>[1]consoCURRENT!V37913</f>
        <v>480692.58</v>
      </c>
      <c r="T1671" s="34">
        <f>[1]consoCURRENT!W37913</f>
        <v>682514.50000000012</v>
      </c>
      <c r="U1671" s="34">
        <f>[1]consoCURRENT!X37913</f>
        <v>1725045.02</v>
      </c>
      <c r="V1671" s="34">
        <f>[1]consoCURRENT!Y37913</f>
        <v>1138635.0699999998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30229581.989999998</v>
      </c>
      <c r="AA1671" s="34">
        <f>D1671-Z1671</f>
        <v>13145418.010000002</v>
      </c>
      <c r="AB1671" s="41">
        <f>Z1671/D1671</f>
        <v>0.69693560783861663</v>
      </c>
      <c r="AC1671" s="35"/>
      <c r="AE1671" s="37"/>
    </row>
    <row r="1672" spans="1:31" s="36" customFormat="1" ht="18" hidden="1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369">SUM(B1670:B1673)</f>
        <v>71805000</v>
      </c>
      <c r="C1674" s="43">
        <f t="shared" si="369"/>
        <v>-5.8207660913467407E-11</v>
      </c>
      <c r="D1674" s="43">
        <f t="shared" si="369"/>
        <v>71805000</v>
      </c>
      <c r="E1674" s="43">
        <f t="shared" si="369"/>
        <v>26986795.470000003</v>
      </c>
      <c r="F1674" s="43">
        <f t="shared" si="369"/>
        <v>12835074.390000001</v>
      </c>
      <c r="G1674" s="43">
        <f t="shared" si="369"/>
        <v>13093321.120000001</v>
      </c>
      <c r="H1674" s="43">
        <f t="shared" si="369"/>
        <v>0</v>
      </c>
      <c r="I1674" s="43">
        <f t="shared" si="369"/>
        <v>391304.32</v>
      </c>
      <c r="J1674" s="43">
        <f t="shared" si="369"/>
        <v>2944289.44</v>
      </c>
      <c r="K1674" s="43">
        <f t="shared" si="369"/>
        <v>2347276.7399999998</v>
      </c>
      <c r="L1674" s="43">
        <f t="shared" si="369"/>
        <v>0</v>
      </c>
      <c r="M1674" s="43">
        <f t="shared" si="369"/>
        <v>5682870.5</v>
      </c>
      <c r="N1674" s="43">
        <f t="shared" si="369"/>
        <v>21882613.689999998</v>
      </c>
      <c r="O1674" s="43">
        <f t="shared" si="369"/>
        <v>2373636.12</v>
      </c>
      <c r="P1674" s="43">
        <f t="shared" si="369"/>
        <v>2339241.34</v>
      </c>
      <c r="Q1674" s="43">
        <f t="shared" si="369"/>
        <v>2565667.2399999998</v>
      </c>
      <c r="R1674" s="43">
        <f t="shared" si="369"/>
        <v>4708013.01</v>
      </c>
      <c r="S1674" s="43">
        <f t="shared" si="369"/>
        <v>2617104.7000000002</v>
      </c>
      <c r="T1674" s="43">
        <f t="shared" si="369"/>
        <v>2746568.1900000004</v>
      </c>
      <c r="U1674" s="43">
        <f t="shared" si="369"/>
        <v>4634452.959999999</v>
      </c>
      <c r="V1674" s="43">
        <f t="shared" si="369"/>
        <v>3365023.23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52915190.979999997</v>
      </c>
      <c r="AA1674" s="43">
        <f t="shared" si="369"/>
        <v>18889809.020000003</v>
      </c>
      <c r="AB1674" s="44">
        <f>Z1674/D1674</f>
        <v>0.73692905758651905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435441.91000000003</v>
      </c>
      <c r="G1675" s="34">
        <f>[1]consoCURRENT!J37952</f>
        <v>922971.56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214405.34</v>
      </c>
      <c r="S1675" s="34">
        <f>[1]consoCURRENT!V37952</f>
        <v>0</v>
      </c>
      <c r="T1675" s="34">
        <f>[1]consoCURRENT!W37952</f>
        <v>418213.54000000004</v>
      </c>
      <c r="U1675" s="34">
        <f>[1]consoCURRENT!X37952</f>
        <v>209342.45</v>
      </c>
      <c r="V1675" s="34">
        <f>[1]consoCURRENT!Y37952</f>
        <v>295415.57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1944238.69</v>
      </c>
      <c r="AA1675" s="34">
        <f>D1675-Z1675</f>
        <v>336761.31000000006</v>
      </c>
      <c r="AB1675" s="41">
        <f>Z1675/D1675</f>
        <v>0.85236242437527399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370">B1675+B1674</f>
        <v>74086000</v>
      </c>
      <c r="C1676" s="43">
        <f t="shared" si="370"/>
        <v>-5.8207660913467407E-11</v>
      </c>
      <c r="D1676" s="43">
        <f t="shared" si="370"/>
        <v>74086000</v>
      </c>
      <c r="E1676" s="43">
        <f t="shared" si="370"/>
        <v>27572620.690000001</v>
      </c>
      <c r="F1676" s="43">
        <f t="shared" si="370"/>
        <v>13270516.300000001</v>
      </c>
      <c r="G1676" s="43">
        <f t="shared" si="370"/>
        <v>14016292.680000002</v>
      </c>
      <c r="H1676" s="43">
        <f t="shared" si="370"/>
        <v>0</v>
      </c>
      <c r="I1676" s="43">
        <f t="shared" si="370"/>
        <v>391304.32</v>
      </c>
      <c r="J1676" s="43">
        <f t="shared" si="370"/>
        <v>2944289.44</v>
      </c>
      <c r="K1676" s="43">
        <f t="shared" si="370"/>
        <v>2347276.7399999998</v>
      </c>
      <c r="L1676" s="43">
        <f t="shared" si="370"/>
        <v>0</v>
      </c>
      <c r="M1676" s="43">
        <f t="shared" si="370"/>
        <v>5682870.5</v>
      </c>
      <c r="N1676" s="43">
        <f t="shared" si="370"/>
        <v>22051081.209999997</v>
      </c>
      <c r="O1676" s="43">
        <f t="shared" si="370"/>
        <v>2581144.3600000003</v>
      </c>
      <c r="P1676" s="43">
        <f t="shared" si="370"/>
        <v>2549090.7999999998</v>
      </c>
      <c r="Q1676" s="43">
        <f t="shared" si="370"/>
        <v>2786703.8099999996</v>
      </c>
      <c r="R1676" s="43">
        <f t="shared" si="370"/>
        <v>4922418.3499999996</v>
      </c>
      <c r="S1676" s="43">
        <f t="shared" si="370"/>
        <v>2617104.7000000002</v>
      </c>
      <c r="T1676" s="43">
        <f t="shared" si="370"/>
        <v>3164781.7300000004</v>
      </c>
      <c r="U1676" s="43">
        <f t="shared" si="370"/>
        <v>4843795.4099999992</v>
      </c>
      <c r="V1676" s="43">
        <f t="shared" si="370"/>
        <v>3660438.8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54859429.669999994</v>
      </c>
      <c r="AA1676" s="43">
        <f t="shared" si="370"/>
        <v>19226570.330000002</v>
      </c>
      <c r="AB1676" s="44">
        <f>Z1676/D1676</f>
        <v>0.74048308276867414</v>
      </c>
      <c r="AC1676" s="46"/>
      <c r="AE1676" s="37">
        <f>SUM('[1]sum-co'!S487+'[2]CMF-101regularapril8'!$EV$2891)</f>
        <v>53686328.259999998</v>
      </c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54859429.670000002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1066330000</v>
      </c>
      <c r="C1680" s="34">
        <f t="shared" ref="C1680:Y1680" si="371">C1690</f>
        <v>2.1827872842550278E-11</v>
      </c>
      <c r="D1680" s="34">
        <f t="shared" si="371"/>
        <v>1066330000</v>
      </c>
      <c r="E1680" s="34">
        <f t="shared" si="371"/>
        <v>209114004.19999999</v>
      </c>
      <c r="F1680" s="34">
        <f t="shared" si="371"/>
        <v>275748846.46999997</v>
      </c>
      <c r="G1680" s="34">
        <f t="shared" si="371"/>
        <v>242391969.41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66344550.62999998</v>
      </c>
      <c r="O1680" s="34">
        <f t="shared" si="371"/>
        <v>70725740.629999995</v>
      </c>
      <c r="P1680" s="34">
        <f t="shared" si="371"/>
        <v>72043712.940000013</v>
      </c>
      <c r="Q1680" s="34">
        <f t="shared" si="371"/>
        <v>76980863.059999987</v>
      </c>
      <c r="R1680" s="34">
        <f t="shared" si="371"/>
        <v>132430361.11000001</v>
      </c>
      <c r="S1680" s="34">
        <f t="shared" si="371"/>
        <v>66337622.299999997</v>
      </c>
      <c r="T1680" s="34">
        <f t="shared" si="371"/>
        <v>76874573.629999995</v>
      </c>
      <c r="U1680" s="34">
        <f t="shared" si="371"/>
        <v>85042099.859999999</v>
      </c>
      <c r="V1680" s="34">
        <f t="shared" si="371"/>
        <v>80475295.920000002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727254820.07999992</v>
      </c>
      <c r="AA1680" s="34">
        <f>D1680-Z1680</f>
        <v>339075179.92000008</v>
      </c>
      <c r="AB1680" s="41">
        <f>Z1680/D1680</f>
        <v>0.68201665533183908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372">B1691</f>
        <v>204208000</v>
      </c>
      <c r="C1681" s="34">
        <f t="shared" si="372"/>
        <v>2.1827872842550278E-10</v>
      </c>
      <c r="D1681" s="34">
        <f t="shared" si="372"/>
        <v>204208000</v>
      </c>
      <c r="E1681" s="34">
        <f t="shared" si="372"/>
        <v>42195429.960000001</v>
      </c>
      <c r="F1681" s="34">
        <f t="shared" si="372"/>
        <v>23012458.630000003</v>
      </c>
      <c r="G1681" s="34">
        <f t="shared" si="372"/>
        <v>44317263.319999993</v>
      </c>
      <c r="H1681" s="34">
        <f t="shared" si="372"/>
        <v>0</v>
      </c>
      <c r="I1681" s="34">
        <f t="shared" si="372"/>
        <v>9555427</v>
      </c>
      <c r="J1681" s="34">
        <f t="shared" si="372"/>
        <v>9535417.3200000003</v>
      </c>
      <c r="K1681" s="34">
        <f t="shared" si="372"/>
        <v>21247887.569999997</v>
      </c>
      <c r="L1681" s="34">
        <f t="shared" si="372"/>
        <v>0</v>
      </c>
      <c r="M1681" s="34">
        <f t="shared" si="372"/>
        <v>40338731.890000001</v>
      </c>
      <c r="N1681" s="34">
        <f t="shared" si="372"/>
        <v>21249666.260000002</v>
      </c>
      <c r="O1681" s="34">
        <f t="shared" si="372"/>
        <v>8369638.8800000008</v>
      </c>
      <c r="P1681" s="34">
        <f t="shared" si="372"/>
        <v>3020697.82</v>
      </c>
      <c r="Q1681" s="34">
        <f t="shared" si="372"/>
        <v>2309419.0300000003</v>
      </c>
      <c r="R1681" s="34">
        <f t="shared" si="372"/>
        <v>5545016.96</v>
      </c>
      <c r="S1681" s="34">
        <f t="shared" si="372"/>
        <v>5622605.3200000003</v>
      </c>
      <c r="T1681" s="34">
        <f t="shared" si="372"/>
        <v>9742064.6399999987</v>
      </c>
      <c r="U1681" s="34">
        <f t="shared" si="372"/>
        <v>5792332.1100000003</v>
      </c>
      <c r="V1681" s="34">
        <f t="shared" si="372"/>
        <v>7534979.0000000009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109525151.91</v>
      </c>
      <c r="AA1681" s="34">
        <f>D1681-Z1681</f>
        <v>94682848.090000004</v>
      </c>
      <c r="AB1681" s="41">
        <f>Z1681/D1681</f>
        <v>0.53634114192392068</v>
      </c>
      <c r="AC1681" s="35"/>
      <c r="AE1681" s="37"/>
    </row>
    <row r="1682" spans="1:31" s="36" customFormat="1" ht="18" hidden="1" customHeight="1" x14ac:dyDescent="0.2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373">SUM(B1680:B1683)</f>
        <v>1270538000</v>
      </c>
      <c r="C1684" s="43">
        <f t="shared" si="373"/>
        <v>2.4010660126805305E-10</v>
      </c>
      <c r="D1684" s="43">
        <f t="shared" si="373"/>
        <v>1270538000</v>
      </c>
      <c r="E1684" s="43">
        <f t="shared" si="373"/>
        <v>251309434.16</v>
      </c>
      <c r="F1684" s="43">
        <f t="shared" si="373"/>
        <v>298761305.09999996</v>
      </c>
      <c r="G1684" s="43">
        <f t="shared" si="373"/>
        <v>286709232.73000002</v>
      </c>
      <c r="H1684" s="43">
        <f t="shared" si="373"/>
        <v>0</v>
      </c>
      <c r="I1684" s="43">
        <f t="shared" si="373"/>
        <v>9555427</v>
      </c>
      <c r="J1684" s="43">
        <f t="shared" si="373"/>
        <v>9535417.3200000003</v>
      </c>
      <c r="K1684" s="43">
        <f t="shared" si="373"/>
        <v>21247887.569999997</v>
      </c>
      <c r="L1684" s="43">
        <f t="shared" si="373"/>
        <v>0</v>
      </c>
      <c r="M1684" s="43">
        <f t="shared" si="373"/>
        <v>40338731.890000001</v>
      </c>
      <c r="N1684" s="43">
        <f t="shared" si="373"/>
        <v>87594216.889999986</v>
      </c>
      <c r="O1684" s="43">
        <f t="shared" si="373"/>
        <v>79095379.50999999</v>
      </c>
      <c r="P1684" s="43">
        <f t="shared" si="373"/>
        <v>75064410.760000005</v>
      </c>
      <c r="Q1684" s="43">
        <f t="shared" si="373"/>
        <v>79290282.089999989</v>
      </c>
      <c r="R1684" s="43">
        <f t="shared" si="373"/>
        <v>137975378.07000002</v>
      </c>
      <c r="S1684" s="43">
        <f t="shared" si="373"/>
        <v>71960227.620000005</v>
      </c>
      <c r="T1684" s="43">
        <f t="shared" si="373"/>
        <v>86616638.269999996</v>
      </c>
      <c r="U1684" s="43">
        <f t="shared" si="373"/>
        <v>90834431.969999999</v>
      </c>
      <c r="V1684" s="43">
        <f t="shared" si="373"/>
        <v>88010274.920000002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836779971.98999989</v>
      </c>
      <c r="AA1684" s="43">
        <f t="shared" si="373"/>
        <v>433758028.01000011</v>
      </c>
      <c r="AB1684" s="44">
        <f>Z1684/D1684</f>
        <v>0.65860286901296927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374">B1695</f>
        <v>87207000</v>
      </c>
      <c r="C1685" s="34">
        <f t="shared" si="374"/>
        <v>0</v>
      </c>
      <c r="D1685" s="34">
        <f t="shared" si="374"/>
        <v>87207000</v>
      </c>
      <c r="E1685" s="34">
        <f t="shared" si="374"/>
        <v>20810237.860000003</v>
      </c>
      <c r="F1685" s="34">
        <f t="shared" si="374"/>
        <v>23535332.499999996</v>
      </c>
      <c r="G1685" s="34">
        <f t="shared" si="374"/>
        <v>20821508.399999999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5139920.67</v>
      </c>
      <c r="O1685" s="34">
        <f t="shared" si="374"/>
        <v>8224405.6899999995</v>
      </c>
      <c r="P1685" s="34">
        <f t="shared" si="374"/>
        <v>7445911.5000000009</v>
      </c>
      <c r="Q1685" s="34">
        <f t="shared" si="374"/>
        <v>6374923.1200000001</v>
      </c>
      <c r="R1685" s="34">
        <f t="shared" si="374"/>
        <v>10530311.819999998</v>
      </c>
      <c r="S1685" s="34">
        <f t="shared" si="374"/>
        <v>6630097.5599999996</v>
      </c>
      <c r="T1685" s="34">
        <f t="shared" si="374"/>
        <v>6803023.0999999987</v>
      </c>
      <c r="U1685" s="34">
        <f t="shared" si="374"/>
        <v>5874529.4799999995</v>
      </c>
      <c r="V1685" s="34">
        <f t="shared" si="374"/>
        <v>8143955.8199999994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65167078.759999998</v>
      </c>
      <c r="AA1685" s="34">
        <f>D1685-Z1685</f>
        <v>22039921.240000002</v>
      </c>
      <c r="AB1685" s="41">
        <f>Z1685/D1685</f>
        <v>0.74726889768023208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375">B1685+B1684</f>
        <v>1357745000</v>
      </c>
      <c r="C1686" s="43">
        <f t="shared" si="375"/>
        <v>2.4010660126805305E-10</v>
      </c>
      <c r="D1686" s="43">
        <f t="shared" si="375"/>
        <v>1357745000</v>
      </c>
      <c r="E1686" s="43">
        <f t="shared" si="375"/>
        <v>272119672.01999998</v>
      </c>
      <c r="F1686" s="43">
        <f t="shared" si="375"/>
        <v>322296637.59999996</v>
      </c>
      <c r="G1686" s="43">
        <f t="shared" si="375"/>
        <v>307530741.13</v>
      </c>
      <c r="H1686" s="43">
        <f t="shared" si="375"/>
        <v>0</v>
      </c>
      <c r="I1686" s="43">
        <f t="shared" si="375"/>
        <v>9555427</v>
      </c>
      <c r="J1686" s="43">
        <f t="shared" si="375"/>
        <v>9535417.3200000003</v>
      </c>
      <c r="K1686" s="43">
        <f t="shared" si="375"/>
        <v>21247887.569999997</v>
      </c>
      <c r="L1686" s="43">
        <f t="shared" si="375"/>
        <v>0</v>
      </c>
      <c r="M1686" s="43">
        <f t="shared" si="375"/>
        <v>40338731.890000001</v>
      </c>
      <c r="N1686" s="43">
        <f t="shared" si="375"/>
        <v>92734137.559999987</v>
      </c>
      <c r="O1686" s="43">
        <f t="shared" si="375"/>
        <v>87319785.199999988</v>
      </c>
      <c r="P1686" s="43">
        <f t="shared" si="375"/>
        <v>82510322.260000005</v>
      </c>
      <c r="Q1686" s="43">
        <f t="shared" si="375"/>
        <v>85665205.209999993</v>
      </c>
      <c r="R1686" s="43">
        <f t="shared" si="375"/>
        <v>148505689.89000002</v>
      </c>
      <c r="S1686" s="43">
        <f t="shared" si="375"/>
        <v>78590325.180000007</v>
      </c>
      <c r="T1686" s="43">
        <f t="shared" si="375"/>
        <v>93419661.36999999</v>
      </c>
      <c r="U1686" s="43">
        <f t="shared" si="375"/>
        <v>96708961.450000003</v>
      </c>
      <c r="V1686" s="43">
        <f t="shared" si="375"/>
        <v>96154230.739999995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901947050.74999988</v>
      </c>
      <c r="AA1686" s="43">
        <f t="shared" si="375"/>
        <v>455797949.25000012</v>
      </c>
      <c r="AB1686" s="44">
        <f>Z1686/D1686</f>
        <v>0.66429782525437386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1066330000</v>
      </c>
      <c r="C1690" s="34">
        <f t="shared" ref="C1690:Y1695" si="376">C1700+C1880</f>
        <v>2.1827872842550278E-11</v>
      </c>
      <c r="D1690" s="34">
        <f>D1700+D1880</f>
        <v>1066330000</v>
      </c>
      <c r="E1690" s="34">
        <f t="shared" si="376"/>
        <v>209114004.19999999</v>
      </c>
      <c r="F1690" s="34">
        <f t="shared" si="376"/>
        <v>275748846.46999997</v>
      </c>
      <c r="G1690" s="34">
        <f t="shared" si="376"/>
        <v>242391969.41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66344550.62999998</v>
      </c>
      <c r="O1690" s="34">
        <f t="shared" si="376"/>
        <v>70725740.629999995</v>
      </c>
      <c r="P1690" s="34">
        <f t="shared" si="376"/>
        <v>72043712.940000013</v>
      </c>
      <c r="Q1690" s="34">
        <f t="shared" si="376"/>
        <v>76980863.059999987</v>
      </c>
      <c r="R1690" s="34">
        <f t="shared" si="376"/>
        <v>132430361.11000001</v>
      </c>
      <c r="S1690" s="34">
        <f t="shared" si="376"/>
        <v>66337622.299999997</v>
      </c>
      <c r="T1690" s="34">
        <f t="shared" si="376"/>
        <v>76874573.629999995</v>
      </c>
      <c r="U1690" s="34">
        <f t="shared" si="376"/>
        <v>85042099.859999999</v>
      </c>
      <c r="V1690" s="34">
        <f t="shared" si="376"/>
        <v>80475295.920000002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727254820.07999992</v>
      </c>
      <c r="AA1690" s="34">
        <f>D1690-Z1690</f>
        <v>339075179.92000008</v>
      </c>
      <c r="AB1690" s="41">
        <f>Z1690/D1690</f>
        <v>0.68201665533183908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>B1701+B1881</f>
        <v>204208000</v>
      </c>
      <c r="C1691" s="34">
        <f>C1701+C1881</f>
        <v>2.1827872842550278E-10</v>
      </c>
      <c r="D1691" s="34">
        <f>D1701+D1881</f>
        <v>204208000</v>
      </c>
      <c r="E1691" s="34">
        <f t="shared" si="376"/>
        <v>42195429.960000001</v>
      </c>
      <c r="F1691" s="34">
        <f t="shared" si="376"/>
        <v>23012458.630000003</v>
      </c>
      <c r="G1691" s="34">
        <f t="shared" si="376"/>
        <v>44317263.319999993</v>
      </c>
      <c r="H1691" s="34">
        <f t="shared" si="376"/>
        <v>0</v>
      </c>
      <c r="I1691" s="34">
        <f t="shared" si="376"/>
        <v>9555427</v>
      </c>
      <c r="J1691" s="34">
        <f t="shared" si="376"/>
        <v>9535417.3200000003</v>
      </c>
      <c r="K1691" s="34">
        <f t="shared" si="376"/>
        <v>21247887.569999997</v>
      </c>
      <c r="L1691" s="34">
        <f t="shared" si="376"/>
        <v>0</v>
      </c>
      <c r="M1691" s="34">
        <f t="shared" si="376"/>
        <v>40338731.890000001</v>
      </c>
      <c r="N1691" s="34">
        <f t="shared" si="376"/>
        <v>21249666.260000002</v>
      </c>
      <c r="O1691" s="34">
        <f t="shared" si="376"/>
        <v>8369638.8800000008</v>
      </c>
      <c r="P1691" s="34">
        <f t="shared" si="376"/>
        <v>3020697.82</v>
      </c>
      <c r="Q1691" s="34">
        <f t="shared" si="376"/>
        <v>2309419.0300000003</v>
      </c>
      <c r="R1691" s="34">
        <f t="shared" si="376"/>
        <v>5545016.96</v>
      </c>
      <c r="S1691" s="34">
        <f t="shared" si="376"/>
        <v>5622605.3200000003</v>
      </c>
      <c r="T1691" s="34">
        <f t="shared" si="376"/>
        <v>9742064.6399999987</v>
      </c>
      <c r="U1691" s="34">
        <f t="shared" si="376"/>
        <v>5792332.1100000003</v>
      </c>
      <c r="V1691" s="34">
        <f t="shared" si="376"/>
        <v>7534979.0000000009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109525151.91</v>
      </c>
      <c r="AA1691" s="34">
        <f>D1691-Z1691</f>
        <v>94682848.090000004</v>
      </c>
      <c r="AB1691" s="41">
        <f>Z1691/D1691</f>
        <v>0.53634114192392068</v>
      </c>
      <c r="AC1691" s="35"/>
      <c r="AE1691" s="37"/>
    </row>
    <row r="1692" spans="1:31" s="36" customFormat="1" ht="18" hidden="1" customHeight="1" x14ac:dyDescent="0.2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>SUM(B1690:B1693)</f>
        <v>1270538000</v>
      </c>
      <c r="C1694" s="43">
        <f t="shared" ref="C1694:AA1694" si="377">SUM(C1690:C1693)</f>
        <v>2.4010660126805305E-10</v>
      </c>
      <c r="D1694" s="43">
        <f t="shared" si="377"/>
        <v>1270538000</v>
      </c>
      <c r="E1694" s="43">
        <f t="shared" si="377"/>
        <v>251309434.16</v>
      </c>
      <c r="F1694" s="43">
        <f t="shared" si="377"/>
        <v>298761305.09999996</v>
      </c>
      <c r="G1694" s="43">
        <f t="shared" si="377"/>
        <v>286709232.73000002</v>
      </c>
      <c r="H1694" s="43">
        <f t="shared" si="377"/>
        <v>0</v>
      </c>
      <c r="I1694" s="43">
        <f t="shared" si="377"/>
        <v>9555427</v>
      </c>
      <c r="J1694" s="43">
        <f t="shared" si="377"/>
        <v>9535417.3200000003</v>
      </c>
      <c r="K1694" s="43">
        <f t="shared" si="377"/>
        <v>21247887.569999997</v>
      </c>
      <c r="L1694" s="43">
        <f t="shared" si="377"/>
        <v>0</v>
      </c>
      <c r="M1694" s="43">
        <f t="shared" si="377"/>
        <v>40338731.890000001</v>
      </c>
      <c r="N1694" s="43">
        <f t="shared" si="377"/>
        <v>87594216.889999986</v>
      </c>
      <c r="O1694" s="43">
        <f t="shared" si="377"/>
        <v>79095379.50999999</v>
      </c>
      <c r="P1694" s="43">
        <f t="shared" si="377"/>
        <v>75064410.760000005</v>
      </c>
      <c r="Q1694" s="43">
        <f t="shared" si="377"/>
        <v>79290282.089999989</v>
      </c>
      <c r="R1694" s="43">
        <f t="shared" si="377"/>
        <v>137975378.07000002</v>
      </c>
      <c r="S1694" s="43">
        <f t="shared" si="377"/>
        <v>71960227.620000005</v>
      </c>
      <c r="T1694" s="43">
        <f t="shared" si="377"/>
        <v>86616638.269999996</v>
      </c>
      <c r="U1694" s="43">
        <f t="shared" si="377"/>
        <v>90834431.969999999</v>
      </c>
      <c r="V1694" s="43">
        <f t="shared" si="377"/>
        <v>88010274.920000002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836779971.98999989</v>
      </c>
      <c r="AA1694" s="43">
        <f t="shared" si="377"/>
        <v>433758028.01000011</v>
      </c>
      <c r="AB1694" s="44">
        <f>Z1694/D1694</f>
        <v>0.65860286901296927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>B1705+B1885</f>
        <v>87207000</v>
      </c>
      <c r="C1695" s="34">
        <f t="shared" si="376"/>
        <v>0</v>
      </c>
      <c r="D1695" s="34">
        <f t="shared" si="376"/>
        <v>87207000</v>
      </c>
      <c r="E1695" s="34">
        <f t="shared" si="376"/>
        <v>20810237.860000003</v>
      </c>
      <c r="F1695" s="34">
        <f t="shared" si="376"/>
        <v>23535332.499999996</v>
      </c>
      <c r="G1695" s="34">
        <f t="shared" si="376"/>
        <v>20821508.399999999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5139920.67</v>
      </c>
      <c r="O1695" s="34">
        <f t="shared" si="376"/>
        <v>8224405.6899999995</v>
      </c>
      <c r="P1695" s="34">
        <f t="shared" si="376"/>
        <v>7445911.5000000009</v>
      </c>
      <c r="Q1695" s="34">
        <f t="shared" si="376"/>
        <v>6374923.1200000001</v>
      </c>
      <c r="R1695" s="34">
        <f t="shared" si="376"/>
        <v>10530311.819999998</v>
      </c>
      <c r="S1695" s="34">
        <f t="shared" si="376"/>
        <v>6630097.5599999996</v>
      </c>
      <c r="T1695" s="34">
        <f t="shared" si="376"/>
        <v>6803023.0999999987</v>
      </c>
      <c r="U1695" s="34">
        <f t="shared" si="376"/>
        <v>5874529.4799999995</v>
      </c>
      <c r="V1695" s="34">
        <f t="shared" si="376"/>
        <v>8143955.8199999994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65167078.759999998</v>
      </c>
      <c r="AA1695" s="34">
        <f>D1695-Z1695</f>
        <v>22039921.240000002</v>
      </c>
      <c r="AB1695" s="41">
        <f>Z1695/D1695</f>
        <v>0.74726889768023208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>B1695+B1694</f>
        <v>1357745000</v>
      </c>
      <c r="C1696" s="43">
        <f t="shared" ref="C1696:AA1696" si="378">C1695+C1694</f>
        <v>2.4010660126805305E-10</v>
      </c>
      <c r="D1696" s="43">
        <f t="shared" si="378"/>
        <v>1357745000</v>
      </c>
      <c r="E1696" s="43">
        <f t="shared" si="378"/>
        <v>272119672.01999998</v>
      </c>
      <c r="F1696" s="43">
        <f t="shared" si="378"/>
        <v>322296637.59999996</v>
      </c>
      <c r="G1696" s="43">
        <f t="shared" si="378"/>
        <v>307530741.13</v>
      </c>
      <c r="H1696" s="43">
        <f t="shared" si="378"/>
        <v>0</v>
      </c>
      <c r="I1696" s="43">
        <f t="shared" si="378"/>
        <v>9555427</v>
      </c>
      <c r="J1696" s="43">
        <f t="shared" si="378"/>
        <v>9535417.3200000003</v>
      </c>
      <c r="K1696" s="43">
        <f t="shared" si="378"/>
        <v>21247887.569999997</v>
      </c>
      <c r="L1696" s="43">
        <f t="shared" si="378"/>
        <v>0</v>
      </c>
      <c r="M1696" s="43">
        <f t="shared" si="378"/>
        <v>40338731.890000001</v>
      </c>
      <c r="N1696" s="43">
        <f t="shared" si="378"/>
        <v>92734137.559999987</v>
      </c>
      <c r="O1696" s="43">
        <f t="shared" si="378"/>
        <v>87319785.199999988</v>
      </c>
      <c r="P1696" s="43">
        <f t="shared" si="378"/>
        <v>82510322.260000005</v>
      </c>
      <c r="Q1696" s="43">
        <f t="shared" si="378"/>
        <v>85665205.209999993</v>
      </c>
      <c r="R1696" s="43">
        <f t="shared" si="378"/>
        <v>148505689.89000002</v>
      </c>
      <c r="S1696" s="43">
        <f t="shared" si="378"/>
        <v>78590325.180000007</v>
      </c>
      <c r="T1696" s="43">
        <f t="shared" si="378"/>
        <v>93419661.36999999</v>
      </c>
      <c r="U1696" s="43">
        <f t="shared" si="378"/>
        <v>96708961.450000003</v>
      </c>
      <c r="V1696" s="43">
        <f t="shared" si="378"/>
        <v>96154230.739999995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901947050.74999988</v>
      </c>
      <c r="AA1696" s="43">
        <f t="shared" si="378"/>
        <v>455797949.25000012</v>
      </c>
      <c r="AB1696" s="44">
        <f>Z1696/D1696</f>
        <v>0.66429782525437386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>B1710+B1720+B1730+B1740+B1750+B1760+B1770+B1780+B1790+B1800+B1810+B1820+B1830+B1840+B1850+B1860+B1870</f>
        <v>1049550000</v>
      </c>
      <c r="C1700" s="34">
        <f>C1710+C1720+C1730+C1740+C1750+C1760+C1770+C1780+C1790+C1800+C1810+C1820+C1830+C1840+C1850+C1860+C1870</f>
        <v>2.1827872842550278E-11</v>
      </c>
      <c r="D1700" s="34">
        <f>D1710+D1720+D1730+D1740+D1750+D1760+D1770+D1780+D1790+D1800+D1810+D1820+D1830+D1840+D1850+D1860+D1870</f>
        <v>1049550000</v>
      </c>
      <c r="E1700" s="34">
        <f t="shared" ref="E1700:Y1700" si="379">E1710+E1720+E1730+E1740+E1750+E1760+E1770+E1780+E1790+E1800+E1810+E1820+E1830+E1840+E1850+E1860+E1870</f>
        <v>205091581.14999998</v>
      </c>
      <c r="F1700" s="34">
        <f t="shared" si="379"/>
        <v>271532301.26999998</v>
      </c>
      <c r="G1700" s="34">
        <f t="shared" si="379"/>
        <v>238920186.60999998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64465720.899999984</v>
      </c>
      <c r="O1700" s="34">
        <f t="shared" si="379"/>
        <v>69730601.649999991</v>
      </c>
      <c r="P1700" s="34">
        <f t="shared" si="379"/>
        <v>70895258.600000009</v>
      </c>
      <c r="Q1700" s="34">
        <f t="shared" si="379"/>
        <v>75882621.399999991</v>
      </c>
      <c r="R1700" s="34">
        <f t="shared" si="379"/>
        <v>130402036.80000001</v>
      </c>
      <c r="S1700" s="34">
        <f t="shared" si="379"/>
        <v>65247643.07</v>
      </c>
      <c r="T1700" s="34">
        <f t="shared" si="379"/>
        <v>75917919.409999996</v>
      </c>
      <c r="U1700" s="34">
        <f t="shared" si="379"/>
        <v>83655912.400000006</v>
      </c>
      <c r="V1700" s="34">
        <f t="shared" si="379"/>
        <v>79346354.799999997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715544069.02999985</v>
      </c>
      <c r="AA1700" s="34">
        <f>D1700-Z1700</f>
        <v>334005930.97000015</v>
      </c>
      <c r="AB1700" s="41">
        <f>Z1700/D1700</f>
        <v>0.6817627259587441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ref="B1701:Y1703" si="380">B1711+B1721+B1731+B1741+B1751+B1761+B1771+B1781+B1791+B1801+B1811+B1821+B1831+B1841+B1851+B1861+B1871</f>
        <v>178151000</v>
      </c>
      <c r="C1701" s="34">
        <f t="shared" si="380"/>
        <v>2.1827872842550278E-10</v>
      </c>
      <c r="D1701" s="34">
        <f t="shared" si="380"/>
        <v>178151000</v>
      </c>
      <c r="E1701" s="34">
        <f t="shared" si="380"/>
        <v>28479866.5</v>
      </c>
      <c r="F1701" s="34">
        <f t="shared" si="380"/>
        <v>19559379.510000002</v>
      </c>
      <c r="G1701" s="34">
        <f t="shared" si="380"/>
        <v>41039497.93999999</v>
      </c>
      <c r="H1701" s="34">
        <f t="shared" si="380"/>
        <v>0</v>
      </c>
      <c r="I1701" s="34">
        <f t="shared" si="380"/>
        <v>9472047</v>
      </c>
      <c r="J1701" s="34">
        <f t="shared" si="380"/>
        <v>7818504.9600000009</v>
      </c>
      <c r="K1701" s="34">
        <f t="shared" si="380"/>
        <v>20649290.269999996</v>
      </c>
      <c r="L1701" s="34">
        <f t="shared" si="380"/>
        <v>0</v>
      </c>
      <c r="M1701" s="34">
        <f t="shared" si="380"/>
        <v>37939842.229999997</v>
      </c>
      <c r="N1701" s="34">
        <f t="shared" si="380"/>
        <v>7617482.7999999998</v>
      </c>
      <c r="O1701" s="34">
        <f t="shared" si="380"/>
        <v>8369638.8800000008</v>
      </c>
      <c r="P1701" s="34">
        <f t="shared" si="380"/>
        <v>3020697.82</v>
      </c>
      <c r="Q1701" s="34">
        <f t="shared" si="380"/>
        <v>2019332.32</v>
      </c>
      <c r="R1701" s="34">
        <f t="shared" si="380"/>
        <v>4837145.82</v>
      </c>
      <c r="S1701" s="34">
        <f t="shared" si="380"/>
        <v>4884396.41</v>
      </c>
      <c r="T1701" s="34">
        <f t="shared" si="380"/>
        <v>9245748.9399999995</v>
      </c>
      <c r="U1701" s="34">
        <f t="shared" si="380"/>
        <v>4340080.12</v>
      </c>
      <c r="V1701" s="34">
        <f t="shared" si="380"/>
        <v>6804378.6100000013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89078743.950000003</v>
      </c>
      <c r="AA1701" s="34">
        <f>D1701-Z1701</f>
        <v>89072256.049999997</v>
      </c>
      <c r="AB1701" s="41">
        <f>Z1701/D1701</f>
        <v>0.50001820899124905</v>
      </c>
      <c r="AC1701" s="35"/>
      <c r="AE1701" s="37"/>
    </row>
    <row r="1702" spans="1:31" s="36" customFormat="1" ht="18" hidden="1" customHeight="1" x14ac:dyDescent="0.2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>SUM(B1700:B1703)</f>
        <v>1227701000</v>
      </c>
      <c r="C1704" s="43">
        <f>SUM(C1700:C1703)</f>
        <v>2.4010660126805305E-10</v>
      </c>
      <c r="D1704" s="43">
        <f>SUM(D1700:D1703)</f>
        <v>1227701000</v>
      </c>
      <c r="E1704" s="43">
        <f t="shared" ref="E1704:AA1704" si="381">SUM(E1700:E1703)</f>
        <v>233571447.64999998</v>
      </c>
      <c r="F1704" s="43">
        <f t="shared" si="381"/>
        <v>291091680.77999997</v>
      </c>
      <c r="G1704" s="43">
        <f t="shared" si="381"/>
        <v>279959684.54999995</v>
      </c>
      <c r="H1704" s="43">
        <f t="shared" si="381"/>
        <v>0</v>
      </c>
      <c r="I1704" s="43">
        <f t="shared" si="381"/>
        <v>9472047</v>
      </c>
      <c r="J1704" s="43">
        <f t="shared" si="381"/>
        <v>7818504.9600000009</v>
      </c>
      <c r="K1704" s="43">
        <f t="shared" si="381"/>
        <v>20649290.269999996</v>
      </c>
      <c r="L1704" s="43">
        <f t="shared" si="381"/>
        <v>0</v>
      </c>
      <c r="M1704" s="43">
        <f t="shared" si="381"/>
        <v>37939842.229999997</v>
      </c>
      <c r="N1704" s="43">
        <f t="shared" si="381"/>
        <v>72083203.699999988</v>
      </c>
      <c r="O1704" s="43">
        <f t="shared" si="381"/>
        <v>78100240.529999986</v>
      </c>
      <c r="P1704" s="43">
        <f t="shared" si="381"/>
        <v>73915956.420000002</v>
      </c>
      <c r="Q1704" s="43">
        <f t="shared" si="381"/>
        <v>77901953.719999984</v>
      </c>
      <c r="R1704" s="43">
        <f t="shared" si="381"/>
        <v>135239182.62</v>
      </c>
      <c r="S1704" s="43">
        <f t="shared" si="381"/>
        <v>70132039.480000004</v>
      </c>
      <c r="T1704" s="43">
        <f t="shared" si="381"/>
        <v>85163668.349999994</v>
      </c>
      <c r="U1704" s="43">
        <f t="shared" si="381"/>
        <v>87995992.520000011</v>
      </c>
      <c r="V1704" s="43">
        <f t="shared" si="381"/>
        <v>86150733.409999996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804622812.9799999</v>
      </c>
      <c r="AA1704" s="43">
        <f t="shared" si="381"/>
        <v>423078187.02000016</v>
      </c>
      <c r="AB1704" s="44">
        <f>Z1704/D1704</f>
        <v>0.65538988155910916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382">B1715+B1725+B1735+B1745+B1755+B1765+B1775+B1785+B1795+B1805+B1815+B1825+B1835+B1845+B1855+B1865+B1875</f>
        <v>85896000</v>
      </c>
      <c r="C1705" s="34">
        <f t="shared" si="382"/>
        <v>0</v>
      </c>
      <c r="D1705" s="34">
        <f t="shared" si="382"/>
        <v>85896000</v>
      </c>
      <c r="E1705" s="34">
        <f t="shared" si="382"/>
        <v>20503367.940000001</v>
      </c>
      <c r="F1705" s="34">
        <f t="shared" si="382"/>
        <v>23308412.279999997</v>
      </c>
      <c r="G1705" s="34">
        <f t="shared" si="382"/>
        <v>20369551.129999999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5043309.03</v>
      </c>
      <c r="O1705" s="34">
        <f t="shared" si="382"/>
        <v>8127777.4899999993</v>
      </c>
      <c r="P1705" s="34">
        <f t="shared" si="382"/>
        <v>7332281.4200000009</v>
      </c>
      <c r="Q1705" s="34">
        <f t="shared" si="382"/>
        <v>6261473.9199999999</v>
      </c>
      <c r="R1705" s="34">
        <f t="shared" si="382"/>
        <v>10416840.799999999</v>
      </c>
      <c r="S1705" s="34">
        <f t="shared" si="382"/>
        <v>6630097.5599999996</v>
      </c>
      <c r="T1705" s="34">
        <f t="shared" si="382"/>
        <v>6586198.6399999987</v>
      </c>
      <c r="U1705" s="34">
        <f t="shared" si="382"/>
        <v>5777210.0799999991</v>
      </c>
      <c r="V1705" s="34">
        <f t="shared" si="382"/>
        <v>8006142.4099999992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64181331.349999994</v>
      </c>
      <c r="AA1705" s="34">
        <f>D1705-Z1705</f>
        <v>21714668.650000006</v>
      </c>
      <c r="AB1705" s="41">
        <f>Z1705/D1705</f>
        <v>0.74719813902859267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>B1705+B1704</f>
        <v>1313597000</v>
      </c>
      <c r="C1706" s="43">
        <f>C1705+C1704</f>
        <v>2.4010660126805305E-10</v>
      </c>
      <c r="D1706" s="43">
        <f>D1705+D1704</f>
        <v>1313597000</v>
      </c>
      <c r="E1706" s="43">
        <f t="shared" ref="E1706:AA1706" si="383">E1705+E1704</f>
        <v>254074815.58999997</v>
      </c>
      <c r="F1706" s="43">
        <f t="shared" si="383"/>
        <v>314400093.05999994</v>
      </c>
      <c r="G1706" s="43">
        <f t="shared" si="383"/>
        <v>300329235.67999995</v>
      </c>
      <c r="H1706" s="43">
        <f t="shared" si="383"/>
        <v>0</v>
      </c>
      <c r="I1706" s="43">
        <f t="shared" si="383"/>
        <v>9472047</v>
      </c>
      <c r="J1706" s="43">
        <f t="shared" si="383"/>
        <v>7818504.9600000009</v>
      </c>
      <c r="K1706" s="43">
        <f t="shared" si="383"/>
        <v>20649290.269999996</v>
      </c>
      <c r="L1706" s="43">
        <f t="shared" si="383"/>
        <v>0</v>
      </c>
      <c r="M1706" s="43">
        <f t="shared" si="383"/>
        <v>37939842.229999997</v>
      </c>
      <c r="N1706" s="43">
        <f t="shared" si="383"/>
        <v>77126512.729999989</v>
      </c>
      <c r="O1706" s="43">
        <f t="shared" si="383"/>
        <v>86228018.019999981</v>
      </c>
      <c r="P1706" s="43">
        <f t="shared" si="383"/>
        <v>81248237.840000004</v>
      </c>
      <c r="Q1706" s="43">
        <f t="shared" si="383"/>
        <v>84163427.639999986</v>
      </c>
      <c r="R1706" s="43">
        <f t="shared" si="383"/>
        <v>145656023.42000002</v>
      </c>
      <c r="S1706" s="43">
        <f t="shared" si="383"/>
        <v>76762137.040000007</v>
      </c>
      <c r="T1706" s="43">
        <f t="shared" si="383"/>
        <v>91749866.989999995</v>
      </c>
      <c r="U1706" s="43">
        <f t="shared" si="383"/>
        <v>93773202.600000009</v>
      </c>
      <c r="V1706" s="43">
        <f t="shared" si="383"/>
        <v>94156875.819999993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868804144.32999992</v>
      </c>
      <c r="AA1706" s="43">
        <f t="shared" si="383"/>
        <v>444792855.6700002</v>
      </c>
      <c r="AB1706" s="44">
        <f>Z1706/D1706</f>
        <v>0.66139321597872092</v>
      </c>
      <c r="AC1706" s="46"/>
      <c r="AE1706" s="37">
        <f>SUM('[1]sum-co'!S517+[1]TARA!T223+'[2]CMF-101regularapril8'!$EV$2984)</f>
        <v>854399343.56999981</v>
      </c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14404800.76000011</v>
      </c>
    </row>
    <row r="1708" spans="1:31" s="36" customFormat="1" ht="5.2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60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11893660</v>
      </c>
      <c r="F1711" s="34">
        <f>[1]consoCURRENT!I38555</f>
        <v>13953094.300000001</v>
      </c>
      <c r="G1711" s="34">
        <f>[1]consoCURRENT!J38555</f>
        <v>32159759.259999998</v>
      </c>
      <c r="H1711" s="34">
        <f>[1]consoCURRENT!K38555</f>
        <v>0</v>
      </c>
      <c r="I1711" s="34">
        <f>[1]consoCURRENT!L38555</f>
        <v>9472047</v>
      </c>
      <c r="J1711" s="34">
        <f>[1]consoCURRENT!M38555</f>
        <v>7818504.9600000009</v>
      </c>
      <c r="K1711" s="34">
        <f>[1]consoCURRENT!N38555</f>
        <v>20649290.269999996</v>
      </c>
      <c r="L1711" s="34">
        <f>[1]consoCURRENT!O38555</f>
        <v>0</v>
      </c>
      <c r="M1711" s="34">
        <f>[1]consoCURRENT!P38555</f>
        <v>37939842.229999997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2432690.88</v>
      </c>
      <c r="S1711" s="34">
        <f>[1]consoCURRENT!V38555</f>
        <v>3604154.46</v>
      </c>
      <c r="T1711" s="34">
        <f>[1]consoCURRENT!W38555</f>
        <v>3989474.76</v>
      </c>
      <c r="U1711" s="34">
        <f>[1]consoCURRENT!X38555</f>
        <v>2686359.98</v>
      </c>
      <c r="V1711" s="34">
        <f>[1]consoCURRENT!Y38555</f>
        <v>4834634.25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58006513.559999995</v>
      </c>
      <c r="AA1711" s="34">
        <f>D1711-Z1711</f>
        <v>74799486.439999998</v>
      </c>
      <c r="AB1711" s="41">
        <f>Z1711/D1711</f>
        <v>0.43677630197430833</v>
      </c>
      <c r="AC1711" s="35"/>
      <c r="AE1711" s="37"/>
    </row>
    <row r="1712" spans="1:31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>SUM(B1710:B1713)</f>
        <v>132806000</v>
      </c>
      <c r="C1714" s="43">
        <f t="shared" ref="C1714:AA1714" si="384">SUM(C1710:C1713)</f>
        <v>0</v>
      </c>
      <c r="D1714" s="43">
        <f t="shared" si="384"/>
        <v>132806000</v>
      </c>
      <c r="E1714" s="43">
        <f t="shared" si="384"/>
        <v>11893660</v>
      </c>
      <c r="F1714" s="43">
        <f t="shared" si="384"/>
        <v>13953094.300000001</v>
      </c>
      <c r="G1714" s="43">
        <f t="shared" si="384"/>
        <v>32159759.259999998</v>
      </c>
      <c r="H1714" s="43">
        <f t="shared" si="384"/>
        <v>0</v>
      </c>
      <c r="I1714" s="43">
        <f t="shared" si="384"/>
        <v>9472047</v>
      </c>
      <c r="J1714" s="43">
        <f t="shared" si="384"/>
        <v>7818504.9600000009</v>
      </c>
      <c r="K1714" s="43">
        <f t="shared" si="384"/>
        <v>20649290.269999996</v>
      </c>
      <c r="L1714" s="43">
        <f t="shared" si="384"/>
        <v>0</v>
      </c>
      <c r="M1714" s="43">
        <f t="shared" si="384"/>
        <v>37939842.229999997</v>
      </c>
      <c r="N1714" s="43">
        <f t="shared" si="384"/>
        <v>0</v>
      </c>
      <c r="O1714" s="43">
        <f t="shared" si="384"/>
        <v>2340000</v>
      </c>
      <c r="P1714" s="43">
        <f t="shared" si="384"/>
        <v>81613</v>
      </c>
      <c r="Q1714" s="43">
        <f t="shared" si="384"/>
        <v>97744</v>
      </c>
      <c r="R1714" s="43">
        <f t="shared" si="384"/>
        <v>2432690.88</v>
      </c>
      <c r="S1714" s="43">
        <f t="shared" si="384"/>
        <v>3604154.46</v>
      </c>
      <c r="T1714" s="43">
        <f t="shared" si="384"/>
        <v>3989474.76</v>
      </c>
      <c r="U1714" s="43">
        <f t="shared" si="384"/>
        <v>2686359.98</v>
      </c>
      <c r="V1714" s="43">
        <f t="shared" si="384"/>
        <v>4834634.25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58006513.559999995</v>
      </c>
      <c r="AA1714" s="43">
        <f t="shared" si="384"/>
        <v>74799486.439999998</v>
      </c>
      <c r="AB1714" s="44">
        <f>Z1714/D1714</f>
        <v>0.43677630197430833</v>
      </c>
      <c r="AC1714" s="35"/>
      <c r="AE1714" s="37"/>
    </row>
    <row r="1715" spans="1:31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>B1715+B1714</f>
        <v>132806000</v>
      </c>
      <c r="C1716" s="43">
        <f t="shared" ref="C1716:AA1716" si="385">C1715+C1714</f>
        <v>0</v>
      </c>
      <c r="D1716" s="43">
        <f t="shared" si="385"/>
        <v>132806000</v>
      </c>
      <c r="E1716" s="43">
        <f t="shared" si="385"/>
        <v>11893660</v>
      </c>
      <c r="F1716" s="43">
        <f t="shared" si="385"/>
        <v>13953094.300000001</v>
      </c>
      <c r="G1716" s="43">
        <f t="shared" si="385"/>
        <v>32159759.259999998</v>
      </c>
      <c r="H1716" s="43">
        <f t="shared" si="385"/>
        <v>0</v>
      </c>
      <c r="I1716" s="43">
        <f t="shared" si="385"/>
        <v>9472047</v>
      </c>
      <c r="J1716" s="43">
        <f t="shared" si="385"/>
        <v>7818504.9600000009</v>
      </c>
      <c r="K1716" s="43">
        <f t="shared" si="385"/>
        <v>20649290.269999996</v>
      </c>
      <c r="L1716" s="43">
        <f t="shared" si="385"/>
        <v>0</v>
      </c>
      <c r="M1716" s="43">
        <f t="shared" si="385"/>
        <v>37939842.229999997</v>
      </c>
      <c r="N1716" s="43">
        <f t="shared" si="385"/>
        <v>0</v>
      </c>
      <c r="O1716" s="43">
        <f t="shared" si="385"/>
        <v>2340000</v>
      </c>
      <c r="P1716" s="43">
        <f t="shared" si="385"/>
        <v>81613</v>
      </c>
      <c r="Q1716" s="43">
        <f t="shared" si="385"/>
        <v>97744</v>
      </c>
      <c r="R1716" s="43">
        <f t="shared" si="385"/>
        <v>2432690.88</v>
      </c>
      <c r="S1716" s="43">
        <f t="shared" si="385"/>
        <v>3604154.46</v>
      </c>
      <c r="T1716" s="43">
        <f t="shared" si="385"/>
        <v>3989474.76</v>
      </c>
      <c r="U1716" s="43">
        <f t="shared" si="385"/>
        <v>2686359.98</v>
      </c>
      <c r="V1716" s="43">
        <f t="shared" si="385"/>
        <v>4834634.25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58006513.559999995</v>
      </c>
      <c r="AA1716" s="43">
        <f t="shared" si="385"/>
        <v>74799486.439999998</v>
      </c>
      <c r="AB1716" s="44">
        <f>Z1716/D1716</f>
        <v>0.43677630197430833</v>
      </c>
      <c r="AC1716" s="46"/>
      <c r="AE1716" s="37">
        <f>SUM('[2]cmf-co'!$K$1465)</f>
        <v>38767078.550000004</v>
      </c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97055000</v>
      </c>
      <c r="C1720" s="34">
        <f>[1]consoCURRENT!F38655</f>
        <v>1.4551915228366852E-11</v>
      </c>
      <c r="D1720" s="34">
        <f>[1]consoCURRENT!G38655</f>
        <v>97055000</v>
      </c>
      <c r="E1720" s="34">
        <f>[1]consoCURRENT!H38655</f>
        <v>17687075.380000003</v>
      </c>
      <c r="F1720" s="34">
        <f>[1]consoCURRENT!I38655</f>
        <v>24749724.969999999</v>
      </c>
      <c r="G1720" s="34">
        <f>[1]consoCURRENT!J38655</f>
        <v>21256707.020000003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11308649.969999999</v>
      </c>
      <c r="S1720" s="34">
        <f>[1]consoCURRENT!V38655</f>
        <v>6927623.8999999994</v>
      </c>
      <c r="T1720" s="34">
        <f>[1]consoCURRENT!W38655</f>
        <v>6447686.3000000007</v>
      </c>
      <c r="U1720" s="34">
        <f>[1]consoCURRENT!X38655</f>
        <v>5993986.3700000001</v>
      </c>
      <c r="V1720" s="34">
        <f>[1]consoCURRENT!Y38655</f>
        <v>8815034.3499999996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63693507.370000005</v>
      </c>
      <c r="AA1720" s="34">
        <f>D1720-Z1720</f>
        <v>33361492.629999995</v>
      </c>
      <c r="AB1720" s="41">
        <f>Z1720/D1720</f>
        <v>0.65626198928442636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2372467.7699999996</v>
      </c>
      <c r="F1721" s="34">
        <f>[1]consoCURRENT!I38768</f>
        <v>-624984.91000000015</v>
      </c>
      <c r="G1721" s="34">
        <f>[1]consoCURRENT!J38768</f>
        <v>245147.71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-324918.95000000007</v>
      </c>
      <c r="T1721" s="34">
        <f>[1]consoCURRENT!W38768</f>
        <v>80716.34</v>
      </c>
      <c r="U1721" s="34">
        <f>[1]consoCURRENT!X38768</f>
        <v>4850</v>
      </c>
      <c r="V1721" s="34">
        <f>[1]consoCURRENT!Y38768</f>
        <v>159581.37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1992630.5699999998</v>
      </c>
      <c r="AA1721" s="34">
        <f>D1721-Z1721</f>
        <v>2500369.4300000002</v>
      </c>
      <c r="AB1721" s="41">
        <f>Z1721/D1721</f>
        <v>0.44349667705319384</v>
      </c>
      <c r="AC1721" s="35"/>
      <c r="AE1721" s="37"/>
    </row>
    <row r="1722" spans="1:31" s="36" customFormat="1" ht="18" hidden="1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>SUM(B1720:B1723)</f>
        <v>101548000</v>
      </c>
      <c r="C1724" s="43">
        <f t="shared" ref="C1724:AA1724" si="386">SUM(C1720:C1723)</f>
        <v>1.4551915228366852E-11</v>
      </c>
      <c r="D1724" s="43">
        <f t="shared" si="386"/>
        <v>101548000</v>
      </c>
      <c r="E1724" s="43">
        <f t="shared" si="386"/>
        <v>20059543.150000002</v>
      </c>
      <c r="F1724" s="43">
        <f t="shared" si="386"/>
        <v>24124740.059999999</v>
      </c>
      <c r="G1724" s="43">
        <f t="shared" si="386"/>
        <v>21501854.730000004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7828016</v>
      </c>
      <c r="O1724" s="43">
        <f t="shared" si="386"/>
        <v>5724253.6900000004</v>
      </c>
      <c r="P1724" s="43">
        <f t="shared" si="386"/>
        <v>6507273.46</v>
      </c>
      <c r="Q1724" s="43">
        <f t="shared" si="386"/>
        <v>6213385.1399999997</v>
      </c>
      <c r="R1724" s="43">
        <f t="shared" si="386"/>
        <v>11308649.969999999</v>
      </c>
      <c r="S1724" s="43">
        <f t="shared" si="386"/>
        <v>6602704.9499999993</v>
      </c>
      <c r="T1724" s="43">
        <f t="shared" si="386"/>
        <v>6528402.6400000006</v>
      </c>
      <c r="U1724" s="43">
        <f t="shared" si="386"/>
        <v>5998836.3700000001</v>
      </c>
      <c r="V1724" s="43">
        <f t="shared" si="386"/>
        <v>8974615.7199999988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65686137.940000005</v>
      </c>
      <c r="AA1724" s="43">
        <f t="shared" si="386"/>
        <v>35861862.059999995</v>
      </c>
      <c r="AB1724" s="44">
        <f>Z1724/D1724</f>
        <v>0.64684816973254033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1888279.08</v>
      </c>
      <c r="G1725" s="34">
        <f>[1]consoCURRENT!J38807</f>
        <v>1217235.96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638403.83999999997</v>
      </c>
      <c r="S1725" s="34">
        <f>[1]consoCURRENT!V38807</f>
        <v>619140.12</v>
      </c>
      <c r="T1725" s="34">
        <f>[1]consoCURRENT!W38807</f>
        <v>609218.52</v>
      </c>
      <c r="U1725" s="34">
        <f>[1]consoCURRENT!X38807</f>
        <v>0</v>
      </c>
      <c r="V1725" s="34">
        <f>[1]consoCURRENT!Y38807</f>
        <v>608017.43999999994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4980711</v>
      </c>
      <c r="AA1725" s="34">
        <f>D1725-Z1725</f>
        <v>3029289</v>
      </c>
      <c r="AB1725" s="41">
        <f>Z1725/D1725</f>
        <v>0.62181161048689138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>B1725+B1724</f>
        <v>109558000</v>
      </c>
      <c r="C1726" s="43">
        <f t="shared" ref="C1726:AA1726" si="387">C1725+C1724</f>
        <v>1.4551915228366852E-11</v>
      </c>
      <c r="D1726" s="43">
        <f t="shared" si="387"/>
        <v>109558000</v>
      </c>
      <c r="E1726" s="43">
        <f t="shared" si="387"/>
        <v>21934739.110000003</v>
      </c>
      <c r="F1726" s="43">
        <f t="shared" si="387"/>
        <v>26013019.140000001</v>
      </c>
      <c r="G1726" s="43">
        <f t="shared" si="387"/>
        <v>22719090.690000005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8465198.4800000004</v>
      </c>
      <c r="O1726" s="43">
        <f t="shared" si="387"/>
        <v>6341391.6100000003</v>
      </c>
      <c r="P1726" s="43">
        <f t="shared" si="387"/>
        <v>7128149.0199999996</v>
      </c>
      <c r="Q1726" s="43">
        <f t="shared" si="387"/>
        <v>6844120.2599999998</v>
      </c>
      <c r="R1726" s="43">
        <f t="shared" si="387"/>
        <v>11947053.809999999</v>
      </c>
      <c r="S1726" s="43">
        <f t="shared" si="387"/>
        <v>7221845.0699999994</v>
      </c>
      <c r="T1726" s="43">
        <f t="shared" si="387"/>
        <v>7137621.1600000001</v>
      </c>
      <c r="U1726" s="43">
        <f t="shared" si="387"/>
        <v>5998836.3700000001</v>
      </c>
      <c r="V1726" s="43">
        <f t="shared" si="387"/>
        <v>9582633.1599999983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70666848.939999998</v>
      </c>
      <c r="AA1726" s="43">
        <f t="shared" si="387"/>
        <v>38891151.059999995</v>
      </c>
      <c r="AB1726" s="44">
        <f>Z1726/D1726</f>
        <v>0.6450176978404133</v>
      </c>
      <c r="AC1726" s="46"/>
      <c r="AE1726" s="37">
        <f>[1]TARA!T649</f>
        <v>70666848.939999998</v>
      </c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57796000</v>
      </c>
      <c r="C1730" s="34">
        <f>[1]consoCURRENT!F38868</f>
        <v>7.2759576141834259E-12</v>
      </c>
      <c r="D1730" s="34">
        <f>[1]consoCURRENT!G38868</f>
        <v>57796000</v>
      </c>
      <c r="E1730" s="34">
        <f>[1]consoCURRENT!H38868</f>
        <v>11121719.529999999</v>
      </c>
      <c r="F1730" s="34">
        <f>[1]consoCURRENT!I38868</f>
        <v>14929763.390000001</v>
      </c>
      <c r="G1730" s="34">
        <f>[1]consoCURRENT!J38868</f>
        <v>11934164.59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3808867.2500000005</v>
      </c>
      <c r="Q1730" s="34">
        <f>[1]consoCURRENT!T38868</f>
        <v>3808488.7500000005</v>
      </c>
      <c r="R1730" s="34">
        <f>[1]consoCURRENT!U38868</f>
        <v>6957318.1500000013</v>
      </c>
      <c r="S1730" s="34">
        <f>[1]consoCURRENT!V38868</f>
        <v>4163956.4899999998</v>
      </c>
      <c r="T1730" s="34">
        <f>[1]consoCURRENT!W38868</f>
        <v>4181732.0999999996</v>
      </c>
      <c r="U1730" s="34">
        <f>[1]consoCURRENT!X38868</f>
        <v>5566813.5300000003</v>
      </c>
      <c r="V1730" s="34">
        <f>[1]consoCURRENT!Y38868</f>
        <v>2185618.96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37985647.510000005</v>
      </c>
      <c r="AA1730" s="34">
        <f>D1730-Z1730</f>
        <v>19810352.489999995</v>
      </c>
      <c r="AB1730" s="41">
        <f>Z1730/D1730</f>
        <v>0.65723661689390278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2.3283064365386963E-10</v>
      </c>
      <c r="D1731" s="34">
        <f>[1]consoCURRENT!G38981</f>
        <v>2480000</v>
      </c>
      <c r="E1731" s="34">
        <f>[1]consoCURRENT!H38981</f>
        <v>1732399.81</v>
      </c>
      <c r="F1731" s="34">
        <f>[1]consoCURRENT!I38981</f>
        <v>52493.599999999991</v>
      </c>
      <c r="G1731" s="34">
        <f>[1]consoCURRENT!J38981</f>
        <v>100307.18000000001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23961.260000000002</v>
      </c>
      <c r="Q1731" s="34">
        <f>[1]consoCURRENT!T38981</f>
        <v>10335.59</v>
      </c>
      <c r="R1731" s="34">
        <f>[1]consoCURRENT!U38981</f>
        <v>15281.82</v>
      </c>
      <c r="S1731" s="34">
        <f>[1]consoCURRENT!V38981</f>
        <v>26876.19</v>
      </c>
      <c r="T1731" s="34">
        <f>[1]consoCURRENT!W38981</f>
        <v>16906.849999999999</v>
      </c>
      <c r="U1731" s="34">
        <f>[1]consoCURRENT!X38981</f>
        <v>66721.760000000009</v>
      </c>
      <c r="V1731" s="34">
        <f>[1]consoCURRENT!Y38981</f>
        <v>16678.57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1885200.5900000003</v>
      </c>
      <c r="AA1731" s="34">
        <f>D1731-Z1731</f>
        <v>594799.40999999968</v>
      </c>
      <c r="AB1731" s="41">
        <f>Z1731/D1731</f>
        <v>0.76016152822580663</v>
      </c>
      <c r="AC1731" s="35"/>
      <c r="AE1731" s="37"/>
    </row>
    <row r="1732" spans="1:31" s="36" customFormat="1" ht="18" hidden="1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38</v>
      </c>
      <c r="B1734" s="53">
        <f>SUM(B1730:B1733)</f>
        <v>60276000</v>
      </c>
      <c r="C1734" s="53">
        <f t="shared" ref="C1734:AA1734" si="388">SUM(C1730:C1733)</f>
        <v>2.4010660126805305E-10</v>
      </c>
      <c r="D1734" s="53">
        <f t="shared" si="388"/>
        <v>60276000</v>
      </c>
      <c r="E1734" s="53">
        <f t="shared" si="388"/>
        <v>12854119.34</v>
      </c>
      <c r="F1734" s="53">
        <f t="shared" si="388"/>
        <v>14982256.99</v>
      </c>
      <c r="G1734" s="53">
        <f t="shared" si="388"/>
        <v>12034471.77</v>
      </c>
      <c r="H1734" s="53">
        <f t="shared" si="388"/>
        <v>0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5246971.4800000004</v>
      </c>
      <c r="O1734" s="53">
        <f t="shared" si="388"/>
        <v>3774319.35</v>
      </c>
      <c r="P1734" s="53">
        <f t="shared" si="388"/>
        <v>3832828.5100000002</v>
      </c>
      <c r="Q1734" s="53">
        <f t="shared" si="388"/>
        <v>3818824.3400000003</v>
      </c>
      <c r="R1734" s="53">
        <f t="shared" si="388"/>
        <v>6972599.9700000016</v>
      </c>
      <c r="S1734" s="53">
        <f t="shared" si="388"/>
        <v>4190832.6799999997</v>
      </c>
      <c r="T1734" s="53">
        <f t="shared" si="388"/>
        <v>4198638.9499999993</v>
      </c>
      <c r="U1734" s="53">
        <f t="shared" si="388"/>
        <v>5633535.29</v>
      </c>
      <c r="V1734" s="53">
        <f t="shared" si="388"/>
        <v>2202297.5299999998</v>
      </c>
      <c r="W1734" s="53">
        <f t="shared" si="388"/>
        <v>0</v>
      </c>
      <c r="X1734" s="53">
        <f t="shared" si="388"/>
        <v>0</v>
      </c>
      <c r="Y1734" s="53">
        <f t="shared" si="388"/>
        <v>0</v>
      </c>
      <c r="Z1734" s="53">
        <f t="shared" si="388"/>
        <v>39870848.100000009</v>
      </c>
      <c r="AA1734" s="53">
        <f t="shared" si="388"/>
        <v>20405151.899999995</v>
      </c>
      <c r="AB1734" s="54">
        <f>Z1734/D1734</f>
        <v>0.66147136671311979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1135170.9100000001</v>
      </c>
      <c r="G1735" s="34">
        <f>[1]consoCURRENT!J39020</f>
        <v>951560.13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375943.14</v>
      </c>
      <c r="S1735" s="34">
        <f>[1]consoCURRENT!V39020</f>
        <v>367146.9</v>
      </c>
      <c r="T1735" s="34">
        <f>[1]consoCURRENT!W39020</f>
        <v>387469</v>
      </c>
      <c r="U1735" s="34">
        <f>[1]consoCURRENT!X39020</f>
        <v>391063.27</v>
      </c>
      <c r="V1735" s="34">
        <f>[1]consoCURRENT!Y39020</f>
        <v>173027.86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3242019.34</v>
      </c>
      <c r="AA1735" s="34">
        <f>D1735-Z1735</f>
        <v>1412980.6600000001</v>
      </c>
      <c r="AB1735" s="41">
        <f>Z1735/D1735</f>
        <v>0.69645957894736843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>B1735+B1734</f>
        <v>64931000</v>
      </c>
      <c r="C1736" s="43">
        <f t="shared" ref="C1736:AA1736" si="389">C1735+C1734</f>
        <v>2.4010660126805305E-10</v>
      </c>
      <c r="D1736" s="43">
        <f t="shared" si="389"/>
        <v>64931000</v>
      </c>
      <c r="E1736" s="43">
        <f t="shared" si="389"/>
        <v>14009407.640000001</v>
      </c>
      <c r="F1736" s="43">
        <f t="shared" si="389"/>
        <v>16117427.9</v>
      </c>
      <c r="G1736" s="43">
        <f t="shared" si="389"/>
        <v>12986031.9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5642030.8900000006</v>
      </c>
      <c r="O1736" s="43">
        <f t="shared" si="389"/>
        <v>4155697.68</v>
      </c>
      <c r="P1736" s="43">
        <f t="shared" si="389"/>
        <v>4211679.07</v>
      </c>
      <c r="Q1736" s="43">
        <f t="shared" si="389"/>
        <v>4210905.21</v>
      </c>
      <c r="R1736" s="43">
        <f t="shared" si="389"/>
        <v>7348543.1100000013</v>
      </c>
      <c r="S1736" s="43">
        <f t="shared" si="389"/>
        <v>4557979.58</v>
      </c>
      <c r="T1736" s="43">
        <f t="shared" si="389"/>
        <v>4586107.9499999993</v>
      </c>
      <c r="U1736" s="43">
        <f t="shared" si="389"/>
        <v>6024598.5600000005</v>
      </c>
      <c r="V1736" s="43">
        <f t="shared" si="389"/>
        <v>2375325.3899999997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43112867.440000013</v>
      </c>
      <c r="AA1736" s="43">
        <f t="shared" si="389"/>
        <v>21818132.559999995</v>
      </c>
      <c r="AB1736" s="44">
        <f>Z1736/D1736</f>
        <v>0.66397972370670422</v>
      </c>
      <c r="AC1736" s="46"/>
      <c r="AE1736" s="37">
        <f>[1]TARA!T862</f>
        <v>43112867.440000013</v>
      </c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9798521.410000002</v>
      </c>
      <c r="F1740" s="34">
        <f>[1]consoCURRENT!I39081</f>
        <v>14281254.5</v>
      </c>
      <c r="G1740" s="34">
        <f>[1]consoCURRENT!J39081</f>
        <v>12461236.57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3126913.1</v>
      </c>
      <c r="O1740" s="34">
        <f>[1]consoCURRENT!R39081</f>
        <v>3264908.19</v>
      </c>
      <c r="P1740" s="34">
        <f>[1]consoCURRENT!S39081</f>
        <v>3406700.1199999996</v>
      </c>
      <c r="Q1740" s="34">
        <f>[1]consoCURRENT!T39081</f>
        <v>3487671.42</v>
      </c>
      <c r="R1740" s="34">
        <f>[1]consoCURRENT!U39081</f>
        <v>10082641.810000001</v>
      </c>
      <c r="S1740" s="34">
        <f>[1]consoCURRENT!V39081</f>
        <v>710941.27</v>
      </c>
      <c r="T1740" s="34">
        <f>[1]consoCURRENT!W39081</f>
        <v>3635560.2399999998</v>
      </c>
      <c r="U1740" s="34">
        <f>[1]consoCURRENT!X39081</f>
        <v>5001884.080000001</v>
      </c>
      <c r="V1740" s="34">
        <f>[1]consoCURRENT!Y39081</f>
        <v>3823792.25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36541012.480000004</v>
      </c>
      <c r="AA1740" s="34">
        <f>D1740-Z1740</f>
        <v>19112987.519999996</v>
      </c>
      <c r="AB1740" s="41">
        <f>Z1740/D1740</f>
        <v>0.65657477414022358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826675.78</v>
      </c>
      <c r="F1741" s="34">
        <f>[1]consoCURRENT!I39194</f>
        <v>728912.81</v>
      </c>
      <c r="G1741" s="34">
        <f>[1]consoCURRENT!J39194</f>
        <v>89927.859999999986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195412.08000000002</v>
      </c>
      <c r="R1741" s="34">
        <f>[1]consoCURRENT!U39194</f>
        <v>238169.15</v>
      </c>
      <c r="S1741" s="34">
        <f>[1]consoCURRENT!V39194</f>
        <v>295331.58</v>
      </c>
      <c r="T1741" s="34">
        <f>[1]consoCURRENT!W39194</f>
        <v>182024.45</v>
      </c>
      <c r="U1741" s="34">
        <f>[1]consoCURRENT!X39194</f>
        <v>102006.20999999999</v>
      </c>
      <c r="V1741" s="34">
        <f>[1]consoCURRENT!Y39194</f>
        <v>-194102.8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1645516.45</v>
      </c>
      <c r="AA1741" s="34">
        <f>D1741-Z1741</f>
        <v>581483.55000000005</v>
      </c>
      <c r="AB1741" s="41">
        <f>Z1741/D1741</f>
        <v>0.738893780871127</v>
      </c>
      <c r="AC1741" s="35"/>
      <c r="AE1741" s="37"/>
    </row>
    <row r="1742" spans="1:31" s="36" customFormat="1" ht="18" hidden="1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>SUM(B1740:B1743)</f>
        <v>57881000</v>
      </c>
      <c r="C1744" s="43">
        <f t="shared" ref="C1744:AA1744" si="390">SUM(C1740:C1743)</f>
        <v>0</v>
      </c>
      <c r="D1744" s="43">
        <f t="shared" si="390"/>
        <v>57881000</v>
      </c>
      <c r="E1744" s="43">
        <f t="shared" si="390"/>
        <v>10625197.190000001</v>
      </c>
      <c r="F1744" s="43">
        <f t="shared" si="390"/>
        <v>15010167.310000001</v>
      </c>
      <c r="G1744" s="43">
        <f t="shared" si="390"/>
        <v>12551164.43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3194652.46</v>
      </c>
      <c r="O1744" s="43">
        <f t="shared" si="390"/>
        <v>3901753.73</v>
      </c>
      <c r="P1744" s="43">
        <f t="shared" si="390"/>
        <v>3528790.9999999995</v>
      </c>
      <c r="Q1744" s="43">
        <f t="shared" si="390"/>
        <v>3683083.5</v>
      </c>
      <c r="R1744" s="43">
        <f t="shared" si="390"/>
        <v>10320810.960000001</v>
      </c>
      <c r="S1744" s="43">
        <f t="shared" si="390"/>
        <v>1006272.8500000001</v>
      </c>
      <c r="T1744" s="43">
        <f t="shared" si="390"/>
        <v>3817584.69</v>
      </c>
      <c r="U1744" s="43">
        <f t="shared" si="390"/>
        <v>5103890.290000001</v>
      </c>
      <c r="V1744" s="43">
        <f t="shared" si="390"/>
        <v>3629689.45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38186528.930000007</v>
      </c>
      <c r="AA1744" s="43">
        <f t="shared" si="390"/>
        <v>19694471.069999997</v>
      </c>
      <c r="AB1744" s="44">
        <f>Z1744/D1744</f>
        <v>0.6597420384927698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764717.21</v>
      </c>
      <c r="G1745" s="34">
        <f>[1]consoCURRENT!J39233</f>
        <v>1568405.3499999996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384620.62</v>
      </c>
      <c r="S1745" s="34">
        <f>[1]consoCURRENT!V39233</f>
        <v>0</v>
      </c>
      <c r="T1745" s="34">
        <f>[1]consoCURRENT!W39233</f>
        <v>774227.7899999998</v>
      </c>
      <c r="U1745" s="34">
        <f>[1]consoCURRENT!X39233</f>
        <v>383391.41</v>
      </c>
      <c r="V1745" s="34">
        <f>[1]consoCURRENT!Y39233</f>
        <v>410786.15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3371818.39</v>
      </c>
      <c r="AA1745" s="34">
        <f>D1745-Z1745</f>
        <v>1258181.6099999999</v>
      </c>
      <c r="AB1745" s="41">
        <f>Z1745/D1745</f>
        <v>0.72825451187904966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>B1745+B1744</f>
        <v>62511000</v>
      </c>
      <c r="C1746" s="43">
        <f t="shared" ref="C1746:AA1746" si="391">C1745+C1744</f>
        <v>0</v>
      </c>
      <c r="D1746" s="43">
        <f t="shared" si="391"/>
        <v>62511000</v>
      </c>
      <c r="E1746" s="43">
        <f t="shared" si="391"/>
        <v>11663893.020000001</v>
      </c>
      <c r="F1746" s="43">
        <f t="shared" si="391"/>
        <v>15774884.52</v>
      </c>
      <c r="G1746" s="43">
        <f t="shared" si="391"/>
        <v>14119569.779999999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3194652.46</v>
      </c>
      <c r="O1746" s="43">
        <f t="shared" si="391"/>
        <v>4580768.6899999995</v>
      </c>
      <c r="P1746" s="43">
        <f t="shared" si="391"/>
        <v>3888471.8699999996</v>
      </c>
      <c r="Q1746" s="43">
        <f t="shared" si="391"/>
        <v>4063180.09</v>
      </c>
      <c r="R1746" s="43">
        <f t="shared" si="391"/>
        <v>10705431.58</v>
      </c>
      <c r="S1746" s="43">
        <f t="shared" si="391"/>
        <v>1006272.8500000001</v>
      </c>
      <c r="T1746" s="43">
        <f t="shared" si="391"/>
        <v>4591812.4799999995</v>
      </c>
      <c r="U1746" s="43">
        <f t="shared" si="391"/>
        <v>5487281.7000000011</v>
      </c>
      <c r="V1746" s="43">
        <f t="shared" si="391"/>
        <v>4040475.6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41558347.320000008</v>
      </c>
      <c r="AA1746" s="43">
        <f t="shared" si="391"/>
        <v>20952652.679999996</v>
      </c>
      <c r="AB1746" s="44">
        <f>Z1746/D1746</f>
        <v>0.66481654940730439</v>
      </c>
      <c r="AC1746" s="46"/>
      <c r="AE1746" s="37">
        <f>[1]TARA!T1075</f>
        <v>41558347.32</v>
      </c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11802394.720000001</v>
      </c>
      <c r="F1750" s="34">
        <f>[1]consoCURRENT!I39294</f>
        <v>15682506.459999999</v>
      </c>
      <c r="G1750" s="34">
        <f>[1]consoCURRENT!J39294</f>
        <v>12760186.300000001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4065386.2499999995</v>
      </c>
      <c r="Q1750" s="34">
        <f>[1]consoCURRENT!T39294</f>
        <v>4560157.5500000007</v>
      </c>
      <c r="R1750" s="34">
        <f>[1]consoCURRENT!U39294</f>
        <v>7426166.1999999993</v>
      </c>
      <c r="S1750" s="34">
        <f>[1]consoCURRENT!V39294</f>
        <v>3696182.7099999995</v>
      </c>
      <c r="T1750" s="34">
        <f>[1]consoCURRENT!W39294</f>
        <v>4031607.54</v>
      </c>
      <c r="U1750" s="34">
        <f>[1]consoCURRENT!X39294</f>
        <v>5594947.7699999996</v>
      </c>
      <c r="V1750" s="34">
        <f>[1]consoCURRENT!Y39294</f>
        <v>3133630.9899999998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40245087.479999997</v>
      </c>
      <c r="AA1750" s="34">
        <f>D1750-Z1750</f>
        <v>16291912.520000003</v>
      </c>
      <c r="AB1750" s="41">
        <f>Z1750/D1750</f>
        <v>0.71183627500574842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-1.4551915228366852E-11</v>
      </c>
      <c r="D1751" s="34">
        <f>[1]consoCURRENT!G39407</f>
        <v>3455000.0000000005</v>
      </c>
      <c r="E1751" s="34">
        <f>[1]consoCURRENT!H39407</f>
        <v>1631363.6</v>
      </c>
      <c r="F1751" s="34">
        <f>[1]consoCURRENT!I39407</f>
        <v>401184.69</v>
      </c>
      <c r="G1751" s="34">
        <f>[1]consoCURRENT!J39407</f>
        <v>499535.06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255137.18</v>
      </c>
      <c r="S1751" s="34">
        <f>[1]consoCURRENT!V39407</f>
        <v>87930</v>
      </c>
      <c r="T1751" s="34">
        <f>[1]consoCURRENT!W39407</f>
        <v>114519.01</v>
      </c>
      <c r="U1751" s="34">
        <f>[1]consoCURRENT!X39407</f>
        <v>186449.56</v>
      </c>
      <c r="V1751" s="34">
        <f>[1]consoCURRENT!Y39407</f>
        <v>198566.49000000002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2532083.35</v>
      </c>
      <c r="AA1751" s="34">
        <f>D1751-Z1751</f>
        <v>922916.65000000037</v>
      </c>
      <c r="AB1751" s="41">
        <f>Z1751/D1751</f>
        <v>0.73287506512301004</v>
      </c>
      <c r="AC1751" s="35"/>
      <c r="AE1751" s="37"/>
    </row>
    <row r="1752" spans="1:31" s="36" customFormat="1" ht="18" hidden="1" customHeight="1" x14ac:dyDescent="0.2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>SUM(B1750:B1753)</f>
        <v>59992000</v>
      </c>
      <c r="C1754" s="43">
        <f t="shared" ref="C1754:AA1754" si="392">SUM(C1750:C1753)</f>
        <v>-1.4551915228366852E-11</v>
      </c>
      <c r="D1754" s="43">
        <f t="shared" si="392"/>
        <v>59992000</v>
      </c>
      <c r="E1754" s="43">
        <f t="shared" si="392"/>
        <v>13433758.32</v>
      </c>
      <c r="F1754" s="43">
        <f t="shared" si="392"/>
        <v>16083691.149999999</v>
      </c>
      <c r="G1754" s="43">
        <f t="shared" si="392"/>
        <v>13259721.360000001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4599263</v>
      </c>
      <c r="O1754" s="43">
        <f t="shared" si="392"/>
        <v>4307286.4399999995</v>
      </c>
      <c r="P1754" s="43">
        <f t="shared" si="392"/>
        <v>4527208.88</v>
      </c>
      <c r="Q1754" s="43">
        <f t="shared" si="392"/>
        <v>4618275.0600000005</v>
      </c>
      <c r="R1754" s="43">
        <f t="shared" si="392"/>
        <v>7681303.379999999</v>
      </c>
      <c r="S1754" s="43">
        <f t="shared" si="392"/>
        <v>3784112.7099999995</v>
      </c>
      <c r="T1754" s="43">
        <f t="shared" si="392"/>
        <v>4146126.55</v>
      </c>
      <c r="U1754" s="43">
        <f t="shared" si="392"/>
        <v>5781397.3299999991</v>
      </c>
      <c r="V1754" s="43">
        <f t="shared" si="392"/>
        <v>3332197.48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42777170.829999998</v>
      </c>
      <c r="AA1754" s="43">
        <f t="shared" si="392"/>
        <v>17214829.170000002</v>
      </c>
      <c r="AB1754" s="44">
        <f>Z1754/D1754</f>
        <v>0.71304792022269636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1250289.94</v>
      </c>
      <c r="G1755" s="34">
        <f>[1]consoCURRENT!J39446</f>
        <v>1257548.6600000001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418752.96</v>
      </c>
      <c r="S1755" s="34">
        <f>[1]consoCURRENT!V39446</f>
        <v>415030.68</v>
      </c>
      <c r="T1755" s="34">
        <f>[1]consoCURRENT!W39446</f>
        <v>411524.04</v>
      </c>
      <c r="U1755" s="34">
        <f>[1]consoCURRENT!X39446</f>
        <v>415019.46</v>
      </c>
      <c r="V1755" s="34">
        <f>[1]consoCURRENT!Y39446</f>
        <v>431005.16000000003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3742078.12</v>
      </c>
      <c r="AA1755" s="34">
        <f>D1755-Z1755</f>
        <v>892921.87999999989</v>
      </c>
      <c r="AB1755" s="41">
        <f>Z1755/D1755</f>
        <v>0.80735234519956856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>B1755+B1754</f>
        <v>64627000</v>
      </c>
      <c r="C1756" s="43">
        <f t="shared" ref="C1756:AA1756" si="393">C1755+C1754</f>
        <v>-1.4551915228366852E-11</v>
      </c>
      <c r="D1756" s="43">
        <f t="shared" si="393"/>
        <v>64627000</v>
      </c>
      <c r="E1756" s="43">
        <f t="shared" si="393"/>
        <v>14667997.84</v>
      </c>
      <c r="F1756" s="43">
        <f t="shared" si="393"/>
        <v>17333981.09</v>
      </c>
      <c r="G1756" s="43">
        <f t="shared" si="393"/>
        <v>14517270.020000001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4599263</v>
      </c>
      <c r="O1756" s="43">
        <f t="shared" si="393"/>
        <v>5128534.5299999993</v>
      </c>
      <c r="P1756" s="43">
        <f t="shared" si="393"/>
        <v>4940200.3099999996</v>
      </c>
      <c r="Q1756" s="43">
        <f t="shared" si="393"/>
        <v>5034781.3600000003</v>
      </c>
      <c r="R1756" s="43">
        <f t="shared" si="393"/>
        <v>8100056.3399999989</v>
      </c>
      <c r="S1756" s="43">
        <f t="shared" si="393"/>
        <v>4199143.3899999997</v>
      </c>
      <c r="T1756" s="43">
        <f t="shared" si="393"/>
        <v>4557650.59</v>
      </c>
      <c r="U1756" s="43">
        <f t="shared" si="393"/>
        <v>6196416.7899999991</v>
      </c>
      <c r="V1756" s="43">
        <f t="shared" si="393"/>
        <v>3763202.64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46519248.949999996</v>
      </c>
      <c r="AA1756" s="43">
        <f t="shared" si="393"/>
        <v>18107751.050000001</v>
      </c>
      <c r="AB1756" s="44">
        <f>Z1756/D1756</f>
        <v>0.71981136289785996</v>
      </c>
      <c r="AC1756" s="46"/>
      <c r="AE1756" s="37">
        <f>[1]TARA!T1288</f>
        <v>46519248.949999988</v>
      </c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16911198.869999997</v>
      </c>
      <c r="F1760" s="34">
        <f>[1]consoCURRENT!I39507</f>
        <v>19762127.98</v>
      </c>
      <c r="G1760" s="34">
        <f>[1]consoCURRENT!J39507</f>
        <v>19851361.640000004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8951621.2100000009</v>
      </c>
      <c r="S1760" s="34">
        <f>[1]consoCURRENT!V39507</f>
        <v>5689139.6100000003</v>
      </c>
      <c r="T1760" s="34">
        <f>[1]consoCURRENT!W39507</f>
        <v>6230628.5600000005</v>
      </c>
      <c r="U1760" s="34">
        <f>[1]consoCURRENT!X39507</f>
        <v>6517509.5800000001</v>
      </c>
      <c r="V1760" s="34">
        <f>[1]consoCURRENT!Y39507</f>
        <v>7103223.5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56524688.490000002</v>
      </c>
      <c r="AA1760" s="34">
        <f>D1760-Z1760</f>
        <v>20154311.509999998</v>
      </c>
      <c r="AB1760" s="41">
        <f>Z1760/D1760</f>
        <v>0.73715995891965214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1902943.9700000002</v>
      </c>
      <c r="F1761" s="34">
        <f>[1]consoCURRENT!I39620</f>
        <v>948776.9</v>
      </c>
      <c r="G1761" s="34">
        <f>[1]consoCURRENT!J39620</f>
        <v>188993.06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816902</v>
      </c>
      <c r="T1761" s="34">
        <f>[1]consoCURRENT!W39620</f>
        <v>300114.40000000002</v>
      </c>
      <c r="U1761" s="34">
        <f>[1]consoCURRENT!X39620</f>
        <v>370856.66</v>
      </c>
      <c r="V1761" s="34">
        <f>[1]consoCURRENT!Y39620</f>
        <v>-481978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3040713.93</v>
      </c>
      <c r="AA1761" s="34">
        <f>D1761-Z1761</f>
        <v>1151286.0699999998</v>
      </c>
      <c r="AB1761" s="41">
        <f>Z1761/D1761</f>
        <v>0.7253611474236642</v>
      </c>
      <c r="AC1761" s="35"/>
      <c r="AE1761" s="37"/>
    </row>
    <row r="1762" spans="1:31" s="36" customFormat="1" ht="18" hidden="1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>SUM(B1760:B1763)</f>
        <v>80871000</v>
      </c>
      <c r="C1764" s="43">
        <f t="shared" ref="C1764:AA1764" si="394">SUM(C1760:C1763)</f>
        <v>0</v>
      </c>
      <c r="D1764" s="43">
        <f t="shared" si="394"/>
        <v>80871000</v>
      </c>
      <c r="E1764" s="43">
        <f t="shared" si="394"/>
        <v>18814142.839999996</v>
      </c>
      <c r="F1764" s="43">
        <f t="shared" si="394"/>
        <v>20710904.879999999</v>
      </c>
      <c r="G1764" s="43">
        <f t="shared" si="394"/>
        <v>20040354.700000003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4590478.5999999996</v>
      </c>
      <c r="O1764" s="43">
        <f t="shared" si="394"/>
        <v>5575843.2200000007</v>
      </c>
      <c r="P1764" s="43">
        <f t="shared" si="394"/>
        <v>8647821.0199999996</v>
      </c>
      <c r="Q1764" s="43">
        <f t="shared" si="394"/>
        <v>5253242.0600000005</v>
      </c>
      <c r="R1764" s="43">
        <f t="shared" si="394"/>
        <v>8951621.2100000009</v>
      </c>
      <c r="S1764" s="43">
        <f t="shared" si="394"/>
        <v>6506041.6100000003</v>
      </c>
      <c r="T1764" s="43">
        <f t="shared" si="394"/>
        <v>6530742.9600000009</v>
      </c>
      <c r="U1764" s="43">
        <f t="shared" si="394"/>
        <v>6888366.2400000002</v>
      </c>
      <c r="V1764" s="43">
        <f t="shared" si="394"/>
        <v>6621245.5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59565402.420000002</v>
      </c>
      <c r="AA1764" s="43">
        <f t="shared" si="394"/>
        <v>21305597.579999998</v>
      </c>
      <c r="AB1764" s="44">
        <f>Z1764/D1764</f>
        <v>0.73654835998071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1490258.49</v>
      </c>
      <c r="G1765" s="34">
        <f>[1]consoCURRENT!J39659</f>
        <v>1749556.21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475880.34</v>
      </c>
      <c r="S1765" s="34">
        <f>[1]consoCURRENT!V39659</f>
        <v>530323.1</v>
      </c>
      <c r="T1765" s="34">
        <f>[1]consoCURRENT!W39659</f>
        <v>535070.89</v>
      </c>
      <c r="U1765" s="34">
        <f>[1]consoCURRENT!X39659</f>
        <v>506647.93</v>
      </c>
      <c r="V1765" s="34">
        <f>[1]consoCURRENT!Y39659</f>
        <v>707837.39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4699232.2600000007</v>
      </c>
      <c r="AA1765" s="34">
        <f>D1765-Z1765</f>
        <v>1528767.7399999993</v>
      </c>
      <c r="AB1765" s="41">
        <f>Z1765/D1765</f>
        <v>0.75453311817597957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>B1765+B1764</f>
        <v>87099000</v>
      </c>
      <c r="C1766" s="43">
        <f t="shared" ref="C1766:AA1766" si="395">C1765+C1764</f>
        <v>0</v>
      </c>
      <c r="D1766" s="43">
        <f t="shared" si="395"/>
        <v>87099000</v>
      </c>
      <c r="E1766" s="43">
        <f t="shared" si="395"/>
        <v>20273560.399999995</v>
      </c>
      <c r="F1766" s="43">
        <f t="shared" si="395"/>
        <v>22201163.369999997</v>
      </c>
      <c r="G1766" s="43">
        <f t="shared" si="395"/>
        <v>21789910.910000004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5088309.88</v>
      </c>
      <c r="O1766" s="43">
        <f t="shared" si="395"/>
        <v>6055062.0200000005</v>
      </c>
      <c r="P1766" s="43">
        <f t="shared" si="395"/>
        <v>9130188.5</v>
      </c>
      <c r="Q1766" s="43">
        <f t="shared" si="395"/>
        <v>5737297.1100000003</v>
      </c>
      <c r="R1766" s="43">
        <f t="shared" si="395"/>
        <v>9427501.5500000007</v>
      </c>
      <c r="S1766" s="43">
        <f t="shared" si="395"/>
        <v>7036364.71</v>
      </c>
      <c r="T1766" s="43">
        <f t="shared" si="395"/>
        <v>7065813.8500000006</v>
      </c>
      <c r="U1766" s="43">
        <f t="shared" si="395"/>
        <v>7395014.1699999999</v>
      </c>
      <c r="V1766" s="43">
        <f t="shared" si="395"/>
        <v>7329082.8899999997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64264634.68</v>
      </c>
      <c r="AA1766" s="43">
        <f t="shared" si="395"/>
        <v>22834365.319999997</v>
      </c>
      <c r="AB1766" s="44">
        <f>Z1766/D1766</f>
        <v>0.73783435722568569</v>
      </c>
      <c r="AC1766" s="46"/>
      <c r="AE1766" s="37">
        <f>[1]TARA!T1501</f>
        <v>64264634.679999985</v>
      </c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13897206.099999998</v>
      </c>
      <c r="F1770" s="34">
        <f>[1]consoCURRENT!I39720</f>
        <v>17327877.250000004</v>
      </c>
      <c r="G1770" s="34">
        <f>[1]consoCURRENT!J39720</f>
        <v>16034505.329999998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5264750.8099999987</v>
      </c>
      <c r="R1770" s="34">
        <f>[1]consoCURRENT!U39720</f>
        <v>7555116.8499999996</v>
      </c>
      <c r="S1770" s="34">
        <f>[1]consoCURRENT!V39720</f>
        <v>4508009.5900000008</v>
      </c>
      <c r="T1770" s="34">
        <f>[1]consoCURRENT!W39720</f>
        <v>4688089.93</v>
      </c>
      <c r="U1770" s="34">
        <f>[1]consoCURRENT!X39720</f>
        <v>4836660.1100000003</v>
      </c>
      <c r="V1770" s="34">
        <f>[1]consoCURRENT!Y39720</f>
        <v>6509755.2899999991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47259588.68</v>
      </c>
      <c r="AA1770" s="34">
        <f>D1770-Z1770</f>
        <v>17872411.32</v>
      </c>
      <c r="AB1770" s="41">
        <f>Z1770/D1770</f>
        <v>0.72559707486335445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-604363.51</v>
      </c>
      <c r="G1771" s="34">
        <f>[1]consoCURRENT!J39833</f>
        <v>436137.08999999997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-615663.51</v>
      </c>
      <c r="T1771" s="34">
        <f>[1]consoCURRENT!W39833</f>
        <v>348910.26</v>
      </c>
      <c r="U1771" s="34">
        <f>[1]consoCURRENT!X39833</f>
        <v>36263.54</v>
      </c>
      <c r="V1771" s="34">
        <f>[1]consoCURRENT!Y39833</f>
        <v>50963.29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692245.46000000008</v>
      </c>
      <c r="AA1771" s="34">
        <f>D1771-Z1771</f>
        <v>1931754.54</v>
      </c>
      <c r="AB1771" s="41">
        <f>Z1771/D1771</f>
        <v>0.26381305640243907</v>
      </c>
      <c r="AC1771" s="35"/>
      <c r="AE1771" s="37"/>
    </row>
    <row r="1772" spans="1:31" s="36" customFormat="1" ht="18" hidden="1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>SUM(B1770:B1773)</f>
        <v>67756000</v>
      </c>
      <c r="C1774" s="43">
        <f t="shared" ref="C1774:AA1774" si="396">SUM(C1770:C1773)</f>
        <v>0</v>
      </c>
      <c r="D1774" s="43">
        <f t="shared" si="396"/>
        <v>67756000</v>
      </c>
      <c r="E1774" s="43">
        <f t="shared" si="396"/>
        <v>14757677.979999999</v>
      </c>
      <c r="F1774" s="43">
        <f t="shared" si="396"/>
        <v>16723513.740000004</v>
      </c>
      <c r="G1774" s="43">
        <f t="shared" si="396"/>
        <v>16470642.419999998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4961712.7</v>
      </c>
      <c r="O1774" s="43">
        <f t="shared" si="396"/>
        <v>5331849.1100000003</v>
      </c>
      <c r="P1774" s="43">
        <f t="shared" si="396"/>
        <v>4464116.17</v>
      </c>
      <c r="Q1774" s="43">
        <f t="shared" si="396"/>
        <v>5276050.8099999987</v>
      </c>
      <c r="R1774" s="43">
        <f t="shared" si="396"/>
        <v>7555116.8499999996</v>
      </c>
      <c r="S1774" s="43">
        <f t="shared" si="396"/>
        <v>3892346.080000001</v>
      </c>
      <c r="T1774" s="43">
        <f t="shared" si="396"/>
        <v>5037000.1899999995</v>
      </c>
      <c r="U1774" s="43">
        <f t="shared" si="396"/>
        <v>4872923.6500000004</v>
      </c>
      <c r="V1774" s="43">
        <f t="shared" si="396"/>
        <v>6560718.5799999991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47951834.140000001</v>
      </c>
      <c r="AA1774" s="43">
        <f t="shared" si="396"/>
        <v>19804165.859999999</v>
      </c>
      <c r="AB1774" s="44">
        <f>Z1774/D1774</f>
        <v>0.70771347393588757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1842226.25</v>
      </c>
      <c r="G1775" s="34">
        <f>[1]consoCURRENT!J39872</f>
        <v>1433146.09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874313.33</v>
      </c>
      <c r="S1775" s="34">
        <f>[1]consoCURRENT!V39872</f>
        <v>467744.88</v>
      </c>
      <c r="T1775" s="34">
        <f>[1]consoCURRENT!W39872</f>
        <v>469375.84</v>
      </c>
      <c r="U1775" s="34">
        <f>[1]consoCURRENT!X39872</f>
        <v>431985.26</v>
      </c>
      <c r="V1775" s="34">
        <f>[1]consoCURRENT!Y39872</f>
        <v>531784.99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4198889.04</v>
      </c>
      <c r="AA1775" s="34">
        <f>D1775-Z1775</f>
        <v>1086110.96</v>
      </c>
      <c r="AB1775" s="41">
        <f>Z1775/D1775</f>
        <v>0.79449177672658466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>B1775+B1774</f>
        <v>73041000</v>
      </c>
      <c r="C1776" s="43">
        <f t="shared" ref="C1776:AA1776" si="397">C1775+C1774</f>
        <v>0</v>
      </c>
      <c r="D1776" s="43">
        <f t="shared" si="397"/>
        <v>73041000</v>
      </c>
      <c r="E1776" s="43">
        <f t="shared" si="397"/>
        <v>15681194.679999998</v>
      </c>
      <c r="F1776" s="43">
        <f t="shared" si="397"/>
        <v>18565739.990000002</v>
      </c>
      <c r="G1776" s="43">
        <f t="shared" si="397"/>
        <v>17903788.509999998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5029983.79</v>
      </c>
      <c r="O1776" s="43">
        <f t="shared" si="397"/>
        <v>5776995.21</v>
      </c>
      <c r="P1776" s="43">
        <f t="shared" si="397"/>
        <v>4874215.68</v>
      </c>
      <c r="Q1776" s="43">
        <f t="shared" si="397"/>
        <v>5776218.8499999987</v>
      </c>
      <c r="R1776" s="43">
        <f t="shared" si="397"/>
        <v>8429430.1799999997</v>
      </c>
      <c r="S1776" s="43">
        <f t="shared" si="397"/>
        <v>4360090.9600000009</v>
      </c>
      <c r="T1776" s="43">
        <f t="shared" si="397"/>
        <v>5506376.0299999993</v>
      </c>
      <c r="U1776" s="43">
        <f t="shared" si="397"/>
        <v>5304908.91</v>
      </c>
      <c r="V1776" s="43">
        <f t="shared" si="397"/>
        <v>7092503.5699999994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52150723.18</v>
      </c>
      <c r="AA1776" s="43">
        <f t="shared" si="397"/>
        <v>20890276.82</v>
      </c>
      <c r="AB1776" s="44">
        <f>Z1776/D1776</f>
        <v>0.71399245875604112</v>
      </c>
      <c r="AC1776" s="46"/>
      <c r="AE1776" s="37">
        <f>[1]TARA!T1714</f>
        <v>52150723.18</v>
      </c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10889602.579999998</v>
      </c>
      <c r="F1780" s="34">
        <f>[1]consoCURRENT!I39933</f>
        <v>14767640.449999999</v>
      </c>
      <c r="G1780" s="34">
        <f>[1]consoCURRENT!J39933</f>
        <v>12722816.340000002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3575050.67</v>
      </c>
      <c r="Q1780" s="34">
        <f>[1]consoCURRENT!T39933</f>
        <v>3836959.8699999996</v>
      </c>
      <c r="R1780" s="34">
        <f>[1]consoCURRENT!U39933</f>
        <v>6987284.9199999999</v>
      </c>
      <c r="S1780" s="34">
        <f>[1]consoCURRENT!V39933</f>
        <v>3943395.66</v>
      </c>
      <c r="T1780" s="34">
        <f>[1]consoCURRENT!W39933</f>
        <v>3792516.94</v>
      </c>
      <c r="U1780" s="34">
        <f>[1]consoCURRENT!X39933</f>
        <v>3656810.4499999997</v>
      </c>
      <c r="V1780" s="34">
        <f>[1]consoCURRENT!Y39933</f>
        <v>5273488.95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38380059.369999997</v>
      </c>
      <c r="AA1780" s="34">
        <f>D1780-Z1780</f>
        <v>21121940.630000003</v>
      </c>
      <c r="AB1780" s="41">
        <f>Z1780/D1780</f>
        <v>0.64502133323249633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580867.79</v>
      </c>
      <c r="G1781" s="34">
        <f>[1]consoCURRENT!J40046</f>
        <v>1365405.23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111839.76999999999</v>
      </c>
      <c r="S1781" s="34">
        <f>[1]consoCURRENT!V40046</f>
        <v>206786.02</v>
      </c>
      <c r="T1781" s="34">
        <f>[1]consoCURRENT!W40046</f>
        <v>950078.62000000011</v>
      </c>
      <c r="U1781" s="34">
        <f>[1]consoCURRENT!X40046</f>
        <v>291861.61</v>
      </c>
      <c r="V1781" s="34">
        <f>[1]consoCURRENT!Y40046</f>
        <v>123465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2000292.02</v>
      </c>
      <c r="AA1781" s="34">
        <f>D1781-Z1781</f>
        <v>1670707.98</v>
      </c>
      <c r="AB1781" s="41">
        <f>Z1781/D1781</f>
        <v>0.54489022609643145</v>
      </c>
      <c r="AC1781" s="35"/>
      <c r="AE1781" s="37"/>
    </row>
    <row r="1782" spans="1:31" s="36" customFormat="1" ht="18" hidden="1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>SUM(B1780:B1783)</f>
        <v>63173000</v>
      </c>
      <c r="C1784" s="43">
        <f t="shared" ref="C1784:AA1784" si="398">SUM(C1780:C1783)</f>
        <v>0</v>
      </c>
      <c r="D1784" s="43">
        <f t="shared" si="398"/>
        <v>63173000</v>
      </c>
      <c r="E1784" s="43">
        <f t="shared" si="398"/>
        <v>10943621.579999998</v>
      </c>
      <c r="F1784" s="43">
        <f t="shared" si="398"/>
        <v>15348508.239999998</v>
      </c>
      <c r="G1784" s="43">
        <f t="shared" si="398"/>
        <v>14088221.570000002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3653795.1100000003</v>
      </c>
      <c r="O1784" s="43">
        <f t="shared" si="398"/>
        <v>3675279.8000000003</v>
      </c>
      <c r="P1784" s="43">
        <f t="shared" si="398"/>
        <v>3614546.67</v>
      </c>
      <c r="Q1784" s="43">
        <f t="shared" si="398"/>
        <v>4099201.8699999996</v>
      </c>
      <c r="R1784" s="43">
        <f t="shared" si="398"/>
        <v>7099124.6899999995</v>
      </c>
      <c r="S1784" s="43">
        <f t="shared" si="398"/>
        <v>4150181.68</v>
      </c>
      <c r="T1784" s="43">
        <f t="shared" si="398"/>
        <v>4742595.5600000005</v>
      </c>
      <c r="U1784" s="43">
        <f t="shared" si="398"/>
        <v>3948672.0599999996</v>
      </c>
      <c r="V1784" s="43">
        <f t="shared" si="398"/>
        <v>5396953.9500000002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40380351.390000001</v>
      </c>
      <c r="AA1784" s="43">
        <f t="shared" si="398"/>
        <v>22792648.610000003</v>
      </c>
      <c r="AB1784" s="44">
        <f>Z1784/D1784</f>
        <v>0.63920268769885868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1151672.8900000001</v>
      </c>
      <c r="F1785" s="34">
        <f>[1]consoCURRENT!I40085</f>
        <v>1199775.57</v>
      </c>
      <c r="G1785" s="34">
        <f>[1]consoCURRENT!J40085</f>
        <v>1180767.04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394845.91</v>
      </c>
      <c r="S1785" s="34">
        <f>[1]consoCURRENT!V40085</f>
        <v>370221.8</v>
      </c>
      <c r="T1785" s="34">
        <f>[1]consoCURRENT!W40085</f>
        <v>404469.58</v>
      </c>
      <c r="U1785" s="34">
        <f>[1]consoCURRENT!X40085</f>
        <v>-327.81</v>
      </c>
      <c r="V1785" s="34">
        <f>[1]consoCURRENT!Y40085</f>
        <v>776625.27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3532215.5</v>
      </c>
      <c r="AA1785" s="34">
        <f>D1785-Z1785</f>
        <v>1338784.5</v>
      </c>
      <c r="AB1785" s="41">
        <f>Z1785/D1785</f>
        <v>0.72515202217203856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>B1785+B1784</f>
        <v>68044000</v>
      </c>
      <c r="C1786" s="43">
        <f t="shared" ref="C1786:AA1786" si="399">C1785+C1784</f>
        <v>0</v>
      </c>
      <c r="D1786" s="43">
        <f t="shared" si="399"/>
        <v>68044000</v>
      </c>
      <c r="E1786" s="43">
        <f t="shared" si="399"/>
        <v>12095294.469999999</v>
      </c>
      <c r="F1786" s="43">
        <f t="shared" si="399"/>
        <v>16548283.809999999</v>
      </c>
      <c r="G1786" s="43">
        <f t="shared" si="399"/>
        <v>15268988.610000003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4045765.7300000004</v>
      </c>
      <c r="O1786" s="43">
        <f t="shared" si="399"/>
        <v>4067747.93</v>
      </c>
      <c r="P1786" s="43">
        <f t="shared" si="399"/>
        <v>3981780.81</v>
      </c>
      <c r="Q1786" s="43">
        <f t="shared" si="399"/>
        <v>4533909.7299999995</v>
      </c>
      <c r="R1786" s="43">
        <f t="shared" si="399"/>
        <v>7493970.5999999996</v>
      </c>
      <c r="S1786" s="43">
        <f t="shared" si="399"/>
        <v>4520403.4800000004</v>
      </c>
      <c r="T1786" s="43">
        <f t="shared" si="399"/>
        <v>5147065.1400000006</v>
      </c>
      <c r="U1786" s="43">
        <f t="shared" si="399"/>
        <v>3948344.2499999995</v>
      </c>
      <c r="V1786" s="43">
        <f t="shared" si="399"/>
        <v>6173579.2200000007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43912566.890000001</v>
      </c>
      <c r="AA1786" s="43">
        <f t="shared" si="399"/>
        <v>24131433.110000003</v>
      </c>
      <c r="AB1786" s="44">
        <f>Z1786/D1786</f>
        <v>0.64535545955558171</v>
      </c>
      <c r="AC1786" s="46"/>
      <c r="AE1786" s="37">
        <f>[1]TARA!T1927</f>
        <v>43912566.890000001</v>
      </c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13053582.489999998</v>
      </c>
      <c r="F1790" s="34">
        <f>[1]consoCURRENT!I40146</f>
        <v>17090194.16</v>
      </c>
      <c r="G1790" s="34">
        <f>[1]consoCURRENT!J40146</f>
        <v>14432826.480000002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8199998.0300000003</v>
      </c>
      <c r="S1790" s="34">
        <f>[1]consoCURRENT!V40146</f>
        <v>4556427.12</v>
      </c>
      <c r="T1790" s="34">
        <f>[1]consoCURRENT!W40146</f>
        <v>4327684</v>
      </c>
      <c r="U1790" s="34">
        <f>[1]consoCURRENT!X40146</f>
        <v>5719211.7800000003</v>
      </c>
      <c r="V1790" s="34">
        <f>[1]consoCURRENT!Y40146</f>
        <v>4385930.7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44576603.13000001</v>
      </c>
      <c r="AA1790" s="34">
        <f>D1790-Z1790</f>
        <v>22889396.86999999</v>
      </c>
      <c r="AB1790" s="41">
        <f>Z1790/D1790</f>
        <v>0.66072693104674962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635078.61</v>
      </c>
      <c r="F1791" s="34">
        <f>[1]consoCURRENT!I40259</f>
        <v>265976.82</v>
      </c>
      <c r="G1791" s="34">
        <f>[1]consoCURRENT!J40259</f>
        <v>819634.69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59337.7</v>
      </c>
      <c r="S1791" s="34">
        <f>[1]consoCURRENT!V40259</f>
        <v>53136.12</v>
      </c>
      <c r="T1791" s="34">
        <f>[1]consoCURRENT!W40259</f>
        <v>346000.4</v>
      </c>
      <c r="U1791" s="34">
        <f>[1]consoCURRENT!X40259</f>
        <v>293405.89</v>
      </c>
      <c r="V1791" s="34">
        <f>[1]consoCURRENT!Y40259</f>
        <v>180228.4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1720690.1199999996</v>
      </c>
      <c r="AA1791" s="34">
        <f>D1791-Z1791</f>
        <v>536309.88000000035</v>
      </c>
      <c r="AB1791" s="41">
        <f>Z1791/D1791</f>
        <v>0.76237931767833389</v>
      </c>
      <c r="AC1791" s="35"/>
      <c r="AE1791" s="37"/>
    </row>
    <row r="1792" spans="1:31" s="36" customFormat="1" ht="18" hidden="1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>SUM(B1790:B1793)</f>
        <v>69723000</v>
      </c>
      <c r="C1794" s="43">
        <f t="shared" ref="C1794:AA1794" si="400">SUM(C1790:C1793)</f>
        <v>0</v>
      </c>
      <c r="D1794" s="43">
        <f t="shared" si="400"/>
        <v>69723000</v>
      </c>
      <c r="E1794" s="43">
        <f t="shared" si="400"/>
        <v>13688661.099999998</v>
      </c>
      <c r="F1794" s="43">
        <f t="shared" si="400"/>
        <v>17356170.98</v>
      </c>
      <c r="G1794" s="43">
        <f t="shared" si="400"/>
        <v>15252461.170000002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4870602.2</v>
      </c>
      <c r="O1794" s="43">
        <f t="shared" si="400"/>
        <v>4394665.1499999994</v>
      </c>
      <c r="P1794" s="43">
        <f t="shared" si="400"/>
        <v>4423393.75</v>
      </c>
      <c r="Q1794" s="43">
        <f t="shared" si="400"/>
        <v>4487272.01</v>
      </c>
      <c r="R1794" s="43">
        <f t="shared" si="400"/>
        <v>8259335.7300000004</v>
      </c>
      <c r="S1794" s="43">
        <f t="shared" si="400"/>
        <v>4609563.24</v>
      </c>
      <c r="T1794" s="43">
        <f t="shared" si="400"/>
        <v>4673684.4000000004</v>
      </c>
      <c r="U1794" s="43">
        <f t="shared" si="400"/>
        <v>6012617.6699999999</v>
      </c>
      <c r="V1794" s="43">
        <f t="shared" si="400"/>
        <v>4566159.1000000006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46297293.250000007</v>
      </c>
      <c r="AA1794" s="43">
        <f t="shared" si="400"/>
        <v>23425706.749999989</v>
      </c>
      <c r="AB1794" s="44">
        <f>Z1794/D1794</f>
        <v>0.66401751574086032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1398068.36</v>
      </c>
      <c r="F1795" s="34">
        <f>[1]consoCURRENT!I40298</f>
        <v>1394806.18</v>
      </c>
      <c r="G1795" s="34">
        <f>[1]consoCURRENT!J40298</f>
        <v>1286523.1499999999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462416</v>
      </c>
      <c r="O1795" s="34">
        <f>[1]consoCURRENT!R40298</f>
        <v>470928.78</v>
      </c>
      <c r="P1795" s="34">
        <f>[1]consoCURRENT!S40298</f>
        <v>464723.58</v>
      </c>
      <c r="Q1795" s="34">
        <f>[1]consoCURRENT!T40298</f>
        <v>463421.96</v>
      </c>
      <c r="R1795" s="34">
        <f>[1]consoCURRENT!U40298</f>
        <v>476184.06</v>
      </c>
      <c r="S1795" s="34">
        <f>[1]consoCURRENT!V40298</f>
        <v>455200.16</v>
      </c>
      <c r="T1795" s="34">
        <f>[1]consoCURRENT!W40298</f>
        <v>440980.47999999998</v>
      </c>
      <c r="U1795" s="34">
        <f>[1]consoCURRENT!X40298</f>
        <v>420350.28</v>
      </c>
      <c r="V1795" s="34">
        <f>[1]consoCURRENT!Y40298</f>
        <v>425192.38999999996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4079397.69</v>
      </c>
      <c r="AA1795" s="34">
        <f>D1795-Z1795</f>
        <v>1672602.31</v>
      </c>
      <c r="AB1795" s="41">
        <f>Z1795/D1795</f>
        <v>0.70921378477051455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>B1795+B1794</f>
        <v>75475000</v>
      </c>
      <c r="C1796" s="43">
        <f t="shared" ref="C1796:AA1796" si="401">C1795+C1794</f>
        <v>0</v>
      </c>
      <c r="D1796" s="43">
        <f t="shared" si="401"/>
        <v>75475000</v>
      </c>
      <c r="E1796" s="43">
        <f t="shared" si="401"/>
        <v>15086729.459999997</v>
      </c>
      <c r="F1796" s="43">
        <f t="shared" si="401"/>
        <v>18750977.16</v>
      </c>
      <c r="G1796" s="43">
        <f t="shared" si="401"/>
        <v>16538984.320000002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5333018.2</v>
      </c>
      <c r="O1796" s="43">
        <f t="shared" si="401"/>
        <v>4865593.93</v>
      </c>
      <c r="P1796" s="43">
        <f t="shared" si="401"/>
        <v>4888117.33</v>
      </c>
      <c r="Q1796" s="43">
        <f t="shared" si="401"/>
        <v>4950693.97</v>
      </c>
      <c r="R1796" s="43">
        <f t="shared" si="401"/>
        <v>8735519.790000001</v>
      </c>
      <c r="S1796" s="43">
        <f t="shared" si="401"/>
        <v>5064763.4000000004</v>
      </c>
      <c r="T1796" s="43">
        <f t="shared" si="401"/>
        <v>5114664.8800000008</v>
      </c>
      <c r="U1796" s="43">
        <f t="shared" si="401"/>
        <v>6432967.9500000002</v>
      </c>
      <c r="V1796" s="43">
        <f t="shared" si="401"/>
        <v>4991351.49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50376690.940000005</v>
      </c>
      <c r="AA1796" s="43">
        <f t="shared" si="401"/>
        <v>25098309.059999987</v>
      </c>
      <c r="AB1796" s="44">
        <f>Z1796/D1796</f>
        <v>0.66746195349453463</v>
      </c>
      <c r="AC1796" s="46"/>
      <c r="AE1796" s="37">
        <f>[1]TARA!T2140</f>
        <v>50376690.939999983</v>
      </c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13719398.719999999</v>
      </c>
      <c r="F1800" s="34">
        <f>[1]consoCURRENT!I40359</f>
        <v>17789567.399999999</v>
      </c>
      <c r="G1800" s="34">
        <f>[1]consoCURRENT!J40359</f>
        <v>16016401.26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4554716.9899999993</v>
      </c>
      <c r="Q1800" s="34">
        <f>[1]consoCURRENT!T40359</f>
        <v>4614739.33</v>
      </c>
      <c r="R1800" s="34">
        <f>[1]consoCURRENT!U40359</f>
        <v>8198686.3100000005</v>
      </c>
      <c r="S1800" s="34">
        <f>[1]consoCURRENT!V40359</f>
        <v>4976141.76</v>
      </c>
      <c r="T1800" s="34">
        <f>[1]consoCURRENT!W40359</f>
        <v>4726175.1399999987</v>
      </c>
      <c r="U1800" s="34">
        <f>[1]consoCURRENT!X40359</f>
        <v>6151102.6099999994</v>
      </c>
      <c r="V1800" s="34">
        <f>[1]consoCURRENT!Y40359</f>
        <v>5139123.51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47525367.379999995</v>
      </c>
      <c r="AA1800" s="34">
        <f>D1800-Z1800</f>
        <v>13162632.620000005</v>
      </c>
      <c r="AB1800" s="41">
        <f>Z1800/D1800</f>
        <v>0.78310979732401786</v>
      </c>
      <c r="AC1800" s="35"/>
      <c r="AE1800" s="37"/>
    </row>
    <row r="1801" spans="1:31" s="36" customFormat="1" ht="18" customHeight="1" x14ac:dyDescent="0.2">
      <c r="A1801" s="64" t="s">
        <v>35</v>
      </c>
      <c r="B1801" s="53">
        <f>[1]consoCURRENT!E40472</f>
        <v>2378000</v>
      </c>
      <c r="C1801" s="53">
        <f>[1]consoCURRENT!F40472</f>
        <v>0</v>
      </c>
      <c r="D1801" s="34">
        <f>[1]consoCURRENT!G40472</f>
        <v>2378000</v>
      </c>
      <c r="E1801" s="53">
        <f>[1]consoCURRENT!H40472</f>
        <v>525104.1</v>
      </c>
      <c r="F1801" s="53">
        <f>[1]consoCURRENT!I40472</f>
        <v>71873</v>
      </c>
      <c r="G1801" s="53">
        <f>[1]consoCURRENT!J40472</f>
        <v>1494963.17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14300</v>
      </c>
      <c r="S1801" s="53">
        <f>[1]consoCURRENT!V40472</f>
        <v>37273</v>
      </c>
      <c r="T1801" s="53">
        <f>[1]consoCURRENT!W40472</f>
        <v>269746.24</v>
      </c>
      <c r="U1801" s="53">
        <f>[1]consoCURRENT!X40472</f>
        <v>301620.08</v>
      </c>
      <c r="V1801" s="53">
        <f>[1]consoCURRENT!Y40472</f>
        <v>923596.85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34">
        <f>SUM(M1801:Y1801)</f>
        <v>2091940.27</v>
      </c>
      <c r="AA1801" s="34">
        <f>D1801-Z1801</f>
        <v>286059.73</v>
      </c>
      <c r="AB1801" s="41">
        <f>Z1801/D1801</f>
        <v>0.87970574852817496</v>
      </c>
      <c r="AC1801" s="34"/>
      <c r="AE1801" s="49"/>
    </row>
    <row r="1802" spans="1:31" s="36" customFormat="1" ht="18" hidden="1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>SUM(B1800:B1803)</f>
        <v>63066000</v>
      </c>
      <c r="C1804" s="43">
        <f t="shared" ref="C1804:AA1804" si="402">SUM(C1800:C1803)</f>
        <v>0</v>
      </c>
      <c r="D1804" s="43">
        <f t="shared" si="402"/>
        <v>63066000</v>
      </c>
      <c r="E1804" s="43">
        <f t="shared" si="402"/>
        <v>14244502.819999998</v>
      </c>
      <c r="F1804" s="43">
        <f t="shared" si="402"/>
        <v>17861440.399999999</v>
      </c>
      <c r="G1804" s="43">
        <f t="shared" si="402"/>
        <v>17511364.43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4563536.1100000003</v>
      </c>
      <c r="O1804" s="43">
        <f t="shared" si="402"/>
        <v>4862866.2799999993</v>
      </c>
      <c r="P1804" s="43">
        <f t="shared" si="402"/>
        <v>4818100.43</v>
      </c>
      <c r="Q1804" s="43">
        <f t="shared" si="402"/>
        <v>4635039.33</v>
      </c>
      <c r="R1804" s="43">
        <f t="shared" si="402"/>
        <v>8212986.3100000005</v>
      </c>
      <c r="S1804" s="43">
        <f t="shared" si="402"/>
        <v>5013414.76</v>
      </c>
      <c r="T1804" s="43">
        <f t="shared" si="402"/>
        <v>4995921.379999999</v>
      </c>
      <c r="U1804" s="43">
        <f t="shared" si="402"/>
        <v>6452722.6899999995</v>
      </c>
      <c r="V1804" s="43">
        <f t="shared" si="402"/>
        <v>6062720.3599999994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49617307.649999999</v>
      </c>
      <c r="AA1804" s="43">
        <f t="shared" si="402"/>
        <v>13448692.350000005</v>
      </c>
      <c r="AB1804" s="44">
        <f>Z1804/D1804</f>
        <v>0.78675209542384161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1488629.71</v>
      </c>
      <c r="G1805" s="34">
        <f>[1]consoCURRENT!J40511</f>
        <v>1726432.08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489991.62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</v>
      </c>
      <c r="R1805" s="34">
        <f>[1]consoCURRENT!U40511</f>
        <v>496426.34</v>
      </c>
      <c r="S1805" s="34">
        <f>[1]consoCURRENT!V40511</f>
        <v>497493.32</v>
      </c>
      <c r="T1805" s="34">
        <f>[1]consoCURRENT!W40511</f>
        <v>504479.26</v>
      </c>
      <c r="U1805" s="34">
        <f>[1]consoCURRENT!X40511</f>
        <v>501609.41000000003</v>
      </c>
      <c r="V1805" s="34">
        <f>[1]consoCURRENT!Y40511</f>
        <v>720343.40999999992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4695012.92</v>
      </c>
      <c r="AA1805" s="34">
        <f>D1805-Z1805</f>
        <v>426987.08000000007</v>
      </c>
      <c r="AB1805" s="41">
        <f>Z1805/D1805</f>
        <v>0.91663664974619286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>B1805+B1804</f>
        <v>68188000</v>
      </c>
      <c r="C1806" s="43">
        <f t="shared" ref="C1806:AA1806" si="403">C1805+C1804</f>
        <v>0</v>
      </c>
      <c r="D1806" s="43">
        <f t="shared" si="403"/>
        <v>68188000</v>
      </c>
      <c r="E1806" s="43">
        <f t="shared" si="403"/>
        <v>15724453.949999999</v>
      </c>
      <c r="F1806" s="43">
        <f t="shared" si="403"/>
        <v>19350070.109999999</v>
      </c>
      <c r="G1806" s="43">
        <f t="shared" si="403"/>
        <v>19237796.509999998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5053527.7300000004</v>
      </c>
      <c r="O1806" s="43">
        <f t="shared" si="403"/>
        <v>5358759.8599999994</v>
      </c>
      <c r="P1806" s="43">
        <f t="shared" si="403"/>
        <v>5312166.3599999994</v>
      </c>
      <c r="Q1806" s="43">
        <f t="shared" si="403"/>
        <v>5129749.38</v>
      </c>
      <c r="R1806" s="43">
        <f t="shared" si="403"/>
        <v>8709412.6500000004</v>
      </c>
      <c r="S1806" s="43">
        <f t="shared" si="403"/>
        <v>5510908.0800000001</v>
      </c>
      <c r="T1806" s="43">
        <f t="shared" si="403"/>
        <v>5500400.6399999987</v>
      </c>
      <c r="U1806" s="43">
        <f t="shared" si="403"/>
        <v>6954332.0999999996</v>
      </c>
      <c r="V1806" s="43">
        <f t="shared" si="403"/>
        <v>6783063.7699999996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54312320.57</v>
      </c>
      <c r="AA1806" s="43">
        <f t="shared" si="403"/>
        <v>13875679.430000005</v>
      </c>
      <c r="AB1806" s="44">
        <f>Z1806/D1806</f>
        <v>0.79650848492403359</v>
      </c>
      <c r="AC1806" s="46"/>
      <c r="AE1806" s="37">
        <f>[1]TARA!T2353</f>
        <v>54312320.570000015</v>
      </c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11668933.48</v>
      </c>
      <c r="F1810" s="34">
        <f>[1]consoCURRENT!I40572</f>
        <v>15738613.08</v>
      </c>
      <c r="G1810" s="34">
        <f>[1]consoCURRENT!J40572</f>
        <v>13481503.070000002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</v>
      </c>
      <c r="P1810" s="34">
        <f>[1]consoCURRENT!S40572</f>
        <v>3999603.13</v>
      </c>
      <c r="Q1810" s="34">
        <f>[1]consoCURRENT!T40572</f>
        <v>3837681.94</v>
      </c>
      <c r="R1810" s="34">
        <f>[1]consoCURRENT!U40572</f>
        <v>7509469.2000000002</v>
      </c>
      <c r="S1810" s="34">
        <f>[1]consoCURRENT!V40572</f>
        <v>4391461.9399999995</v>
      </c>
      <c r="T1810" s="34">
        <f>[1]consoCURRENT!W40572</f>
        <v>3861141.1600000067</v>
      </c>
      <c r="U1810" s="34">
        <f>[1]consoCURRENT!X40572</f>
        <v>5352489.6399999997</v>
      </c>
      <c r="V1810" s="34">
        <f>[1]consoCURRENT!Y40572</f>
        <v>4267872.2699999968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40889049.630000003</v>
      </c>
      <c r="AA1810" s="34">
        <f>D1810-Z1810</f>
        <v>24310950.369999997</v>
      </c>
      <c r="AB1810" s="41">
        <f>Z1810/D1810</f>
        <v>0.62713266303680981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160019.32999999999</v>
      </c>
      <c r="F1811" s="34">
        <f>[1]consoCURRENT!I40685</f>
        <v>678576.66</v>
      </c>
      <c r="G1811" s="34">
        <f>[1]consoCURRENT!J40685</f>
        <v>231128.86999999994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56663.88</v>
      </c>
      <c r="Q1811" s="34">
        <f>[1]consoCURRENT!T40685</f>
        <v>129263.35999999999</v>
      </c>
      <c r="R1811" s="34">
        <f>[1]consoCURRENT!U40685</f>
        <v>537595.30000000005</v>
      </c>
      <c r="S1811" s="34">
        <f>[1]consoCURRENT!V40685</f>
        <v>11718</v>
      </c>
      <c r="T1811" s="34">
        <f>[1]consoCURRENT!W40685</f>
        <v>51680.999999999985</v>
      </c>
      <c r="U1811" s="34">
        <f>[1]consoCURRENT!X40685</f>
        <v>83630.5</v>
      </c>
      <c r="V1811" s="34">
        <f>[1]consoCURRENT!Y40685</f>
        <v>95817.369999999937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1069724.8599999999</v>
      </c>
      <c r="AA1811" s="34">
        <f>D1811-Z1811</f>
        <v>1058275.1400000001</v>
      </c>
      <c r="AB1811" s="41">
        <f>Z1811/D1811</f>
        <v>0.50269025375939846</v>
      </c>
      <c r="AC1811" s="35"/>
      <c r="AE1811" s="37"/>
    </row>
    <row r="1812" spans="1:31" s="36" customFormat="1" ht="18" hidden="1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>SUM(B1810:B1813)</f>
        <v>67328000</v>
      </c>
      <c r="C1814" s="43">
        <f t="shared" ref="C1814:AA1814" si="404">SUM(C1810:C1813)</f>
        <v>0</v>
      </c>
      <c r="D1814" s="43">
        <f t="shared" si="404"/>
        <v>67328000</v>
      </c>
      <c r="E1814" s="43">
        <f t="shared" si="404"/>
        <v>11828952.810000001</v>
      </c>
      <c r="F1814" s="43">
        <f t="shared" si="404"/>
        <v>16417189.74</v>
      </c>
      <c r="G1814" s="43">
        <f t="shared" si="404"/>
        <v>13712631.940000001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3671740.36</v>
      </c>
      <c r="O1814" s="43">
        <f t="shared" si="404"/>
        <v>4100945.44</v>
      </c>
      <c r="P1814" s="43">
        <f t="shared" si="404"/>
        <v>4056267.01</v>
      </c>
      <c r="Q1814" s="43">
        <f t="shared" si="404"/>
        <v>3966945.3</v>
      </c>
      <c r="R1814" s="43">
        <f t="shared" si="404"/>
        <v>8047064.5</v>
      </c>
      <c r="S1814" s="43">
        <f t="shared" si="404"/>
        <v>4403179.9399999995</v>
      </c>
      <c r="T1814" s="43">
        <f t="shared" si="404"/>
        <v>3912822.1600000067</v>
      </c>
      <c r="U1814" s="43">
        <f t="shared" si="404"/>
        <v>5436120.1399999997</v>
      </c>
      <c r="V1814" s="43">
        <f t="shared" si="404"/>
        <v>4363689.6399999969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41958774.490000002</v>
      </c>
      <c r="AA1814" s="43">
        <f t="shared" si="404"/>
        <v>25369225.509999998</v>
      </c>
      <c r="AB1814" s="44">
        <f>Z1814/D1814</f>
        <v>0.62319947852305135</v>
      </c>
      <c r="AC1814" s="35"/>
      <c r="AE1814" s="37">
        <f>[3]dr!K92</f>
        <v>41958774.490000002</v>
      </c>
    </row>
    <row r="1815" spans="1:31" s="36" customFormat="1" ht="18" customHeight="1" x14ac:dyDescent="0.25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1191847.05</v>
      </c>
      <c r="F1815" s="34">
        <f>[1]consoCURRENT!I40724</f>
        <v>1224455.03</v>
      </c>
      <c r="G1815" s="34">
        <f>[1]consoCURRENT!J40724</f>
        <v>1341779.0499999998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396886.95</v>
      </c>
      <c r="O1815" s="34">
        <f>[1]consoCURRENT!R40724</f>
        <v>399885.06</v>
      </c>
      <c r="P1815" s="34">
        <f>[1]consoCURRENT!S40724</f>
        <v>395075.04</v>
      </c>
      <c r="Q1815" s="34">
        <f>[1]consoCURRENT!T40724</f>
        <v>398345.58</v>
      </c>
      <c r="R1815" s="34">
        <f>[1]consoCURRENT!U40724</f>
        <v>416928.56</v>
      </c>
      <c r="S1815" s="34">
        <f>[1]consoCURRENT!V40724</f>
        <v>409180.89</v>
      </c>
      <c r="T1815" s="34">
        <f>[1]consoCURRENT!W40724</f>
        <v>387731.73</v>
      </c>
      <c r="U1815" s="34">
        <f>[1]consoCURRENT!X40724</f>
        <v>530989.54</v>
      </c>
      <c r="V1815" s="34">
        <f>[1]consoCURRENT!Y40724</f>
        <v>423057.7799999998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3758081.13</v>
      </c>
      <c r="AA1815" s="34">
        <f>D1815-Z1815</f>
        <v>1457918.87</v>
      </c>
      <c r="AB1815" s="41">
        <f>Z1815/D1815</f>
        <v>0.72049101418711659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>B1815+B1814</f>
        <v>72544000</v>
      </c>
      <c r="C1816" s="43">
        <f t="shared" ref="C1816:AA1816" si="405">C1815+C1814</f>
        <v>0</v>
      </c>
      <c r="D1816" s="43">
        <f t="shared" si="405"/>
        <v>72544000</v>
      </c>
      <c r="E1816" s="43">
        <f t="shared" si="405"/>
        <v>13020799.860000001</v>
      </c>
      <c r="F1816" s="43">
        <f t="shared" si="405"/>
        <v>17641644.77</v>
      </c>
      <c r="G1816" s="43">
        <f t="shared" si="405"/>
        <v>15054410.990000002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4068627.31</v>
      </c>
      <c r="O1816" s="43">
        <f t="shared" si="405"/>
        <v>4500830.5</v>
      </c>
      <c r="P1816" s="43">
        <f t="shared" si="405"/>
        <v>4451342.05</v>
      </c>
      <c r="Q1816" s="43">
        <f t="shared" si="405"/>
        <v>4365290.88</v>
      </c>
      <c r="R1816" s="43">
        <f t="shared" si="405"/>
        <v>8463993.0600000005</v>
      </c>
      <c r="S1816" s="43">
        <f t="shared" si="405"/>
        <v>4812360.8299999991</v>
      </c>
      <c r="T1816" s="43">
        <f t="shared" si="405"/>
        <v>4300553.8900000062</v>
      </c>
      <c r="U1816" s="43">
        <f t="shared" si="405"/>
        <v>5967109.6799999997</v>
      </c>
      <c r="V1816" s="43">
        <f t="shared" si="405"/>
        <v>4786747.4199999962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45716855.620000005</v>
      </c>
      <c r="AA1816" s="43">
        <f t="shared" si="405"/>
        <v>26827144.379999999</v>
      </c>
      <c r="AB1816" s="44">
        <f>Z1816/D1816</f>
        <v>0.63019485581164536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14079041.610000001</v>
      </c>
      <c r="G1820" s="34">
        <f>[1]consoCURRENT!J40785</f>
        <v>12157686.199999997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3489667.23</v>
      </c>
      <c r="P1820" s="34">
        <f>[1]consoCURRENT!S40785</f>
        <v>3707019.8099999996</v>
      </c>
      <c r="Q1820" s="34">
        <f>[1]consoCURRENT!T40785</f>
        <v>3606915.43</v>
      </c>
      <c r="R1820" s="34">
        <f>[1]consoCURRENT!U40785</f>
        <v>6693230.6100000003</v>
      </c>
      <c r="S1820" s="34">
        <f>[1]consoCURRENT!V40785</f>
        <v>3778895.5700000003</v>
      </c>
      <c r="T1820" s="34">
        <f>[1]consoCURRENT!W40785</f>
        <v>3560602.93</v>
      </c>
      <c r="U1820" s="34">
        <f>[1]consoCURRENT!X40785</f>
        <v>4701334.2699999996</v>
      </c>
      <c r="V1820" s="34">
        <f>[1]consoCURRENT!Y40785</f>
        <v>3895749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36892378.019999996</v>
      </c>
      <c r="AA1820" s="34">
        <f>D1820-Z1820</f>
        <v>20599621.980000004</v>
      </c>
      <c r="AB1820" s="41">
        <f>Z1820/D1820</f>
        <v>0.64169585368399074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8725.8400000000111</v>
      </c>
      <c r="G1821" s="34">
        <f>[1]consoCURRENT!J40898</f>
        <v>307593.01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77022</v>
      </c>
      <c r="S1821" s="34">
        <f>[1]consoCURRENT!V40898</f>
        <v>14188.45</v>
      </c>
      <c r="T1821" s="34">
        <f>[1]consoCURRENT!W40898</f>
        <v>76775</v>
      </c>
      <c r="U1821" s="34">
        <f>[1]consoCURRENT!X40898</f>
        <v>-156052.15</v>
      </c>
      <c r="V1821" s="34">
        <f>[1]consoCURRENT!Y40898</f>
        <v>386870.16000000003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2349149.4700000002</v>
      </c>
      <c r="AA1821" s="34">
        <f>D1821-Z1821</f>
        <v>131850.5299999998</v>
      </c>
      <c r="AB1821" s="41">
        <f>Z1821/D1821</f>
        <v>0.94685589278516735</v>
      </c>
      <c r="AC1821" s="35"/>
      <c r="AE1821" s="37"/>
    </row>
    <row r="1822" spans="1:31" s="36" customFormat="1" ht="18" hidden="1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>SUM(B1820:B1823)</f>
        <v>59973000</v>
      </c>
      <c r="C1824" s="43">
        <f t="shared" ref="C1824:AA1824" si="406">SUM(C1820:C1823)</f>
        <v>0</v>
      </c>
      <c r="D1824" s="43">
        <f t="shared" si="406"/>
        <v>59973000</v>
      </c>
      <c r="E1824" s="43">
        <f t="shared" si="406"/>
        <v>12688480.830000002</v>
      </c>
      <c r="F1824" s="43">
        <f t="shared" si="406"/>
        <v>14087767.450000001</v>
      </c>
      <c r="G1824" s="43">
        <f t="shared" si="406"/>
        <v>12465279.209999997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3595539.01</v>
      </c>
      <c r="O1824" s="43">
        <f t="shared" si="406"/>
        <v>5385922.0099999998</v>
      </c>
      <c r="P1824" s="43">
        <f t="shared" si="406"/>
        <v>3707019.8099999996</v>
      </c>
      <c r="Q1824" s="43">
        <f t="shared" si="406"/>
        <v>3524430.8200000003</v>
      </c>
      <c r="R1824" s="43">
        <f t="shared" si="406"/>
        <v>6770252.6100000003</v>
      </c>
      <c r="S1824" s="43">
        <f t="shared" si="406"/>
        <v>3793084.0200000005</v>
      </c>
      <c r="T1824" s="43">
        <f t="shared" si="406"/>
        <v>3637377.93</v>
      </c>
      <c r="U1824" s="43">
        <f t="shared" si="406"/>
        <v>4545282.1199999992</v>
      </c>
      <c r="V1824" s="43">
        <f t="shared" si="406"/>
        <v>4282619.16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39241527.489999995</v>
      </c>
      <c r="AA1824" s="43">
        <f t="shared" si="406"/>
        <v>20731472.510000005</v>
      </c>
      <c r="AB1824" s="44">
        <f>Z1824/D1824</f>
        <v>0.65431990212262181</v>
      </c>
      <c r="AC1824" s="35"/>
      <c r="AE1824" s="37">
        <f>[3]dr!K93</f>
        <v>39241527.49000001</v>
      </c>
    </row>
    <row r="1825" spans="1:31" s="36" customFormat="1" ht="18" customHeight="1" x14ac:dyDescent="0.25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1154696.58</v>
      </c>
      <c r="F1825" s="34">
        <f>[1]consoCURRENT!I40937</f>
        <v>1150437.83</v>
      </c>
      <c r="G1825" s="34">
        <f>[1]consoCURRENT!J40937</f>
        <v>1282717.28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383447.52</v>
      </c>
      <c r="S1825" s="34">
        <f>[1]consoCURRENT!V40937</f>
        <v>373365.99</v>
      </c>
      <c r="T1825" s="34">
        <f>[1]consoCURRENT!W40937</f>
        <v>374812.95</v>
      </c>
      <c r="U1825" s="34">
        <f>[1]consoCURRENT!X40937</f>
        <v>515960.57</v>
      </c>
      <c r="V1825" s="34">
        <f>[1]consoCURRENT!Y40937</f>
        <v>391943.76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3587851.6900000004</v>
      </c>
      <c r="AA1825" s="34">
        <f>D1825-Z1825</f>
        <v>1279148.3099999996</v>
      </c>
      <c r="AB1825" s="41">
        <f>Z1825/D1825</f>
        <v>0.7371793075816726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>B1825+B1824</f>
        <v>64840000</v>
      </c>
      <c r="C1826" s="43">
        <f t="shared" ref="C1826:AA1826" si="407">C1825+C1824</f>
        <v>0</v>
      </c>
      <c r="D1826" s="43">
        <f t="shared" si="407"/>
        <v>64840000</v>
      </c>
      <c r="E1826" s="43">
        <f t="shared" si="407"/>
        <v>13843177.410000002</v>
      </c>
      <c r="F1826" s="43">
        <f t="shared" si="407"/>
        <v>15238205.280000001</v>
      </c>
      <c r="G1826" s="43">
        <f t="shared" si="407"/>
        <v>13747996.489999996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3973762.57</v>
      </c>
      <c r="O1826" s="43">
        <f t="shared" si="407"/>
        <v>5764168.0099999998</v>
      </c>
      <c r="P1826" s="43">
        <f t="shared" si="407"/>
        <v>4105246.8299999996</v>
      </c>
      <c r="Q1826" s="43">
        <f t="shared" si="407"/>
        <v>3918055.14</v>
      </c>
      <c r="R1826" s="43">
        <f t="shared" si="407"/>
        <v>7153700.1300000008</v>
      </c>
      <c r="S1826" s="43">
        <f t="shared" si="407"/>
        <v>4166450.0100000007</v>
      </c>
      <c r="T1826" s="43">
        <f t="shared" si="407"/>
        <v>4012190.8800000004</v>
      </c>
      <c r="U1826" s="43">
        <f t="shared" si="407"/>
        <v>5061242.6899999995</v>
      </c>
      <c r="V1826" s="43">
        <f t="shared" si="407"/>
        <v>4674562.92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42829379.179999992</v>
      </c>
      <c r="AA1826" s="43">
        <f t="shared" si="407"/>
        <v>22010620.820000004</v>
      </c>
      <c r="AB1826" s="44">
        <f>Z1826/D1826</f>
        <v>0.66053946915484252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71422999.999999985</v>
      </c>
      <c r="E1830" s="34">
        <f>[1]consoCURRENT!H40998</f>
        <v>14574552.829999998</v>
      </c>
      <c r="F1830" s="34">
        <f>[1]consoCURRENT!I40998</f>
        <v>16376535.539999999</v>
      </c>
      <c r="G1830" s="34">
        <f>[1]consoCURRENT!J40998</f>
        <v>13593211.09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</v>
      </c>
      <c r="Q1830" s="34">
        <f>[1]consoCURRENT!T40998</f>
        <v>8264432.6900000004</v>
      </c>
      <c r="R1830" s="34">
        <f>[1]consoCURRENT!U40998</f>
        <v>7481749.6000000006</v>
      </c>
      <c r="S1830" s="34">
        <f>[1]consoCURRENT!V40998</f>
        <v>630353.25</v>
      </c>
      <c r="T1830" s="34">
        <f>[1]consoCURRENT!W40998</f>
        <v>7718095.9799999995</v>
      </c>
      <c r="U1830" s="34">
        <f>[1]consoCURRENT!X40998</f>
        <v>1774151.85</v>
      </c>
      <c r="V1830" s="34">
        <f>[1]consoCURRENT!Y40998</f>
        <v>4100963.26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44544299.460000001</v>
      </c>
      <c r="AA1830" s="34">
        <f>D1830-Z1830</f>
        <v>26878700.539999984</v>
      </c>
      <c r="AB1830" s="41">
        <f>Z1830/D1830</f>
        <v>0.62366883860941169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2022361.77</v>
      </c>
      <c r="F1831" s="34">
        <f>[1]consoCURRENT!I41111</f>
        <v>432871.37</v>
      </c>
      <c r="G1831" s="34">
        <f>[1]consoCURRENT!J41111</f>
        <v>331520.84999999998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161878.04999999999</v>
      </c>
      <c r="S1831" s="34">
        <f>[1]consoCURRENT!V41111</f>
        <v>176630.8</v>
      </c>
      <c r="T1831" s="34">
        <f>[1]consoCURRENT!W41111</f>
        <v>136168.37</v>
      </c>
      <c r="U1831" s="34">
        <f>[1]consoCURRENT!X41111</f>
        <v>138256.48000000001</v>
      </c>
      <c r="V1831" s="34">
        <f>[1]consoCURRENT!Y41111</f>
        <v>57096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2786753.9899999998</v>
      </c>
      <c r="AA1831" s="34">
        <f>D1831-Z1831</f>
        <v>465246.01000000024</v>
      </c>
      <c r="AB1831" s="41">
        <f>Z1831/D1831</f>
        <v>0.85693542127921274</v>
      </c>
      <c r="AC1831" s="35"/>
      <c r="AE1831" s="37"/>
    </row>
    <row r="1832" spans="1:31" s="36" customFormat="1" ht="18" hidden="1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>SUM(B1830:B1833)</f>
        <v>74675000</v>
      </c>
      <c r="C1834" s="43">
        <f t="shared" ref="C1834:AA1834" si="408">SUM(C1830:C1833)</f>
        <v>0</v>
      </c>
      <c r="D1834" s="43">
        <f t="shared" si="408"/>
        <v>74674999.999999985</v>
      </c>
      <c r="E1834" s="43">
        <f t="shared" si="408"/>
        <v>16596914.599999998</v>
      </c>
      <c r="F1834" s="43">
        <f t="shared" si="408"/>
        <v>16809406.91</v>
      </c>
      <c r="G1834" s="43">
        <f t="shared" si="408"/>
        <v>13924731.939999999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5009833.3</v>
      </c>
      <c r="O1834" s="43">
        <f t="shared" si="408"/>
        <v>7168134.7300000004</v>
      </c>
      <c r="P1834" s="43">
        <f t="shared" si="408"/>
        <v>4418946.5699999994</v>
      </c>
      <c r="Q1834" s="43">
        <f t="shared" si="408"/>
        <v>8358795.21</v>
      </c>
      <c r="R1834" s="43">
        <f t="shared" si="408"/>
        <v>7643627.6500000004</v>
      </c>
      <c r="S1834" s="43">
        <f t="shared" si="408"/>
        <v>806984.05</v>
      </c>
      <c r="T1834" s="43">
        <f t="shared" si="408"/>
        <v>7854264.3499999996</v>
      </c>
      <c r="U1834" s="43">
        <f t="shared" si="408"/>
        <v>1912408.33</v>
      </c>
      <c r="V1834" s="43">
        <f t="shared" si="408"/>
        <v>4158059.26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47331053.450000003</v>
      </c>
      <c r="AA1834" s="43">
        <f t="shared" si="408"/>
        <v>27343946.549999986</v>
      </c>
      <c r="AB1834" s="44">
        <f>Z1834/D1834</f>
        <v>0.63382729762303336</v>
      </c>
      <c r="AC1834" s="35"/>
      <c r="AE1834" s="37">
        <f>[3]dr!K94</f>
        <v>47331053.449999996</v>
      </c>
    </row>
    <row r="1835" spans="1:31" s="36" customFormat="1" ht="18" customHeight="1" x14ac:dyDescent="0.25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1328765.56</v>
      </c>
      <c r="F1835" s="34">
        <f>[1]consoCURRENT!I41150</f>
        <v>859061.54</v>
      </c>
      <c r="G1835" s="34">
        <f>[1]consoCURRENT!J41150</f>
        <v>1345168.25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433644.24</v>
      </c>
      <c r="S1835" s="34">
        <f>[1]consoCURRENT!V41150</f>
        <v>425417.3</v>
      </c>
      <c r="T1835" s="34">
        <f>[1]consoCURRENT!W41150</f>
        <v>467963.92</v>
      </c>
      <c r="U1835" s="34">
        <f>[1]consoCURRENT!X41150</f>
        <v>457593.87</v>
      </c>
      <c r="V1835" s="34">
        <f>[1]consoCURRENT!Y41150</f>
        <v>419610.45999999996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3532995.35</v>
      </c>
      <c r="AA1835" s="34">
        <f>D1835-Z1835</f>
        <v>2462004.65</v>
      </c>
      <c r="AB1835" s="41">
        <f>Z1835/D1835</f>
        <v>0.58932366138448711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>B1835+B1834</f>
        <v>80670000</v>
      </c>
      <c r="C1836" s="43">
        <f t="shared" ref="C1836:AA1836" si="409">C1835+C1834</f>
        <v>0</v>
      </c>
      <c r="D1836" s="43">
        <f t="shared" si="409"/>
        <v>80669999.999999985</v>
      </c>
      <c r="E1836" s="43">
        <f t="shared" si="409"/>
        <v>17925680.159999996</v>
      </c>
      <c r="F1836" s="43">
        <f t="shared" si="409"/>
        <v>17668468.449999999</v>
      </c>
      <c r="G1836" s="43">
        <f t="shared" si="409"/>
        <v>15269900.189999999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5480225.6600000001</v>
      </c>
      <c r="O1836" s="43">
        <f t="shared" si="409"/>
        <v>7594587.0100000007</v>
      </c>
      <c r="P1836" s="43">
        <f t="shared" si="409"/>
        <v>4850867.4899999993</v>
      </c>
      <c r="Q1836" s="43">
        <f t="shared" si="409"/>
        <v>8358795.21</v>
      </c>
      <c r="R1836" s="43">
        <f t="shared" si="409"/>
        <v>8077271.8900000006</v>
      </c>
      <c r="S1836" s="43">
        <f t="shared" si="409"/>
        <v>1232401.3500000001</v>
      </c>
      <c r="T1836" s="43">
        <f t="shared" si="409"/>
        <v>8322228.2699999996</v>
      </c>
      <c r="U1836" s="43">
        <f t="shared" si="409"/>
        <v>2370002.2000000002</v>
      </c>
      <c r="V1836" s="43">
        <f t="shared" si="409"/>
        <v>4577669.72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50864048.800000004</v>
      </c>
      <c r="AA1836" s="43">
        <f t="shared" si="409"/>
        <v>29805951.199999984</v>
      </c>
      <c r="AB1836" s="44">
        <f>Z1836/D1836</f>
        <v>0.63052000495847293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13241537.979999999</v>
      </c>
      <c r="F1840" s="34">
        <f>[1]consoCURRENT!I41211</f>
        <v>22862495.039999995</v>
      </c>
      <c r="G1840" s="34">
        <f>[1]consoCURRENT!J41211</f>
        <v>16987319.170000002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5757667.6199999992</v>
      </c>
      <c r="R1840" s="34">
        <f>[1]consoCURRENT!U41211</f>
        <v>12727715.470000001</v>
      </c>
      <c r="S1840" s="34">
        <f>[1]consoCURRENT!V41211</f>
        <v>4377111.95</v>
      </c>
      <c r="T1840" s="34">
        <f>[1]consoCURRENT!W41211</f>
        <v>5789364.8799999999</v>
      </c>
      <c r="U1840" s="34">
        <f>[1]consoCURRENT!X41211</f>
        <v>4470993.0799999991</v>
      </c>
      <c r="V1840" s="34">
        <f>[1]consoCURRENT!Y41211</f>
        <v>6726961.21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53091352.190000005</v>
      </c>
      <c r="AA1840" s="34">
        <f>D1840-Z1840</f>
        <v>15635647.809999995</v>
      </c>
      <c r="AB1840" s="41">
        <f>Z1840/D1840</f>
        <v>0.77249628515721636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957858.34</v>
      </c>
      <c r="F1841" s="34">
        <f>[1]consoCURRENT!I41324</f>
        <v>278577.69999999995</v>
      </c>
      <c r="G1841" s="34">
        <f>[1]consoCURRENT!J41324</f>
        <v>283074.28000000003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48600</v>
      </c>
      <c r="S1841" s="34">
        <f>[1]consoCURRENT!V41324</f>
        <v>-156050.53</v>
      </c>
      <c r="T1841" s="34">
        <f>[1]consoCURRENT!W41324</f>
        <v>27746.66</v>
      </c>
      <c r="U1841" s="34">
        <f>[1]consoCURRENT!X41324</f>
        <v>210407.92</v>
      </c>
      <c r="V1841" s="34">
        <f>[1]consoCURRENT!Y41324</f>
        <v>44919.7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1519510.3199999996</v>
      </c>
      <c r="AA1841" s="34">
        <f>D1841-Z1841</f>
        <v>679489.6800000004</v>
      </c>
      <c r="AB1841" s="41">
        <f>Z1841/D1841</f>
        <v>0.69100060027285115</v>
      </c>
      <c r="AC1841" s="35"/>
      <c r="AE1841" s="37"/>
    </row>
    <row r="1842" spans="1:31" s="36" customFormat="1" ht="18" hidden="1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>SUM(B1840:B1843)</f>
        <v>70926000</v>
      </c>
      <c r="C1844" s="43">
        <f t="shared" ref="C1844:AA1844" si="410">SUM(C1840:C1843)</f>
        <v>0</v>
      </c>
      <c r="D1844" s="43">
        <f t="shared" si="410"/>
        <v>70926000</v>
      </c>
      <c r="E1844" s="43">
        <f t="shared" si="410"/>
        <v>14199396.319999998</v>
      </c>
      <c r="F1844" s="43">
        <f t="shared" si="410"/>
        <v>23141072.739999995</v>
      </c>
      <c r="G1844" s="43">
        <f t="shared" si="410"/>
        <v>17270393.450000003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4278817.83</v>
      </c>
      <c r="O1844" s="43">
        <f t="shared" si="410"/>
        <v>5246764.43</v>
      </c>
      <c r="P1844" s="43">
        <f t="shared" si="410"/>
        <v>4673814.0599999996</v>
      </c>
      <c r="Q1844" s="43">
        <f t="shared" si="410"/>
        <v>6143695.8499999996</v>
      </c>
      <c r="R1844" s="43">
        <f t="shared" si="410"/>
        <v>12776315.470000001</v>
      </c>
      <c r="S1844" s="43">
        <f t="shared" si="410"/>
        <v>4221061.42</v>
      </c>
      <c r="T1844" s="43">
        <f t="shared" si="410"/>
        <v>5817111.54</v>
      </c>
      <c r="U1844" s="43">
        <f t="shared" si="410"/>
        <v>4681400.9999999991</v>
      </c>
      <c r="V1844" s="43">
        <f t="shared" si="410"/>
        <v>6771880.9100000001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54610862.510000005</v>
      </c>
      <c r="AA1844" s="43">
        <f t="shared" si="410"/>
        <v>16315137.489999995</v>
      </c>
      <c r="AB1844" s="44">
        <f>Z1844/D1844</f>
        <v>0.76996958111270908</v>
      </c>
      <c r="AC1844" s="35"/>
      <c r="AE1844" s="37">
        <f>[3]dr!K95</f>
        <v>54610862.509999998</v>
      </c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1409665.63</v>
      </c>
      <c r="G1845" s="34">
        <f>[1]consoCURRENT!J41363</f>
        <v>1640032.8599999999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479999.39</v>
      </c>
      <c r="S1845" s="34">
        <f>[1]consoCURRENT!V41363</f>
        <v>467833.59999999998</v>
      </c>
      <c r="T1845" s="34">
        <f>[1]consoCURRENT!W41363</f>
        <v>465945.72</v>
      </c>
      <c r="U1845" s="34">
        <f>[1]consoCURRENT!X41363</f>
        <v>1973.73</v>
      </c>
      <c r="V1845" s="34">
        <f>[1]consoCURRENT!Y41363</f>
        <v>1172113.4099999999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4460886.8600000003</v>
      </c>
      <c r="AA1845" s="34">
        <f>D1845-Z1845</f>
        <v>1290113.1399999997</v>
      </c>
      <c r="AB1845" s="41">
        <f>Z1845/D1845</f>
        <v>0.77567151104155807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>B1845+B1844</f>
        <v>76677000</v>
      </c>
      <c r="C1846" s="43">
        <f t="shared" ref="C1846:AA1846" si="411">C1845+C1844</f>
        <v>0</v>
      </c>
      <c r="D1846" s="43">
        <f t="shared" si="411"/>
        <v>76677000</v>
      </c>
      <c r="E1846" s="43">
        <f t="shared" si="411"/>
        <v>15610584.689999998</v>
      </c>
      <c r="F1846" s="43">
        <f t="shared" si="411"/>
        <v>24550738.369999994</v>
      </c>
      <c r="G1846" s="43">
        <f t="shared" si="411"/>
        <v>18910426.310000002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4287536.7</v>
      </c>
      <c r="O1846" s="43">
        <f t="shared" si="411"/>
        <v>6170128.4299999997</v>
      </c>
      <c r="P1846" s="43">
        <f t="shared" si="411"/>
        <v>5152919.5599999996</v>
      </c>
      <c r="Q1846" s="43">
        <f t="shared" si="411"/>
        <v>6605528.4899999993</v>
      </c>
      <c r="R1846" s="43">
        <f t="shared" si="411"/>
        <v>13256314.860000001</v>
      </c>
      <c r="S1846" s="43">
        <f t="shared" si="411"/>
        <v>4688895.0199999996</v>
      </c>
      <c r="T1846" s="43">
        <f t="shared" si="411"/>
        <v>6283057.2599999998</v>
      </c>
      <c r="U1846" s="43">
        <f t="shared" si="411"/>
        <v>4683374.7299999995</v>
      </c>
      <c r="V1846" s="43">
        <f t="shared" si="411"/>
        <v>7943994.3200000003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59071749.370000005</v>
      </c>
      <c r="AA1846" s="43">
        <f t="shared" si="411"/>
        <v>17605250.629999995</v>
      </c>
      <c r="AB1846" s="44">
        <f>Z1846/D1846</f>
        <v>0.77039724258904241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11280529.139999999</v>
      </c>
      <c r="F1850" s="34">
        <f>[1]consoCURRENT!I41424</f>
        <v>15622294.879999999</v>
      </c>
      <c r="G1850" s="34">
        <f>[1]consoCURRENT!J41424</f>
        <v>13605575.030000003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3998438.01</v>
      </c>
      <c r="Q1850" s="34">
        <f>[1]consoCURRENT!T41424</f>
        <v>3995507.5599999996</v>
      </c>
      <c r="R1850" s="34">
        <f>[1]consoCURRENT!U41424</f>
        <v>7395755.5099999988</v>
      </c>
      <c r="S1850" s="34">
        <f>[1]consoCURRENT!V41424</f>
        <v>4231031.8100000005</v>
      </c>
      <c r="T1850" s="34">
        <f>[1]consoCURRENT!W41424</f>
        <v>4042239.03</v>
      </c>
      <c r="U1850" s="34">
        <f>[1]consoCURRENT!X41424</f>
        <v>4029664.5</v>
      </c>
      <c r="V1850" s="34">
        <f>[1]consoCURRENT!Y41424</f>
        <v>5533671.5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40508399.049999997</v>
      </c>
      <c r="AA1850" s="34">
        <f>D1850-Z1850</f>
        <v>21327600.950000003</v>
      </c>
      <c r="AB1850" s="41">
        <f>Z1850/D1850</f>
        <v>0.65509410456691886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727801.45000000007</v>
      </c>
      <c r="G1851" s="34">
        <f>[1]consoCURRENT!J41537</f>
        <v>456935.76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31220.97</v>
      </c>
      <c r="S1851" s="34">
        <f>[1]consoCURRENT!V41537</f>
        <v>256311.78</v>
      </c>
      <c r="T1851" s="34">
        <f>[1]consoCURRENT!W41537</f>
        <v>391875.06</v>
      </c>
      <c r="U1851" s="34">
        <f>[1]consoCURRENT!X41537</f>
        <v>25461.5</v>
      </c>
      <c r="V1851" s="34">
        <f>[1]consoCURRENT!Y41537</f>
        <v>39599.199999999997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1295584.21</v>
      </c>
      <c r="AA1851" s="34">
        <f>D1851-Z1851</f>
        <v>1214415.79</v>
      </c>
      <c r="AB1851" s="41">
        <f>Z1851/D1851</f>
        <v>0.51616900796812748</v>
      </c>
      <c r="AC1851" s="35"/>
      <c r="AE1851" s="37"/>
    </row>
    <row r="1852" spans="1:31" s="36" customFormat="1" ht="18" hidden="1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>SUM(B1850:B1853)</f>
        <v>64346000</v>
      </c>
      <c r="C1854" s="43">
        <f t="shared" ref="C1854:AA1854" si="412">SUM(C1850:C1853)</f>
        <v>0</v>
      </c>
      <c r="D1854" s="43">
        <f t="shared" si="412"/>
        <v>64346000</v>
      </c>
      <c r="E1854" s="43">
        <f t="shared" si="412"/>
        <v>11391376.139999999</v>
      </c>
      <c r="F1854" s="43">
        <f t="shared" si="412"/>
        <v>16350096.329999998</v>
      </c>
      <c r="G1854" s="43">
        <f t="shared" si="412"/>
        <v>14062510.790000003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3693024.37</v>
      </c>
      <c r="O1854" s="43">
        <f t="shared" si="412"/>
        <v>3678087.4099999997</v>
      </c>
      <c r="P1854" s="43">
        <f t="shared" si="412"/>
        <v>4020264.36</v>
      </c>
      <c r="Q1854" s="43">
        <f t="shared" si="412"/>
        <v>4435776.26</v>
      </c>
      <c r="R1854" s="43">
        <f t="shared" si="412"/>
        <v>7426976.4799999986</v>
      </c>
      <c r="S1854" s="43">
        <f t="shared" si="412"/>
        <v>4487343.5900000008</v>
      </c>
      <c r="T1854" s="43">
        <f t="shared" si="412"/>
        <v>4434114.09</v>
      </c>
      <c r="U1854" s="43">
        <f t="shared" si="412"/>
        <v>4055126</v>
      </c>
      <c r="V1854" s="43">
        <f t="shared" si="412"/>
        <v>5573270.7000000002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41803983.259999998</v>
      </c>
      <c r="AA1854" s="43">
        <f t="shared" si="412"/>
        <v>22542016.740000002</v>
      </c>
      <c r="AB1854" s="44">
        <f>Z1854/D1854</f>
        <v>0.64967493332918902</v>
      </c>
      <c r="AC1854" s="35"/>
      <c r="AE1854" s="37">
        <f>[3]dr!K96</f>
        <v>41803983.259999998</v>
      </c>
    </row>
    <row r="1855" spans="1:31" s="36" customFormat="1" ht="18" customHeight="1" x14ac:dyDescent="0.25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1259901.6199999999</v>
      </c>
      <c r="G1855" s="34">
        <f>[1]consoCURRENT!J41576</f>
        <v>1315990.3599999999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838606.94</v>
      </c>
      <c r="S1855" s="34">
        <f>[1]consoCURRENT!V41576</f>
        <v>421294.68</v>
      </c>
      <c r="T1855" s="34">
        <f>[1]consoCURRENT!W41576</f>
        <v>0</v>
      </c>
      <c r="U1855" s="34">
        <f>[1]consoCURRENT!X41576</f>
        <v>875583.1</v>
      </c>
      <c r="V1855" s="34">
        <f>[1]consoCURRENT!Y41576</f>
        <v>440407.26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3795296.6500000004</v>
      </c>
      <c r="AA1855" s="34">
        <f>D1855-Z1855</f>
        <v>1378703.3499999996</v>
      </c>
      <c r="AB1855" s="41">
        <f>Z1855/D1855</f>
        <v>0.73353240239659845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>B1855+B1854</f>
        <v>69520000</v>
      </c>
      <c r="C1856" s="43">
        <f t="shared" ref="C1856:AA1856" si="413">C1855+C1854</f>
        <v>0</v>
      </c>
      <c r="D1856" s="43">
        <f t="shared" si="413"/>
        <v>69520000</v>
      </c>
      <c r="E1856" s="43">
        <f t="shared" si="413"/>
        <v>12610780.809999999</v>
      </c>
      <c r="F1856" s="43">
        <f t="shared" si="413"/>
        <v>17609997.949999999</v>
      </c>
      <c r="G1856" s="43">
        <f t="shared" si="413"/>
        <v>15378501.150000002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3693024.37</v>
      </c>
      <c r="O1856" s="43">
        <f t="shared" si="413"/>
        <v>4076397.53</v>
      </c>
      <c r="P1856" s="43">
        <f t="shared" si="413"/>
        <v>4841358.91</v>
      </c>
      <c r="Q1856" s="43">
        <f t="shared" si="413"/>
        <v>4435776.26</v>
      </c>
      <c r="R1856" s="43">
        <f t="shared" si="413"/>
        <v>8265583.4199999981</v>
      </c>
      <c r="S1856" s="43">
        <f t="shared" si="413"/>
        <v>4908638.2700000005</v>
      </c>
      <c r="T1856" s="43">
        <f t="shared" si="413"/>
        <v>4434114.09</v>
      </c>
      <c r="U1856" s="43">
        <f t="shared" si="413"/>
        <v>4930709.0999999996</v>
      </c>
      <c r="V1856" s="43">
        <f t="shared" si="413"/>
        <v>6013677.96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45599279.909999996</v>
      </c>
      <c r="AA1856" s="43">
        <f t="shared" si="413"/>
        <v>23920720.090000004</v>
      </c>
      <c r="AB1856" s="44">
        <f>Z1856/D1856</f>
        <v>0.65591599410241652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</v>
      </c>
      <c r="F1860" s="34">
        <f>[1]consoCURRENT!I41637</f>
        <v>14389863.540000001</v>
      </c>
      <c r="G1860" s="34">
        <f>[1]consoCURRENT!J41637</f>
        <v>17388651.670000002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3799785.95</v>
      </c>
      <c r="Q1860" s="34">
        <f>[1]consoCURRENT!T41637</f>
        <v>4237305.67</v>
      </c>
      <c r="R1860" s="34">
        <f>[1]consoCURRENT!U41637</f>
        <v>5498906.9199999999</v>
      </c>
      <c r="S1860" s="34">
        <f>[1]consoCURRENT!V41637</f>
        <v>4653650.9499999993</v>
      </c>
      <c r="T1860" s="34">
        <f>[1]consoCURRENT!W41637</f>
        <v>4304838.4599999962</v>
      </c>
      <c r="U1860" s="34">
        <f>[1]consoCURRENT!X41637</f>
        <v>8806689.870000001</v>
      </c>
      <c r="V1860" s="34">
        <f>[1]consoCURRENT!Y41637</f>
        <v>4277123.3400000036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44317375.870000005</v>
      </c>
      <c r="AA1860" s="34">
        <f>D1860-Z1860</f>
        <v>22360624.129999995</v>
      </c>
      <c r="AB1860" s="41">
        <f>Z1860/D1860</f>
        <v>0.66464764794984865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500414.92000000004</v>
      </c>
      <c r="F1861" s="34">
        <f>[1]consoCURRENT!I41750</f>
        <v>1532802</v>
      </c>
      <c r="G1861" s="34">
        <f>[1]consoCURRENT!J41750</f>
        <v>506123.0400000001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218214.92</v>
      </c>
      <c r="Q1861" s="34">
        <f>[1]consoCURRENT!T41750</f>
        <v>411131</v>
      </c>
      <c r="R1861" s="34">
        <f>[1]consoCURRENT!U41750</f>
        <v>854073</v>
      </c>
      <c r="S1861" s="34">
        <f>[1]consoCURRENT!V41750</f>
        <v>267598</v>
      </c>
      <c r="T1861" s="34">
        <f>[1]consoCURRENT!W41750</f>
        <v>742621.82</v>
      </c>
      <c r="U1861" s="34">
        <f>[1]consoCURRENT!X41750</f>
        <v>-371991.53999999986</v>
      </c>
      <c r="V1861" s="34">
        <f>[1]consoCURRENT!Y41750</f>
        <v>135492.76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2539339.96</v>
      </c>
      <c r="AA1861" s="34">
        <f>D1861-Z1861</f>
        <v>519660.04000000004</v>
      </c>
      <c r="AB1861" s="41">
        <f>Z1861/D1861</f>
        <v>0.83012094148414517</v>
      </c>
      <c r="AC1861" s="35"/>
      <c r="AE1861" s="37"/>
    </row>
    <row r="1862" spans="1:31" s="36" customFormat="1" ht="18" hidden="1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>SUM(B1860:B1863)</f>
        <v>69737000</v>
      </c>
      <c r="C1864" s="43">
        <f t="shared" ref="C1864:AA1864" si="414">SUM(C1860:C1863)</f>
        <v>0</v>
      </c>
      <c r="D1864" s="43">
        <f t="shared" si="414"/>
        <v>69737000</v>
      </c>
      <c r="E1864" s="43">
        <f t="shared" si="414"/>
        <v>13039275.58</v>
      </c>
      <c r="F1864" s="43">
        <f t="shared" si="414"/>
        <v>15922665.540000001</v>
      </c>
      <c r="G1864" s="43">
        <f t="shared" si="414"/>
        <v>17894774.710000001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4369107.6199999992</v>
      </c>
      <c r="O1864" s="43">
        <f t="shared" si="414"/>
        <v>4652167.09</v>
      </c>
      <c r="P1864" s="43">
        <f t="shared" si="414"/>
        <v>4018000.87</v>
      </c>
      <c r="Q1864" s="43">
        <f t="shared" si="414"/>
        <v>4648436.67</v>
      </c>
      <c r="R1864" s="43">
        <f t="shared" si="414"/>
        <v>6352979.9199999999</v>
      </c>
      <c r="S1864" s="43">
        <f t="shared" si="414"/>
        <v>4921248.9499999993</v>
      </c>
      <c r="T1864" s="43">
        <f t="shared" si="414"/>
        <v>5047460.2799999965</v>
      </c>
      <c r="U1864" s="43">
        <f t="shared" si="414"/>
        <v>8434698.3300000019</v>
      </c>
      <c r="V1864" s="43">
        <f t="shared" si="414"/>
        <v>4412616.1000000034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46856715.830000006</v>
      </c>
      <c r="AA1864" s="43">
        <f t="shared" si="414"/>
        <v>22880284.169999994</v>
      </c>
      <c r="AB1864" s="44">
        <f>Z1864/D1864</f>
        <v>0.67190610192580702</v>
      </c>
      <c r="AC1864" s="35"/>
      <c r="AE1864" s="37">
        <f>[3]dr!K97</f>
        <v>46856715.830000006</v>
      </c>
    </row>
    <row r="1865" spans="1:31" s="36" customFormat="1" ht="18" customHeight="1" x14ac:dyDescent="0.25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</v>
      </c>
      <c r="F1865" s="34">
        <f>[1]consoCURRENT!I41789</f>
        <v>3889271.14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</v>
      </c>
      <c r="O1865" s="34">
        <f>[1]consoCURRENT!R41789</f>
        <v>472075.08</v>
      </c>
      <c r="P1865" s="34">
        <f>[1]consoCURRENT!S41789</f>
        <v>473205.84</v>
      </c>
      <c r="Q1865" s="34">
        <f>[1]consoCURRENT!T41789</f>
        <v>456738.36</v>
      </c>
      <c r="R1865" s="34">
        <f>[1]consoCURRENT!U41789</f>
        <v>2976961.08</v>
      </c>
      <c r="S1865" s="34">
        <f>[1]consoCURRENT!V41789</f>
        <v>455571.7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5341691.6100000003</v>
      </c>
      <c r="AA1865" s="34">
        <f>D1865-Z1865</f>
        <v>169308.38999999966</v>
      </c>
      <c r="AB1865" s="41">
        <f>Z1865/D1865</f>
        <v>0.96927810016330984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>B1865+B1864</f>
        <v>75248000</v>
      </c>
      <c r="C1866" s="43">
        <f t="shared" ref="C1866:AA1866" si="415">C1865+C1864</f>
        <v>0</v>
      </c>
      <c r="D1866" s="43">
        <f t="shared" si="415"/>
        <v>75248000</v>
      </c>
      <c r="E1866" s="43">
        <f t="shared" si="415"/>
        <v>14491696.050000001</v>
      </c>
      <c r="F1866" s="43">
        <f t="shared" si="415"/>
        <v>19811936.68</v>
      </c>
      <c r="G1866" s="43">
        <f t="shared" si="415"/>
        <v>17894774.710000001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4876247.169999999</v>
      </c>
      <c r="O1866" s="43">
        <f t="shared" si="415"/>
        <v>5124242.17</v>
      </c>
      <c r="P1866" s="43">
        <f t="shared" si="415"/>
        <v>4491206.71</v>
      </c>
      <c r="Q1866" s="43">
        <f t="shared" si="415"/>
        <v>5105175.03</v>
      </c>
      <c r="R1866" s="43">
        <f t="shared" si="415"/>
        <v>9329941</v>
      </c>
      <c r="S1866" s="43">
        <f t="shared" si="415"/>
        <v>5376820.6499999994</v>
      </c>
      <c r="T1866" s="43">
        <f t="shared" si="415"/>
        <v>5047460.2799999965</v>
      </c>
      <c r="U1866" s="43">
        <f t="shared" si="415"/>
        <v>8434698.3300000019</v>
      </c>
      <c r="V1866" s="43">
        <f t="shared" si="415"/>
        <v>4412616.1000000034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52198407.440000005</v>
      </c>
      <c r="AA1866" s="43">
        <f t="shared" si="415"/>
        <v>23049592.559999995</v>
      </c>
      <c r="AB1866" s="44">
        <f>Z1866/D1866</f>
        <v>0.69368498086327879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12250817.049999999</v>
      </c>
      <c r="F1870" s="34">
        <f>[1]consoCURRENT!I41850</f>
        <v>16082801.02</v>
      </c>
      <c r="G1870" s="34">
        <f>[1]consoCURRENT!J41850</f>
        <v>14236034.85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7427726.0399999991</v>
      </c>
      <c r="S1870" s="34">
        <f>[1]consoCURRENT!V41850</f>
        <v>4013319.49</v>
      </c>
      <c r="T1870" s="34">
        <f>[1]consoCURRENT!W41850</f>
        <v>4579956.2199999988</v>
      </c>
      <c r="U1870" s="34">
        <f>[1]consoCURRENT!X41850</f>
        <v>5481662.9100000001</v>
      </c>
      <c r="V1870" s="34">
        <f>[1]consoCURRENT!Y41850</f>
        <v>4174415.7199999997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42569652.920000002</v>
      </c>
      <c r="AA1870" s="34">
        <f>D1870-Z1870</f>
        <v>19115347.079999998</v>
      </c>
      <c r="AB1870" s="41">
        <f>Z1870/D1870</f>
        <v>0.69011352711356089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261350</v>
      </c>
      <c r="F1871" s="34">
        <f>[1]consoCURRENT!I41963</f>
        <v>126193</v>
      </c>
      <c r="G1871" s="34">
        <f>[1]consoCURRENT!J41963</f>
        <v>1523311.82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126193</v>
      </c>
      <c r="T1871" s="34">
        <f>[1]consoCURRENT!W41963</f>
        <v>1220389.7</v>
      </c>
      <c r="U1871" s="34">
        <f>[1]consoCURRENT!X41963</f>
        <v>69972.12</v>
      </c>
      <c r="V1871" s="34">
        <f>[1]consoCURRENT!Y41963</f>
        <v>232950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1910854.8199999998</v>
      </c>
      <c r="AA1871" s="34">
        <f>D1871-Z1871</f>
        <v>28145.180000000168</v>
      </c>
      <c r="AB1871" s="41">
        <f>Z1871/D1871</f>
        <v>0.98548469314079412</v>
      </c>
      <c r="AC1871" s="35"/>
      <c r="AE1871" s="37"/>
    </row>
    <row r="1872" spans="1:31" s="36" customFormat="1" ht="18" hidden="1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>SUM(B1870:B1873)</f>
        <v>63624000</v>
      </c>
      <c r="C1874" s="43">
        <f t="shared" ref="C1874:AA1874" si="416">SUM(C1870:C1873)</f>
        <v>0</v>
      </c>
      <c r="D1874" s="43">
        <f t="shared" si="416"/>
        <v>63624000</v>
      </c>
      <c r="E1874" s="43">
        <f t="shared" si="416"/>
        <v>12512167.049999999</v>
      </c>
      <c r="F1874" s="43">
        <f t="shared" si="416"/>
        <v>16208994.02</v>
      </c>
      <c r="G1874" s="43">
        <f t="shared" si="416"/>
        <v>15759346.67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3956113.55</v>
      </c>
      <c r="O1874" s="43">
        <f t="shared" si="416"/>
        <v>3980102.65</v>
      </c>
      <c r="P1874" s="43">
        <f t="shared" si="416"/>
        <v>4575950.8499999996</v>
      </c>
      <c r="Q1874" s="43">
        <f t="shared" si="416"/>
        <v>4641755.49</v>
      </c>
      <c r="R1874" s="43">
        <f t="shared" si="416"/>
        <v>7427726.0399999991</v>
      </c>
      <c r="S1874" s="43">
        <f t="shared" si="416"/>
        <v>4139512.49</v>
      </c>
      <c r="T1874" s="43">
        <f t="shared" si="416"/>
        <v>5800345.919999999</v>
      </c>
      <c r="U1874" s="43">
        <f t="shared" si="416"/>
        <v>5551635.0300000003</v>
      </c>
      <c r="V1874" s="43">
        <f t="shared" si="416"/>
        <v>4407365.72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44480507.740000002</v>
      </c>
      <c r="AA1874" s="43">
        <f t="shared" si="416"/>
        <v>19143492.259999998</v>
      </c>
      <c r="AB1874" s="44">
        <f>Z1874/D1874</f>
        <v>0.69911523544574383</v>
      </c>
      <c r="AC1874" s="35"/>
      <c r="AE1874" s="37">
        <f>[3]dr!K98</f>
        <v>44480507.740000002</v>
      </c>
    </row>
    <row r="1875" spans="1:31" s="36" customFormat="1" ht="18" customHeight="1" x14ac:dyDescent="0.25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1061466.1499999999</v>
      </c>
      <c r="G1875" s="34">
        <f>[1]consoCURRENT!J42002</f>
        <v>1072688.6600000001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351882.53</v>
      </c>
      <c r="S1875" s="34">
        <f>[1]consoCURRENT!V42002</f>
        <v>355132.44</v>
      </c>
      <c r="T1875" s="34">
        <f>[1]consoCURRENT!W42002</f>
        <v>352928.92</v>
      </c>
      <c r="U1875" s="34">
        <f>[1]consoCURRENT!X42002</f>
        <v>345370.06</v>
      </c>
      <c r="V1875" s="34">
        <f>[1]consoCURRENT!Y42002</f>
        <v>374389.68000000011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3163153.8000000003</v>
      </c>
      <c r="AA1875" s="34">
        <f>D1875-Z1875</f>
        <v>1030846.1999999997</v>
      </c>
      <c r="AB1875" s="41">
        <f>Z1875/D1875</f>
        <v>0.75420929899856948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>B1875+B1874</f>
        <v>67818000</v>
      </c>
      <c r="C1876" s="43">
        <f t="shared" ref="C1876:AA1876" si="417">C1875+C1874</f>
        <v>0</v>
      </c>
      <c r="D1876" s="43">
        <f t="shared" si="417"/>
        <v>67818000</v>
      </c>
      <c r="E1876" s="43">
        <f t="shared" si="417"/>
        <v>13541166.039999999</v>
      </c>
      <c r="F1876" s="43">
        <f t="shared" si="417"/>
        <v>17270460.169999998</v>
      </c>
      <c r="G1876" s="43">
        <f t="shared" si="417"/>
        <v>16832035.329999998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4295338.79</v>
      </c>
      <c r="O1876" s="43">
        <f t="shared" si="417"/>
        <v>4327112.91</v>
      </c>
      <c r="P1876" s="43">
        <f t="shared" si="417"/>
        <v>4918714.34</v>
      </c>
      <c r="Q1876" s="43">
        <f t="shared" si="417"/>
        <v>4996206.67</v>
      </c>
      <c r="R1876" s="43">
        <f t="shared" si="417"/>
        <v>7779608.5699999994</v>
      </c>
      <c r="S1876" s="43">
        <f t="shared" si="417"/>
        <v>4494644.9300000006</v>
      </c>
      <c r="T1876" s="43">
        <f t="shared" si="417"/>
        <v>6153274.8399999989</v>
      </c>
      <c r="U1876" s="43">
        <f t="shared" si="417"/>
        <v>5897005.0899999999</v>
      </c>
      <c r="V1876" s="43">
        <f t="shared" si="417"/>
        <v>4781755.3999999994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47643661.539999999</v>
      </c>
      <c r="AA1876" s="43">
        <f t="shared" si="417"/>
        <v>20174338.459999997</v>
      </c>
      <c r="AB1876" s="44">
        <f>Z1876/D1876</f>
        <v>0.70252236190981743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4022423.0500000003</v>
      </c>
      <c r="F1880" s="34">
        <f>[1]consoCURRENT!I42063</f>
        <v>4216545.2</v>
      </c>
      <c r="G1880" s="34">
        <f>[1]consoCURRENT!J42063</f>
        <v>3471782.8000000003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2028324.31</v>
      </c>
      <c r="S1880" s="34">
        <f>[1]consoCURRENT!V42063</f>
        <v>1089979.23</v>
      </c>
      <c r="T1880" s="34">
        <f>[1]consoCURRENT!W42063</f>
        <v>956654.22000000009</v>
      </c>
      <c r="U1880" s="34">
        <f>[1]consoCURRENT!X42063</f>
        <v>1386187.46</v>
      </c>
      <c r="V1880" s="34">
        <f>[1]consoCURRENT!Y42063</f>
        <v>1128941.1200000001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11710751.050000001</v>
      </c>
      <c r="AA1880" s="34">
        <f>D1880-Z1880</f>
        <v>5069248.9499999993</v>
      </c>
      <c r="AB1880" s="41">
        <f>Z1880/D1880</f>
        <v>0.69789934743742554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13715563.460000001</v>
      </c>
      <c r="F1881" s="34">
        <f>[1]consoCURRENT!I42176</f>
        <v>3453079.12</v>
      </c>
      <c r="G1881" s="34">
        <f>[1]consoCURRENT!J42176</f>
        <v>3277765.38</v>
      </c>
      <c r="H1881" s="34">
        <f>[1]consoCURRENT!K42176</f>
        <v>0</v>
      </c>
      <c r="I1881" s="34">
        <f>[1]consoCURRENT!L42176</f>
        <v>83380</v>
      </c>
      <c r="J1881" s="34">
        <f>[1]consoCURRENT!M42176</f>
        <v>1716912.3599999999</v>
      </c>
      <c r="K1881" s="34">
        <f>[1]consoCURRENT!N42176</f>
        <v>598597.30000000005</v>
      </c>
      <c r="L1881" s="34">
        <f>[1]consoCURRENT!O42176</f>
        <v>0</v>
      </c>
      <c r="M1881" s="34">
        <f>[1]consoCURRENT!P42176</f>
        <v>2398889.66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290086.70999999996</v>
      </c>
      <c r="R1881" s="34">
        <f>[1]consoCURRENT!U42176</f>
        <v>707871.14</v>
      </c>
      <c r="S1881" s="34">
        <f>[1]consoCURRENT!V42176</f>
        <v>738208.91</v>
      </c>
      <c r="T1881" s="34">
        <f>[1]consoCURRENT!W42176</f>
        <v>496315.7</v>
      </c>
      <c r="U1881" s="34">
        <f>[1]consoCURRENT!X42176</f>
        <v>1452251.99</v>
      </c>
      <c r="V1881" s="34">
        <f>[1]consoCURRENT!Y42176</f>
        <v>730600.39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20446407.960000001</v>
      </c>
      <c r="AA1881" s="34">
        <f>D1881-Z1881</f>
        <v>5610592.0399999991</v>
      </c>
      <c r="AB1881" s="41">
        <f>Z1881/D1881</f>
        <v>0.78468004605288411</v>
      </c>
      <c r="AC1881" s="35"/>
      <c r="AE1881" s="37"/>
    </row>
    <row r="1882" spans="1:31" s="36" customFormat="1" ht="18" hidden="1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>SUM(B1880:B1883)</f>
        <v>42837000</v>
      </c>
      <c r="C1884" s="43">
        <f t="shared" ref="C1884:AA1884" si="418">SUM(C1880:C1883)</f>
        <v>0</v>
      </c>
      <c r="D1884" s="43">
        <f t="shared" si="418"/>
        <v>42837000</v>
      </c>
      <c r="E1884" s="43">
        <f t="shared" si="418"/>
        <v>17737986.510000002</v>
      </c>
      <c r="F1884" s="43">
        <f t="shared" si="418"/>
        <v>7669624.3200000003</v>
      </c>
      <c r="G1884" s="43">
        <f t="shared" si="418"/>
        <v>6749548.1799999997</v>
      </c>
      <c r="H1884" s="43">
        <f t="shared" si="418"/>
        <v>0</v>
      </c>
      <c r="I1884" s="43">
        <f t="shared" si="418"/>
        <v>83380</v>
      </c>
      <c r="J1884" s="43">
        <f t="shared" si="418"/>
        <v>1716912.3599999999</v>
      </c>
      <c r="K1884" s="43">
        <f t="shared" si="418"/>
        <v>598597.30000000005</v>
      </c>
      <c r="L1884" s="43">
        <f t="shared" si="418"/>
        <v>0</v>
      </c>
      <c r="M1884" s="43">
        <f t="shared" si="418"/>
        <v>2398889.66</v>
      </c>
      <c r="N1884" s="43">
        <f t="shared" si="418"/>
        <v>15511013.190000001</v>
      </c>
      <c r="O1884" s="43">
        <f t="shared" si="418"/>
        <v>995138.9800000001</v>
      </c>
      <c r="P1884" s="43">
        <f t="shared" si="418"/>
        <v>1148454.3400000001</v>
      </c>
      <c r="Q1884" s="43">
        <f t="shared" si="418"/>
        <v>1388328.3699999999</v>
      </c>
      <c r="R1884" s="43">
        <f t="shared" si="418"/>
        <v>2736195.45</v>
      </c>
      <c r="S1884" s="43">
        <f t="shared" si="418"/>
        <v>1828188.1400000001</v>
      </c>
      <c r="T1884" s="43">
        <f t="shared" si="418"/>
        <v>1452969.9200000002</v>
      </c>
      <c r="U1884" s="43">
        <f t="shared" si="418"/>
        <v>2838439.45</v>
      </c>
      <c r="V1884" s="43">
        <f t="shared" si="418"/>
        <v>1859541.5100000002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32157159.010000002</v>
      </c>
      <c r="AA1884" s="43">
        <f t="shared" si="418"/>
        <v>10679840.989999998</v>
      </c>
      <c r="AB1884" s="44">
        <f>Z1884/D1884</f>
        <v>0.75068653290379816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226920.22</v>
      </c>
      <c r="G1885" s="34">
        <f>[1]consoCURRENT!J42215</f>
        <v>451957.27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113471.02</v>
      </c>
      <c r="S1885" s="34">
        <f>[1]consoCURRENT!V42215</f>
        <v>0</v>
      </c>
      <c r="T1885" s="34">
        <f>[1]consoCURRENT!W42215</f>
        <v>216824.46</v>
      </c>
      <c r="U1885" s="34">
        <f>[1]consoCURRENT!X42215</f>
        <v>97319.4</v>
      </c>
      <c r="V1885" s="34">
        <f>[1]consoCURRENT!Y42215</f>
        <v>137813.41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985747.41</v>
      </c>
      <c r="AA1885" s="34">
        <f>D1885-Z1885</f>
        <v>325252.58999999997</v>
      </c>
      <c r="AB1885" s="41">
        <f>Z1885/D1885</f>
        <v>0.75190496567505727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>B1885+B1884</f>
        <v>44148000</v>
      </c>
      <c r="C1886" s="43">
        <f t="shared" ref="C1886:AA1886" si="419">C1885+C1884</f>
        <v>0</v>
      </c>
      <c r="D1886" s="43">
        <f t="shared" si="419"/>
        <v>44148000</v>
      </c>
      <c r="E1886" s="43">
        <f t="shared" si="419"/>
        <v>18044856.430000003</v>
      </c>
      <c r="F1886" s="43">
        <f t="shared" si="419"/>
        <v>7896544.54</v>
      </c>
      <c r="G1886" s="43">
        <f t="shared" si="419"/>
        <v>7201505.4499999993</v>
      </c>
      <c r="H1886" s="43">
        <f t="shared" si="419"/>
        <v>0</v>
      </c>
      <c r="I1886" s="43">
        <f t="shared" si="419"/>
        <v>83380</v>
      </c>
      <c r="J1886" s="43">
        <f t="shared" si="419"/>
        <v>1716912.3599999999</v>
      </c>
      <c r="K1886" s="43">
        <f t="shared" si="419"/>
        <v>598597.30000000005</v>
      </c>
      <c r="L1886" s="43">
        <f t="shared" si="419"/>
        <v>0</v>
      </c>
      <c r="M1886" s="43">
        <f t="shared" si="419"/>
        <v>2398889.66</v>
      </c>
      <c r="N1886" s="43">
        <f t="shared" si="419"/>
        <v>15607624.830000002</v>
      </c>
      <c r="O1886" s="43">
        <f t="shared" si="419"/>
        <v>1091767.1800000002</v>
      </c>
      <c r="P1886" s="43">
        <f t="shared" si="419"/>
        <v>1262084.4200000002</v>
      </c>
      <c r="Q1886" s="43">
        <f t="shared" si="419"/>
        <v>1501777.5699999998</v>
      </c>
      <c r="R1886" s="43">
        <f t="shared" si="419"/>
        <v>2849666.47</v>
      </c>
      <c r="S1886" s="43">
        <f t="shared" si="419"/>
        <v>1828188.1400000001</v>
      </c>
      <c r="T1886" s="43">
        <f t="shared" si="419"/>
        <v>1669794.3800000001</v>
      </c>
      <c r="U1886" s="43">
        <f t="shared" si="419"/>
        <v>2935758.85</v>
      </c>
      <c r="V1886" s="43">
        <f t="shared" si="419"/>
        <v>1997354.9200000002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33142906.420000002</v>
      </c>
      <c r="AA1886" s="43">
        <f t="shared" si="419"/>
        <v>11005093.579999998</v>
      </c>
      <c r="AB1886" s="44">
        <f>Z1886/D1886</f>
        <v>0.75072271495877507</v>
      </c>
      <c r="AC1886" s="46"/>
      <c r="AE1886" s="37">
        <f>SUM('[1]sum-co'!S527+'[2]CMF-101regularapril8'!$EV$3077)</f>
        <v>32874920.960000001</v>
      </c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9904076000</v>
      </c>
      <c r="C2070" s="34">
        <f t="shared" ref="C2070:Y2075" si="456">C1680+C1650+C1560+C694+C458</f>
        <v>-3.5925040720030665E-11</v>
      </c>
      <c r="D2070" s="34">
        <f>D1680+D1650+D1560+D694+D458</f>
        <v>9904076000</v>
      </c>
      <c r="E2070" s="34">
        <f t="shared" si="456"/>
        <v>1771236841.4499998</v>
      </c>
      <c r="F2070" s="34">
        <f t="shared" si="456"/>
        <v>2366814799.7599998</v>
      </c>
      <c r="G2070" s="34">
        <f t="shared" si="456"/>
        <v>2725686413.0699997</v>
      </c>
      <c r="H2070" s="34">
        <f t="shared" si="456"/>
        <v>0</v>
      </c>
      <c r="I2070" s="34">
        <f t="shared" si="456"/>
        <v>1283313512.5599999</v>
      </c>
      <c r="J2070" s="34">
        <f t="shared" si="456"/>
        <v>1741293778.5599997</v>
      </c>
      <c r="K2070" s="34">
        <f t="shared" si="456"/>
        <v>2177294086.4099994</v>
      </c>
      <c r="L2070" s="34">
        <f t="shared" si="456"/>
        <v>0</v>
      </c>
      <c r="M2070" s="34">
        <f t="shared" si="456"/>
        <v>5201901377.5300007</v>
      </c>
      <c r="N2070" s="34">
        <f t="shared" si="456"/>
        <v>165759777.78999996</v>
      </c>
      <c r="O2070" s="34">
        <f t="shared" si="456"/>
        <v>160392799.16</v>
      </c>
      <c r="P2070" s="34">
        <f t="shared" si="456"/>
        <v>161770751.94</v>
      </c>
      <c r="Q2070" s="34">
        <f t="shared" si="456"/>
        <v>170469247.31</v>
      </c>
      <c r="R2070" s="34">
        <f t="shared" si="456"/>
        <v>297500215.24000001</v>
      </c>
      <c r="S2070" s="34">
        <f t="shared" si="456"/>
        <v>157551558.65000001</v>
      </c>
      <c r="T2070" s="34">
        <f t="shared" si="456"/>
        <v>171714279.98999998</v>
      </c>
      <c r="U2070" s="34">
        <f t="shared" si="456"/>
        <v>192445229.19</v>
      </c>
      <c r="V2070" s="34">
        <f t="shared" si="456"/>
        <v>184232817.48000002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6863738054.2799988</v>
      </c>
      <c r="AA2070" s="34">
        <f>D2070-Z2070</f>
        <v>3040337945.7200012</v>
      </c>
      <c r="AB2070" s="41">
        <f>Z2070/D2070</f>
        <v>0.69302154529912718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>B1681+B1651+B1561+B695+B459</f>
        <v>196429623000</v>
      </c>
      <c r="C2071" s="34">
        <f>C1681+C1651+C1561+C695+C459</f>
        <v>8.5497958934865892E-8</v>
      </c>
      <c r="D2071" s="34">
        <f>D1681+D1651+D1561+D695+D459</f>
        <v>196429623000</v>
      </c>
      <c r="E2071" s="34">
        <f t="shared" si="456"/>
        <v>37870236315.349998</v>
      </c>
      <c r="F2071" s="34">
        <f t="shared" si="456"/>
        <v>63505196644.300003</v>
      </c>
      <c r="G2071" s="34">
        <f t="shared" si="456"/>
        <v>41677301679.159996</v>
      </c>
      <c r="H2071" s="34">
        <f t="shared" si="456"/>
        <v>0</v>
      </c>
      <c r="I2071" s="34">
        <f t="shared" si="456"/>
        <v>11345205003.970001</v>
      </c>
      <c r="J2071" s="34">
        <f t="shared" si="456"/>
        <v>16062456825.300001</v>
      </c>
      <c r="K2071" s="34">
        <f t="shared" si="456"/>
        <v>10086788376.189999</v>
      </c>
      <c r="L2071" s="34">
        <f t="shared" si="456"/>
        <v>0</v>
      </c>
      <c r="M2071" s="34">
        <f t="shared" si="456"/>
        <v>37494450205.459999</v>
      </c>
      <c r="N2071" s="34">
        <f t="shared" si="456"/>
        <v>2689438618.2000003</v>
      </c>
      <c r="O2071" s="34">
        <f t="shared" si="456"/>
        <v>7475087471.4500008</v>
      </c>
      <c r="P2071" s="34">
        <f t="shared" si="456"/>
        <v>16360505221.730001</v>
      </c>
      <c r="Q2071" s="34">
        <f t="shared" si="456"/>
        <v>5600574576.2799997</v>
      </c>
      <c r="R2071" s="34">
        <f t="shared" si="456"/>
        <v>21088163002.529999</v>
      </c>
      <c r="S2071" s="34">
        <f t="shared" si="456"/>
        <v>20754002240.189999</v>
      </c>
      <c r="T2071" s="34">
        <f t="shared" si="456"/>
        <v>3943983188.6800017</v>
      </c>
      <c r="U2071" s="34">
        <f t="shared" si="456"/>
        <v>15604635630.950001</v>
      </c>
      <c r="V2071" s="34">
        <f t="shared" si="456"/>
        <v>12041894483.340002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143052734638.81003</v>
      </c>
      <c r="AA2071" s="34">
        <f>D2071-Z2071</f>
        <v>53376888361.189972</v>
      </c>
      <c r="AB2071" s="41">
        <f>Z2071/D2071</f>
        <v>0.72826456852085919</v>
      </c>
      <c r="AC2071" s="35"/>
      <c r="AE2071" s="37"/>
    </row>
    <row r="2072" spans="1:31" s="36" customFormat="1" ht="18" hidden="1" customHeight="1" x14ac:dyDescent="0.2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>B1683+B1653+B1563+B697+B461</f>
        <v>0</v>
      </c>
      <c r="C2073" s="34">
        <f t="shared" si="456"/>
        <v>0</v>
      </c>
      <c r="D2073" s="34">
        <f t="shared" si="456"/>
        <v>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0</v>
      </c>
      <c r="AB2073" s="41" t="e">
        <f>Z2073/D2073</f>
        <v>#DIV/0!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>SUM(B2070:B2073)</f>
        <v>206333699000</v>
      </c>
      <c r="C2074" s="43">
        <f t="shared" ref="C2074:AA2074" si="457">SUM(C2070:C2073)</f>
        <v>8.5462033894145861E-8</v>
      </c>
      <c r="D2074" s="43">
        <f t="shared" si="457"/>
        <v>206333699000</v>
      </c>
      <c r="E2074" s="43">
        <f t="shared" si="457"/>
        <v>39641473156.799995</v>
      </c>
      <c r="F2074" s="43">
        <f t="shared" si="457"/>
        <v>65872011444.060005</v>
      </c>
      <c r="G2074" s="43">
        <f t="shared" si="457"/>
        <v>44402988092.229996</v>
      </c>
      <c r="H2074" s="43">
        <f t="shared" si="457"/>
        <v>0</v>
      </c>
      <c r="I2074" s="43">
        <f t="shared" si="457"/>
        <v>12628518516.530001</v>
      </c>
      <c r="J2074" s="43">
        <f t="shared" si="457"/>
        <v>17803750603.860001</v>
      </c>
      <c r="K2074" s="43">
        <f t="shared" si="457"/>
        <v>12264082462.599998</v>
      </c>
      <c r="L2074" s="43">
        <f t="shared" si="457"/>
        <v>0</v>
      </c>
      <c r="M2074" s="43">
        <f t="shared" si="457"/>
        <v>42696351582.989998</v>
      </c>
      <c r="N2074" s="43">
        <f t="shared" si="457"/>
        <v>2855198395.9900002</v>
      </c>
      <c r="O2074" s="43">
        <f t="shared" si="457"/>
        <v>7635480270.6100006</v>
      </c>
      <c r="P2074" s="43">
        <f t="shared" si="457"/>
        <v>16522275973.670002</v>
      </c>
      <c r="Q2074" s="43">
        <f t="shared" si="457"/>
        <v>5771043823.5900002</v>
      </c>
      <c r="R2074" s="43">
        <f t="shared" si="457"/>
        <v>21385663217.77</v>
      </c>
      <c r="S2074" s="43">
        <f t="shared" si="457"/>
        <v>20911553798.84</v>
      </c>
      <c r="T2074" s="43">
        <f t="shared" si="457"/>
        <v>4115697468.6700015</v>
      </c>
      <c r="U2074" s="43">
        <f t="shared" si="457"/>
        <v>15797080860.140001</v>
      </c>
      <c r="V2074" s="43">
        <f t="shared" si="457"/>
        <v>12226127300.820002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149916472693.09003</v>
      </c>
      <c r="AA2074" s="43">
        <f t="shared" si="457"/>
        <v>56417226306.909973</v>
      </c>
      <c r="AB2074" s="44">
        <f>Z2074/D2074</f>
        <v>0.72657289342294995</v>
      </c>
      <c r="AC2074" s="35"/>
      <c r="AE2074" s="37"/>
    </row>
    <row r="2075" spans="1:31" s="36" customFormat="1" ht="23.1" customHeight="1" x14ac:dyDescent="0.25">
      <c r="A2075" s="45" t="s">
        <v>39</v>
      </c>
      <c r="B2075" s="34">
        <f>B1685+B1655+B1565+B699+B463</f>
        <v>122920000</v>
      </c>
      <c r="C2075" s="34">
        <f t="shared" si="456"/>
        <v>0</v>
      </c>
      <c r="D2075" s="34">
        <f t="shared" si="456"/>
        <v>122920000</v>
      </c>
      <c r="E2075" s="34">
        <f t="shared" si="456"/>
        <v>28667364.41</v>
      </c>
      <c r="F2075" s="34">
        <f t="shared" si="456"/>
        <v>31451521.629999995</v>
      </c>
      <c r="G2075" s="34">
        <f t="shared" si="456"/>
        <v>29676221.579999998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7276272.7799999993</v>
      </c>
      <c r="O2075" s="34">
        <f t="shared" si="456"/>
        <v>11140858.99</v>
      </c>
      <c r="P2075" s="34">
        <f t="shared" si="456"/>
        <v>10250232.640000001</v>
      </c>
      <c r="Q2075" s="34">
        <f t="shared" si="456"/>
        <v>8994114.7800000012</v>
      </c>
      <c r="R2075" s="34">
        <f t="shared" si="456"/>
        <v>13538460.229999999</v>
      </c>
      <c r="S2075" s="34">
        <f t="shared" si="456"/>
        <v>8918946.620000001</v>
      </c>
      <c r="T2075" s="34">
        <f t="shared" si="456"/>
        <v>9942224.8499999978</v>
      </c>
      <c r="U2075" s="34">
        <f t="shared" si="456"/>
        <v>8048433.71</v>
      </c>
      <c r="V2075" s="34">
        <f t="shared" si="456"/>
        <v>11685563.02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89795107.619999975</v>
      </c>
      <c r="AA2075" s="34">
        <f>D2075-Z2075</f>
        <v>33124892.380000025</v>
      </c>
      <c r="AB2075" s="41">
        <f>Z2075/D2075</f>
        <v>0.73051665815164313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>B2075+B2074</f>
        <v>206456619000</v>
      </c>
      <c r="C2076" s="43">
        <f t="shared" ref="C2076:AA2076" si="458">C2075+C2074</f>
        <v>8.5462033894145861E-8</v>
      </c>
      <c r="D2076" s="43">
        <f t="shared" si="458"/>
        <v>206456619000</v>
      </c>
      <c r="E2076" s="43">
        <f t="shared" si="458"/>
        <v>39670140521.209999</v>
      </c>
      <c r="F2076" s="43">
        <f t="shared" si="458"/>
        <v>65903462965.690002</v>
      </c>
      <c r="G2076" s="43">
        <f t="shared" si="458"/>
        <v>44432664313.809998</v>
      </c>
      <c r="H2076" s="43">
        <f t="shared" si="458"/>
        <v>0</v>
      </c>
      <c r="I2076" s="43">
        <f t="shared" si="458"/>
        <v>12628518516.530001</v>
      </c>
      <c r="J2076" s="43">
        <f t="shared" si="458"/>
        <v>17803750603.860001</v>
      </c>
      <c r="K2076" s="43">
        <f t="shared" si="458"/>
        <v>12264082462.599998</v>
      </c>
      <c r="L2076" s="43">
        <f t="shared" si="458"/>
        <v>0</v>
      </c>
      <c r="M2076" s="43">
        <f t="shared" si="458"/>
        <v>42696351582.989998</v>
      </c>
      <c r="N2076" s="43">
        <f t="shared" si="458"/>
        <v>2862474668.7700005</v>
      </c>
      <c r="O2076" s="43">
        <f t="shared" si="458"/>
        <v>7646621129.6000004</v>
      </c>
      <c r="P2076" s="43">
        <f t="shared" si="458"/>
        <v>16532526206.310001</v>
      </c>
      <c r="Q2076" s="43">
        <f t="shared" si="458"/>
        <v>5780037938.3699999</v>
      </c>
      <c r="R2076" s="43">
        <f t="shared" si="458"/>
        <v>21399201678</v>
      </c>
      <c r="S2076" s="43">
        <f t="shared" si="458"/>
        <v>20920472745.459999</v>
      </c>
      <c r="T2076" s="43">
        <f t="shared" si="458"/>
        <v>4125639693.5200014</v>
      </c>
      <c r="U2076" s="43">
        <f t="shared" si="458"/>
        <v>15805129293.85</v>
      </c>
      <c r="V2076" s="43">
        <f t="shared" si="458"/>
        <v>12237812863.840002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150006267800.71002</v>
      </c>
      <c r="AA2076" s="43">
        <f t="shared" si="458"/>
        <v>56450351199.28997</v>
      </c>
      <c r="AB2076" s="44">
        <f>Z2076/D2076</f>
        <v>0.72657524145888497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459">B2070+B446+B205</f>
        <v>10370692000</v>
      </c>
      <c r="C2080" s="34">
        <f t="shared" si="459"/>
        <v>-9.6724761533550918E-10</v>
      </c>
      <c r="D2080" s="34">
        <f t="shared" si="459"/>
        <v>10370692000</v>
      </c>
      <c r="E2080" s="34">
        <f t="shared" si="459"/>
        <v>1900738929.1099997</v>
      </c>
      <c r="F2080" s="34">
        <f t="shared" si="459"/>
        <v>2478653021.1399999</v>
      </c>
      <c r="G2080" s="34">
        <f t="shared" si="459"/>
        <v>2867485728.8499994</v>
      </c>
      <c r="H2080" s="34">
        <f t="shared" si="459"/>
        <v>0</v>
      </c>
      <c r="I2080" s="34">
        <f t="shared" si="459"/>
        <v>1284620354.7</v>
      </c>
      <c r="J2080" s="34">
        <f t="shared" si="459"/>
        <v>1742705238.1199996</v>
      </c>
      <c r="K2080" s="34">
        <f t="shared" si="459"/>
        <v>2178469386.5799994</v>
      </c>
      <c r="L2080" s="34">
        <f t="shared" si="459"/>
        <v>0</v>
      </c>
      <c r="M2080" s="34">
        <f t="shared" si="459"/>
        <v>5205794979.4000006</v>
      </c>
      <c r="N2080" s="34">
        <f t="shared" si="459"/>
        <v>225463178.02999997</v>
      </c>
      <c r="O2080" s="34">
        <f t="shared" si="459"/>
        <v>191484924.03</v>
      </c>
      <c r="P2080" s="34">
        <f t="shared" si="459"/>
        <v>199170472.35000002</v>
      </c>
      <c r="Q2080" s="34">
        <f t="shared" si="459"/>
        <v>204905792.19</v>
      </c>
      <c r="R2080" s="34">
        <f t="shared" si="459"/>
        <v>361095069.43000001</v>
      </c>
      <c r="S2080" s="34">
        <f t="shared" si="459"/>
        <v>169946921.40000001</v>
      </c>
      <c r="T2080" s="34">
        <f t="shared" si="459"/>
        <v>229954059.85999998</v>
      </c>
      <c r="U2080" s="34">
        <f t="shared" si="459"/>
        <v>239365286.41999999</v>
      </c>
      <c r="V2080" s="34">
        <f t="shared" si="459"/>
        <v>219696995.99000001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7246877679.0999994</v>
      </c>
      <c r="AA2080" s="34">
        <f>D2080-Z2080</f>
        <v>3123814320.9000006</v>
      </c>
      <c r="AB2080" s="41">
        <f t="shared" ref="AB2080:AB2086" si="460">Z2080/D2080</f>
        <v>0.69878438961450207</v>
      </c>
      <c r="AC2080" s="35"/>
      <c r="AE2080" s="37"/>
    </row>
    <row r="2081" spans="1:31" s="36" customFormat="1" ht="21" customHeight="1" x14ac:dyDescent="0.2">
      <c r="A2081" s="40" t="s">
        <v>35</v>
      </c>
      <c r="B2081" s="34">
        <f t="shared" si="459"/>
        <v>198295106000</v>
      </c>
      <c r="C2081" s="34">
        <f t="shared" si="459"/>
        <v>5.206493369769305E-8</v>
      </c>
      <c r="D2081" s="34">
        <f t="shared" si="459"/>
        <v>198295106000</v>
      </c>
      <c r="E2081" s="34">
        <f t="shared" si="459"/>
        <v>38554718952.129997</v>
      </c>
      <c r="F2081" s="34">
        <f t="shared" si="459"/>
        <v>63836931335.040001</v>
      </c>
      <c r="G2081" s="34">
        <f t="shared" si="459"/>
        <v>41801114967.120003</v>
      </c>
      <c r="H2081" s="34">
        <f t="shared" si="459"/>
        <v>0</v>
      </c>
      <c r="I2081" s="34">
        <f t="shared" si="459"/>
        <v>11527690766.800001</v>
      </c>
      <c r="J2081" s="34">
        <f t="shared" si="459"/>
        <v>16278885947.710001</v>
      </c>
      <c r="K2081" s="34">
        <f t="shared" si="459"/>
        <v>10201160563.949997</v>
      </c>
      <c r="L2081" s="34">
        <f t="shared" si="459"/>
        <v>0</v>
      </c>
      <c r="M2081" s="34">
        <f t="shared" si="459"/>
        <v>38007737278.459999</v>
      </c>
      <c r="N2081" s="34">
        <f t="shared" si="459"/>
        <v>3086113673.0400004</v>
      </c>
      <c r="O2081" s="34">
        <f t="shared" si="459"/>
        <v>7540344325.3699999</v>
      </c>
      <c r="P2081" s="34">
        <f t="shared" si="459"/>
        <v>16400570186.920002</v>
      </c>
      <c r="Q2081" s="34">
        <f t="shared" si="459"/>
        <v>5660035284.9099998</v>
      </c>
      <c r="R2081" s="34">
        <f t="shared" si="459"/>
        <v>21129346385.049999</v>
      </c>
      <c r="S2081" s="34">
        <f t="shared" si="459"/>
        <v>20768663717.369999</v>
      </c>
      <c r="T2081" s="34">
        <f t="shared" si="459"/>
        <v>3983791044.1100016</v>
      </c>
      <c r="U2081" s="34">
        <f t="shared" si="459"/>
        <v>15640596446.050001</v>
      </c>
      <c r="V2081" s="34">
        <f t="shared" si="459"/>
        <v>11975566913.010002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144192765254.29001</v>
      </c>
      <c r="AA2081" s="34">
        <f>D2081-Z2081</f>
        <v>54102340745.709991</v>
      </c>
      <c r="AB2081" s="41">
        <f t="shared" si="460"/>
        <v>0.72716250119803771</v>
      </c>
      <c r="AC2081" s="35"/>
      <c r="AE2081" s="37"/>
    </row>
    <row r="2082" spans="1:31" s="36" customFormat="1" ht="27" hidden="1" customHeight="1" x14ac:dyDescent="0.2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 x14ac:dyDescent="0.2">
      <c r="A2083" s="40" t="s">
        <v>37</v>
      </c>
      <c r="B2083" s="34">
        <f t="shared" si="459"/>
        <v>1123890000</v>
      </c>
      <c r="C2083" s="34">
        <f t="shared" si="459"/>
        <v>0</v>
      </c>
      <c r="D2083" s="34">
        <f t="shared" si="459"/>
        <v>1123890000</v>
      </c>
      <c r="E2083" s="34">
        <f t="shared" si="459"/>
        <v>31544744.82</v>
      </c>
      <c r="F2083" s="34">
        <f t="shared" si="459"/>
        <v>19393832.93</v>
      </c>
      <c r="G2083" s="34">
        <f t="shared" si="459"/>
        <v>26396722.57</v>
      </c>
      <c r="H2083" s="34">
        <f t="shared" si="459"/>
        <v>0</v>
      </c>
      <c r="I2083" s="34">
        <f t="shared" si="459"/>
        <v>2382675.7799999998</v>
      </c>
      <c r="J2083" s="34">
        <f t="shared" si="459"/>
        <v>18414744.93</v>
      </c>
      <c r="K2083" s="34">
        <f t="shared" si="459"/>
        <v>50358159.619999997</v>
      </c>
      <c r="L2083" s="34">
        <f t="shared" si="459"/>
        <v>0</v>
      </c>
      <c r="M2083" s="34">
        <f t="shared" si="459"/>
        <v>71155580.329999998</v>
      </c>
      <c r="N2083" s="34">
        <f t="shared" si="459"/>
        <v>0</v>
      </c>
      <c r="O2083" s="34">
        <f t="shared" si="459"/>
        <v>0</v>
      </c>
      <c r="P2083" s="34">
        <f t="shared" si="459"/>
        <v>29162069.039999999</v>
      </c>
      <c r="Q2083" s="34">
        <f t="shared" si="459"/>
        <v>0</v>
      </c>
      <c r="R2083" s="34">
        <f t="shared" si="459"/>
        <v>420000</v>
      </c>
      <c r="S2083" s="34">
        <f t="shared" si="459"/>
        <v>559088</v>
      </c>
      <c r="T2083" s="34">
        <f t="shared" si="459"/>
        <v>949947.99</v>
      </c>
      <c r="U2083" s="34">
        <f t="shared" si="459"/>
        <v>0</v>
      </c>
      <c r="V2083" s="34">
        <f t="shared" si="459"/>
        <v>-24911385.039999999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77335300.319999993</v>
      </c>
      <c r="AA2083" s="34">
        <f>D2083-Z2083</f>
        <v>1046554699.6800001</v>
      </c>
      <c r="AB2083" s="41">
        <f t="shared" si="460"/>
        <v>6.8810382083655863E-2</v>
      </c>
      <c r="AC2083" s="35"/>
      <c r="AE2083" s="37"/>
    </row>
    <row r="2084" spans="1:31" s="36" customFormat="1" ht="21" customHeight="1" x14ac:dyDescent="0.25">
      <c r="A2084" s="42" t="s">
        <v>38</v>
      </c>
      <c r="B2084" s="43">
        <f>SUM(B2080:B2083)</f>
        <v>209789688000</v>
      </c>
      <c r="C2084" s="43">
        <f t="shared" ref="C2084:AA2084" si="461">SUM(C2080:C2083)</f>
        <v>5.1097686082357541E-8</v>
      </c>
      <c r="D2084" s="43">
        <f t="shared" si="461"/>
        <v>209789688000</v>
      </c>
      <c r="E2084" s="43">
        <f t="shared" si="461"/>
        <v>40487002626.059998</v>
      </c>
      <c r="F2084" s="43">
        <f t="shared" si="461"/>
        <v>66334978189.110001</v>
      </c>
      <c r="G2084" s="43">
        <f t="shared" si="461"/>
        <v>44694997418.540001</v>
      </c>
      <c r="H2084" s="43">
        <f t="shared" si="461"/>
        <v>0</v>
      </c>
      <c r="I2084" s="43">
        <f t="shared" si="461"/>
        <v>12814693797.280003</v>
      </c>
      <c r="J2084" s="43">
        <f t="shared" si="461"/>
        <v>18040005930.760002</v>
      </c>
      <c r="K2084" s="43">
        <f t="shared" si="461"/>
        <v>12429988110.149998</v>
      </c>
      <c r="L2084" s="43">
        <f t="shared" si="461"/>
        <v>0</v>
      </c>
      <c r="M2084" s="43">
        <f t="shared" si="461"/>
        <v>43284687838.190002</v>
      </c>
      <c r="N2084" s="43">
        <f t="shared" si="461"/>
        <v>3311576851.0700006</v>
      </c>
      <c r="O2084" s="43">
        <f t="shared" si="461"/>
        <v>7731829249.3999996</v>
      </c>
      <c r="P2084" s="43">
        <f t="shared" si="461"/>
        <v>16628902728.310003</v>
      </c>
      <c r="Q2084" s="43">
        <f t="shared" si="461"/>
        <v>5864941077.0999994</v>
      </c>
      <c r="R2084" s="43">
        <f t="shared" si="461"/>
        <v>21490861454.48</v>
      </c>
      <c r="S2084" s="43">
        <f t="shared" si="461"/>
        <v>20939169726.77</v>
      </c>
      <c r="T2084" s="43">
        <f t="shared" si="461"/>
        <v>4214695051.9600015</v>
      </c>
      <c r="U2084" s="43">
        <f t="shared" si="461"/>
        <v>15879961732.470001</v>
      </c>
      <c r="V2084" s="43">
        <f t="shared" si="461"/>
        <v>12170352523.960001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151516978233.71002</v>
      </c>
      <c r="AA2084" s="43">
        <f t="shared" si="461"/>
        <v>58272709766.289993</v>
      </c>
      <c r="AB2084" s="44">
        <f t="shared" si="460"/>
        <v>0.72223272591792032</v>
      </c>
      <c r="AC2084" s="35"/>
      <c r="AE2084" s="37"/>
    </row>
    <row r="2085" spans="1:31" s="36" customFormat="1" ht="21" customHeight="1" x14ac:dyDescent="0.25">
      <c r="A2085" s="45" t="s">
        <v>39</v>
      </c>
      <c r="B2085" s="34">
        <f t="shared" ref="B2085:Y2085" si="462">B2075+B451+B210</f>
        <v>160439000</v>
      </c>
      <c r="C2085" s="34">
        <f t="shared" si="462"/>
        <v>0</v>
      </c>
      <c r="D2085" s="34">
        <f t="shared" si="462"/>
        <v>160439000</v>
      </c>
      <c r="E2085" s="34">
        <f t="shared" si="462"/>
        <v>38353623.82</v>
      </c>
      <c r="F2085" s="34">
        <f t="shared" si="462"/>
        <v>37998484.019999996</v>
      </c>
      <c r="G2085" s="34">
        <f t="shared" si="462"/>
        <v>44201047.960000001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10448492.059999999</v>
      </c>
      <c r="O2085" s="34">
        <f t="shared" si="462"/>
        <v>14386134.719999999</v>
      </c>
      <c r="P2085" s="34">
        <f t="shared" si="462"/>
        <v>13518997.040000001</v>
      </c>
      <c r="Q2085" s="34">
        <f t="shared" si="462"/>
        <v>12421812.930000002</v>
      </c>
      <c r="R2085" s="34">
        <f t="shared" si="462"/>
        <v>16657724.469999999</v>
      </c>
      <c r="S2085" s="34">
        <f t="shared" si="462"/>
        <v>8918946.620000001</v>
      </c>
      <c r="T2085" s="34">
        <f t="shared" si="462"/>
        <v>16542247.749999998</v>
      </c>
      <c r="U2085" s="34">
        <f t="shared" si="462"/>
        <v>11622113.110000001</v>
      </c>
      <c r="V2085" s="34">
        <f t="shared" si="462"/>
        <v>16036687.1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120553155.8</v>
      </c>
      <c r="AA2085" s="34">
        <f>D2085-Z2085</f>
        <v>39885844.200000003</v>
      </c>
      <c r="AB2085" s="41">
        <f t="shared" si="460"/>
        <v>0.751395582121554</v>
      </c>
      <c r="AC2085" s="35"/>
      <c r="AE2085" s="37"/>
    </row>
    <row r="2086" spans="1:31" s="36" customFormat="1" ht="21" customHeight="1" x14ac:dyDescent="0.25">
      <c r="A2086" s="42" t="s">
        <v>40</v>
      </c>
      <c r="B2086" s="43">
        <f>B2085+B2084</f>
        <v>209950127000</v>
      </c>
      <c r="C2086" s="43">
        <f t="shared" ref="C2086:AA2086" si="463">C2085+C2084</f>
        <v>5.1097686082357541E-8</v>
      </c>
      <c r="D2086" s="43">
        <f t="shared" si="463"/>
        <v>209950127000</v>
      </c>
      <c r="E2086" s="43">
        <f t="shared" si="463"/>
        <v>40525356249.879997</v>
      </c>
      <c r="F2086" s="43">
        <f t="shared" si="463"/>
        <v>66372976673.129997</v>
      </c>
      <c r="G2086" s="43">
        <f t="shared" si="463"/>
        <v>44739198466.5</v>
      </c>
      <c r="H2086" s="43">
        <f t="shared" si="463"/>
        <v>0</v>
      </c>
      <c r="I2086" s="43">
        <f t="shared" si="463"/>
        <v>12814693797.280003</v>
      </c>
      <c r="J2086" s="43">
        <f t="shared" si="463"/>
        <v>18040005930.760002</v>
      </c>
      <c r="K2086" s="43">
        <f t="shared" si="463"/>
        <v>12429988110.149998</v>
      </c>
      <c r="L2086" s="43">
        <f t="shared" si="463"/>
        <v>0</v>
      </c>
      <c r="M2086" s="43">
        <f t="shared" si="463"/>
        <v>43284687838.190002</v>
      </c>
      <c r="N2086" s="43">
        <f t="shared" si="463"/>
        <v>3322025343.1300006</v>
      </c>
      <c r="O2086" s="43">
        <f t="shared" si="463"/>
        <v>7746215384.1199999</v>
      </c>
      <c r="P2086" s="43">
        <f t="shared" si="463"/>
        <v>16642421725.350004</v>
      </c>
      <c r="Q2086" s="43">
        <f t="shared" si="463"/>
        <v>5877362890.0299997</v>
      </c>
      <c r="R2086" s="43">
        <f t="shared" si="463"/>
        <v>21507519178.950001</v>
      </c>
      <c r="S2086" s="43">
        <f t="shared" si="463"/>
        <v>20948088673.389999</v>
      </c>
      <c r="T2086" s="43">
        <f t="shared" si="463"/>
        <v>4231237299.7100015</v>
      </c>
      <c r="U2086" s="43">
        <f t="shared" si="463"/>
        <v>15891583845.580002</v>
      </c>
      <c r="V2086" s="43">
        <f t="shared" si="463"/>
        <v>12186389211.060001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151637531389.51001</v>
      </c>
      <c r="AA2086" s="43">
        <f t="shared" si="463"/>
        <v>58312595610.48999</v>
      </c>
      <c r="AB2086" s="44">
        <f t="shared" si="460"/>
        <v>0.72225501149380111</v>
      </c>
      <c r="AC2086" s="46"/>
      <c r="AE2086" s="37"/>
    </row>
    <row r="2087" spans="1:31" s="77" customFormat="1" ht="15" customHeight="1" x14ac:dyDescent="0.25">
      <c r="A2087" s="75"/>
      <c r="B2087" s="51">
        <f>[1]consoCURRENT!E42643</f>
        <v>209950127000</v>
      </c>
      <c r="C2087" s="51">
        <f>[1]consoCURRENT!F42643</f>
        <v>-2.2118911147117615E-9</v>
      </c>
      <c r="D2087" s="67"/>
      <c r="E2087" s="51">
        <f>[1]consoCURRENT!H42643</f>
        <v>40525356249.879997</v>
      </c>
      <c r="F2087" s="51">
        <f>[1]consoCURRENT!I42643</f>
        <v>66372976673.12999</v>
      </c>
      <c r="G2087" s="51">
        <f>[1]consoCURRENT!J42643</f>
        <v>44739198466.499985</v>
      </c>
      <c r="H2087" s="51">
        <f>[1]consoCURRENT!K42643</f>
        <v>0</v>
      </c>
      <c r="I2087" s="51">
        <f>[1]consoCURRENT!L42643</f>
        <v>12814693797.280003</v>
      </c>
      <c r="J2087" s="51">
        <f>[1]consoCURRENT!M42643</f>
        <v>18040005930.759998</v>
      </c>
      <c r="K2087" s="51">
        <f>[1]consoCURRENT!N42643</f>
        <v>12429988110.149998</v>
      </c>
      <c r="L2087" s="51">
        <f>[1]consoCURRENT!O42643</f>
        <v>0</v>
      </c>
      <c r="M2087" s="51">
        <f>[1]consoCURRENT!P42643</f>
        <v>43284687838.190002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16642421725.350002</v>
      </c>
      <c r="Q2087" s="51">
        <f>[1]consoCURRENT!T42643</f>
        <v>5877362890.0300007</v>
      </c>
      <c r="R2087" s="51">
        <f>[1]consoCURRENT!U42643</f>
        <v>21507519178.950001</v>
      </c>
      <c r="S2087" s="51">
        <f>[1]consoCURRENT!V42643</f>
        <v>20948088673.389999</v>
      </c>
      <c r="T2087" s="51">
        <f>[1]consoCURRENT!W42643</f>
        <v>4231237299.7100005</v>
      </c>
      <c r="U2087" s="51">
        <f>[1]consoCURRENT!X42643</f>
        <v>15891583845.58</v>
      </c>
      <c r="V2087" s="51">
        <f>[1]consoCURRENT!Y42643</f>
        <v>12186389211.059999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151637531389.50995</v>
      </c>
      <c r="AA2087" s="51">
        <f>[1]consoCURRENT!AD42643</f>
        <v>58312595610.490051</v>
      </c>
      <c r="AB2087" s="51"/>
      <c r="AC2087" s="76"/>
      <c r="AE2087" s="78"/>
    </row>
    <row r="2088" spans="1:31" s="77" customFormat="1" ht="22.35" customHeight="1" x14ac:dyDescent="0.25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 x14ac:dyDescent="0.25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 x14ac:dyDescent="0.25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>B2102+B2112+B2122+B2132+B2142+B2152+B2162+B2172+B2182+B2192+B2202+B2212+B2222+B2232+B2242+B2252+B2262</f>
        <v>127521000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127521000</v>
      </c>
      <c r="E2092" s="34">
        <f t="shared" ref="E2092:Y2092" si="464">E2102+E2112+E2122+E2132+E2142+E2152+E2162+E2172+E2182+E2192+E2202+E2212+E2222+E2232+E2242+E2252+E2262</f>
        <v>22647384.959999997</v>
      </c>
      <c r="F2092" s="34">
        <f t="shared" si="464"/>
        <v>28626766.659999996</v>
      </c>
      <c r="G2092" s="34">
        <f t="shared" si="464"/>
        <v>26429749.059999999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8448909.629999999</v>
      </c>
      <c r="O2092" s="34">
        <f t="shared" si="464"/>
        <v>7108571.71</v>
      </c>
      <c r="P2092" s="34">
        <f t="shared" si="464"/>
        <v>7089903.6199999982</v>
      </c>
      <c r="Q2092" s="34">
        <f t="shared" si="464"/>
        <v>7353051.5499999998</v>
      </c>
      <c r="R2092" s="34">
        <f t="shared" si="464"/>
        <v>14040312.460000001</v>
      </c>
      <c r="S2092" s="34">
        <f t="shared" si="464"/>
        <v>7233402.6499999985</v>
      </c>
      <c r="T2092" s="34">
        <f t="shared" si="464"/>
        <v>8406472.9199999999</v>
      </c>
      <c r="U2092" s="34">
        <f t="shared" si="464"/>
        <v>9339172.4299999997</v>
      </c>
      <c r="V2092" s="34">
        <f t="shared" si="464"/>
        <v>8684103.7099999972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77703900.679999992</v>
      </c>
      <c r="AA2092" s="34">
        <f>D2092-Z2092</f>
        <v>49817099.320000008</v>
      </c>
      <c r="AB2092" s="41">
        <f>Z2092/D2092</f>
        <v>0.60934199606339345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ref="B2093:Y2095" si="465">B2103+B2113+B2123+B2133+B2143+B2153+B2163+B2173+B2183+B2193+B2203+B2213+B2223+B2233+B2243+B2253+B2263</f>
        <v>43785000</v>
      </c>
      <c r="C2093" s="34">
        <f t="shared" si="465"/>
        <v>-4.5474735088646412E-13</v>
      </c>
      <c r="D2093" s="34">
        <f t="shared" si="465"/>
        <v>43785000</v>
      </c>
      <c r="E2093" s="34">
        <f t="shared" si="465"/>
        <v>14704662.120000001</v>
      </c>
      <c r="F2093" s="34">
        <f t="shared" si="465"/>
        <v>6149025.4500000002</v>
      </c>
      <c r="G2093" s="34">
        <f t="shared" si="465"/>
        <v>10927873.420000002</v>
      </c>
      <c r="H2093" s="34">
        <f t="shared" si="465"/>
        <v>0</v>
      </c>
      <c r="I2093" s="34">
        <f t="shared" si="465"/>
        <v>6579463.25</v>
      </c>
      <c r="J2093" s="34">
        <f t="shared" si="465"/>
        <v>1804642.8400000003</v>
      </c>
      <c r="K2093" s="34">
        <f t="shared" si="465"/>
        <v>4084053.9000000004</v>
      </c>
      <c r="L2093" s="34">
        <f t="shared" si="465"/>
        <v>0</v>
      </c>
      <c r="M2093" s="34">
        <f t="shared" si="465"/>
        <v>12468159.99</v>
      </c>
      <c r="N2093" s="34">
        <f t="shared" si="465"/>
        <v>4456664.99</v>
      </c>
      <c r="O2093" s="34">
        <f t="shared" si="465"/>
        <v>1909370.2</v>
      </c>
      <c r="P2093" s="34">
        <f t="shared" si="465"/>
        <v>1759163.68</v>
      </c>
      <c r="Q2093" s="34">
        <f t="shared" si="465"/>
        <v>2084477.1300000001</v>
      </c>
      <c r="R2093" s="34">
        <f t="shared" si="465"/>
        <v>1243364.72</v>
      </c>
      <c r="S2093" s="34">
        <f t="shared" si="465"/>
        <v>1016540.7599999999</v>
      </c>
      <c r="T2093" s="34">
        <f t="shared" si="465"/>
        <v>2420737.7800000003</v>
      </c>
      <c r="U2093" s="34">
        <f t="shared" si="465"/>
        <v>2547831.15</v>
      </c>
      <c r="V2093" s="34">
        <f t="shared" si="465"/>
        <v>1875250.5899999999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31781560.989999998</v>
      </c>
      <c r="AA2093" s="34">
        <f>D2093-Z2093</f>
        <v>12003439.010000002</v>
      </c>
      <c r="AB2093" s="41">
        <f>Z2093/D2093</f>
        <v>0.72585499577480872</v>
      </c>
      <c r="AC2093" s="35"/>
      <c r="AE2093" s="49"/>
    </row>
    <row r="2094" spans="1:31" s="36" customFormat="1" ht="18" hidden="1" customHeight="1" x14ac:dyDescent="0.2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>SUM(B2092:B2095)</f>
        <v>171306000</v>
      </c>
      <c r="C2096" s="43">
        <f>SUM(C2092:C2095)</f>
        <v>-4.5474735088646412E-13</v>
      </c>
      <c r="D2096" s="43">
        <f>SUM(D2092:D2095)</f>
        <v>171306000</v>
      </c>
      <c r="E2096" s="43">
        <f t="shared" ref="E2096:AA2096" si="466">SUM(E2092:E2095)</f>
        <v>37352047.079999998</v>
      </c>
      <c r="F2096" s="43">
        <f t="shared" si="466"/>
        <v>34775792.109999999</v>
      </c>
      <c r="G2096" s="43">
        <f t="shared" si="466"/>
        <v>37357622.480000004</v>
      </c>
      <c r="H2096" s="43">
        <f t="shared" si="466"/>
        <v>0</v>
      </c>
      <c r="I2096" s="43">
        <f t="shared" si="466"/>
        <v>6579463.25</v>
      </c>
      <c r="J2096" s="43">
        <f t="shared" si="466"/>
        <v>1804642.8400000003</v>
      </c>
      <c r="K2096" s="43">
        <f t="shared" si="466"/>
        <v>4084053.9000000004</v>
      </c>
      <c r="L2096" s="43">
        <f t="shared" si="466"/>
        <v>0</v>
      </c>
      <c r="M2096" s="43">
        <f t="shared" si="466"/>
        <v>12468159.99</v>
      </c>
      <c r="N2096" s="43">
        <f t="shared" si="466"/>
        <v>12905574.619999999</v>
      </c>
      <c r="O2096" s="43">
        <f t="shared" si="466"/>
        <v>9017941.9100000001</v>
      </c>
      <c r="P2096" s="43">
        <f t="shared" si="466"/>
        <v>8849067.2999999989</v>
      </c>
      <c r="Q2096" s="43">
        <f t="shared" si="466"/>
        <v>9437528.6799999997</v>
      </c>
      <c r="R2096" s="43">
        <f t="shared" si="466"/>
        <v>15283677.180000002</v>
      </c>
      <c r="S2096" s="43">
        <f t="shared" si="466"/>
        <v>8249943.4099999983</v>
      </c>
      <c r="T2096" s="43">
        <f t="shared" si="466"/>
        <v>10827210.699999999</v>
      </c>
      <c r="U2096" s="43">
        <f t="shared" si="466"/>
        <v>11887003.58</v>
      </c>
      <c r="V2096" s="43">
        <f t="shared" si="466"/>
        <v>10559354.299999997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109485461.66999999</v>
      </c>
      <c r="AA2096" s="43">
        <f t="shared" si="466"/>
        <v>61820538.330000013</v>
      </c>
      <c r="AB2096" s="44">
        <f>Z2096/D2096</f>
        <v>0.6391221654232776</v>
      </c>
      <c r="AC2096" s="35"/>
      <c r="AE2096" s="37"/>
    </row>
    <row r="2097" spans="1:31" s="36" customFormat="1" hidden="1" x14ac:dyDescent="0.25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>B2097+B2096</f>
        <v>171306000</v>
      </c>
      <c r="C2098" s="43">
        <f>C2097+C2096</f>
        <v>-4.5474735088646412E-13</v>
      </c>
      <c r="D2098" s="43">
        <f>D2097+D2096</f>
        <v>171306000</v>
      </c>
      <c r="E2098" s="43">
        <f t="shared" ref="E2098:AA2098" si="468">E2097+E2096</f>
        <v>37352047.079999998</v>
      </c>
      <c r="F2098" s="43">
        <f t="shared" si="468"/>
        <v>34775792.109999999</v>
      </c>
      <c r="G2098" s="43">
        <f t="shared" si="468"/>
        <v>37357622.480000004</v>
      </c>
      <c r="H2098" s="43">
        <f t="shared" si="468"/>
        <v>0</v>
      </c>
      <c r="I2098" s="43">
        <f t="shared" si="468"/>
        <v>6579463.25</v>
      </c>
      <c r="J2098" s="43">
        <f t="shared" si="468"/>
        <v>1804642.8400000003</v>
      </c>
      <c r="K2098" s="43">
        <f t="shared" si="468"/>
        <v>4084053.9000000004</v>
      </c>
      <c r="L2098" s="43">
        <f t="shared" si="468"/>
        <v>0</v>
      </c>
      <c r="M2098" s="43">
        <f t="shared" si="468"/>
        <v>12468159.99</v>
      </c>
      <c r="N2098" s="43">
        <f t="shared" si="468"/>
        <v>12905574.619999999</v>
      </c>
      <c r="O2098" s="43">
        <f t="shared" si="468"/>
        <v>9017941.9100000001</v>
      </c>
      <c r="P2098" s="43">
        <f t="shared" si="468"/>
        <v>8849067.2999999989</v>
      </c>
      <c r="Q2098" s="43">
        <f t="shared" si="468"/>
        <v>9437528.6799999997</v>
      </c>
      <c r="R2098" s="43">
        <f t="shared" si="468"/>
        <v>15283677.180000002</v>
      </c>
      <c r="S2098" s="43">
        <f t="shared" si="468"/>
        <v>8249943.4099999983</v>
      </c>
      <c r="T2098" s="43">
        <f t="shared" si="468"/>
        <v>10827210.699999999</v>
      </c>
      <c r="U2098" s="43">
        <f t="shared" si="468"/>
        <v>11887003.58</v>
      </c>
      <c r="V2098" s="43">
        <f t="shared" si="468"/>
        <v>10559354.299999997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109485461.66999999</v>
      </c>
      <c r="AA2098" s="43">
        <f t="shared" si="468"/>
        <v>61820538.330000013</v>
      </c>
      <c r="AB2098" s="44">
        <f>Z2098/D2098</f>
        <v>0.6391221654232776</v>
      </c>
      <c r="AC2098" s="46"/>
      <c r="AE2098" s="37">
        <f>SUM('[1]sum-co'!S561+[1]NHTS!T223+'[2]CMF-101regularapril8'!$EV$3170)</f>
        <v>106817192.30000001</v>
      </c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7038681.8399999999</v>
      </c>
      <c r="F2102" s="34">
        <f>[1]consoCURRENT!I42919</f>
        <v>7930768.5199999996</v>
      </c>
      <c r="G2102" s="34">
        <f>[1]consoCURRENT!J42919</f>
        <v>8219825.4700000007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1748135.8</v>
      </c>
      <c r="P2102" s="34">
        <f>[1]consoCURRENT!S42919</f>
        <v>1768813.25</v>
      </c>
      <c r="Q2102" s="34">
        <f>[1]consoCURRENT!T42919</f>
        <v>1963472.55</v>
      </c>
      <c r="R2102" s="34">
        <f>[1]consoCURRENT!U42919</f>
        <v>3753065.71</v>
      </c>
      <c r="S2102" s="34">
        <f>[1]consoCURRENT!V42919</f>
        <v>2214230.2599999998</v>
      </c>
      <c r="T2102" s="34">
        <f>[1]consoCURRENT!W42919</f>
        <v>2889883.45</v>
      </c>
      <c r="U2102" s="34">
        <f>[1]consoCURRENT!X42919</f>
        <v>3008485.9200000004</v>
      </c>
      <c r="V2102" s="34">
        <f>[1]consoCURRENT!Y42919</f>
        <v>2321456.1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23189275.830000006</v>
      </c>
      <c r="AA2102" s="34">
        <f>D2102-Z2102</f>
        <v>15940724.169999994</v>
      </c>
      <c r="AB2102" s="41">
        <f>Z2102/D2102</f>
        <v>0.59262141144901626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31445000.000000004</v>
      </c>
      <c r="E2103" s="34">
        <f>[1]consoCURRENT!H43032</f>
        <v>11110580.77</v>
      </c>
      <c r="F2103" s="34">
        <f>[1]consoCURRENT!I43032</f>
        <v>3137074.0999999996</v>
      </c>
      <c r="G2103" s="34">
        <f>[1]consoCURRENT!J43032</f>
        <v>6913613.9500000002</v>
      </c>
      <c r="H2103" s="34">
        <f>[1]consoCURRENT!K43032</f>
        <v>0</v>
      </c>
      <c r="I2103" s="34">
        <f>[1]consoCURRENT!L43032</f>
        <v>6579463.25</v>
      </c>
      <c r="J2103" s="34">
        <f>[1]consoCURRENT!M43032</f>
        <v>1804642.8400000003</v>
      </c>
      <c r="K2103" s="34">
        <f>[1]consoCURRENT!N43032</f>
        <v>4084053.9000000004</v>
      </c>
      <c r="L2103" s="34">
        <f>[1]consoCURRENT!O43032</f>
        <v>0</v>
      </c>
      <c r="M2103" s="34">
        <f>[1]consoCURRENT!P43032</f>
        <v>12468159.99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248711.99</v>
      </c>
      <c r="S2103" s="34">
        <f>[1]consoCURRENT!V43032</f>
        <v>275699.46999999997</v>
      </c>
      <c r="T2103" s="34">
        <f>[1]consoCURRENT!W43032</f>
        <v>810826.87000000011</v>
      </c>
      <c r="U2103" s="34">
        <f>[1]consoCURRENT!X43032</f>
        <v>983850.55</v>
      </c>
      <c r="V2103" s="34">
        <f>[1]consoCURRENT!Y43032</f>
        <v>1034882.6299999999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21161268.82</v>
      </c>
      <c r="AA2103" s="34">
        <f>D2103-Z2103</f>
        <v>10283731.180000003</v>
      </c>
      <c r="AB2103" s="41">
        <f>Z2103/D2103</f>
        <v>0.67296132358085536</v>
      </c>
      <c r="AC2103" s="35"/>
      <c r="AE2103" s="37"/>
    </row>
    <row r="2104" spans="1:31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>SUM(B2102:B2105)</f>
        <v>70575000</v>
      </c>
      <c r="C2106" s="43">
        <f>SUM(C2102:C2105)</f>
        <v>0</v>
      </c>
      <c r="D2106" s="43">
        <f>SUM(D2102:D2105)</f>
        <v>70575000</v>
      </c>
      <c r="E2106" s="43">
        <f t="shared" ref="E2106:AA2106" si="469">SUM(E2102:E2105)</f>
        <v>18149262.609999999</v>
      </c>
      <c r="F2106" s="43">
        <f t="shared" si="469"/>
        <v>11067842.619999999</v>
      </c>
      <c r="G2106" s="43">
        <f t="shared" si="469"/>
        <v>15133439.420000002</v>
      </c>
      <c r="H2106" s="43">
        <f t="shared" si="469"/>
        <v>0</v>
      </c>
      <c r="I2106" s="43">
        <f t="shared" si="469"/>
        <v>6579463.25</v>
      </c>
      <c r="J2106" s="43">
        <f t="shared" si="469"/>
        <v>1804642.8400000003</v>
      </c>
      <c r="K2106" s="43">
        <f t="shared" si="469"/>
        <v>4084053.9000000004</v>
      </c>
      <c r="L2106" s="43">
        <f t="shared" si="469"/>
        <v>0</v>
      </c>
      <c r="M2106" s="43">
        <f t="shared" si="469"/>
        <v>12468159.99</v>
      </c>
      <c r="N2106" s="43">
        <f t="shared" si="469"/>
        <v>6398996.4299999997</v>
      </c>
      <c r="O2106" s="43">
        <f t="shared" si="469"/>
        <v>3113217.24</v>
      </c>
      <c r="P2106" s="43">
        <f t="shared" si="469"/>
        <v>2057585.69</v>
      </c>
      <c r="Q2106" s="43">
        <f t="shared" si="469"/>
        <v>2771492.35</v>
      </c>
      <c r="R2106" s="43">
        <f t="shared" si="469"/>
        <v>4001777.7</v>
      </c>
      <c r="S2106" s="43">
        <f t="shared" si="469"/>
        <v>2489929.7299999995</v>
      </c>
      <c r="T2106" s="43">
        <f t="shared" si="469"/>
        <v>3700710.3200000003</v>
      </c>
      <c r="U2106" s="43">
        <f t="shared" si="469"/>
        <v>3992336.4700000007</v>
      </c>
      <c r="V2106" s="43">
        <f t="shared" si="469"/>
        <v>3356338.73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44350544.650000006</v>
      </c>
      <c r="AA2106" s="43">
        <f t="shared" si="469"/>
        <v>26224455.349999998</v>
      </c>
      <c r="AB2106" s="44">
        <f>Z2106/D2106</f>
        <v>0.62841721076868584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>B2107+B2106</f>
        <v>70575000</v>
      </c>
      <c r="C2108" s="43">
        <f>C2107+C2106</f>
        <v>0</v>
      </c>
      <c r="D2108" s="43">
        <f>D2107+D2106</f>
        <v>70575000</v>
      </c>
      <c r="E2108" s="43">
        <f t="shared" ref="E2108:AA2108" si="470">E2107+E2106</f>
        <v>18149262.609999999</v>
      </c>
      <c r="F2108" s="43">
        <f t="shared" si="470"/>
        <v>11067842.619999999</v>
      </c>
      <c r="G2108" s="43">
        <f t="shared" si="470"/>
        <v>15133439.420000002</v>
      </c>
      <c r="H2108" s="43">
        <f t="shared" si="470"/>
        <v>0</v>
      </c>
      <c r="I2108" s="43">
        <f t="shared" si="470"/>
        <v>6579463.25</v>
      </c>
      <c r="J2108" s="43">
        <f t="shared" si="470"/>
        <v>1804642.8400000003</v>
      </c>
      <c r="K2108" s="43">
        <f t="shared" si="470"/>
        <v>4084053.9000000004</v>
      </c>
      <c r="L2108" s="43">
        <f t="shared" si="470"/>
        <v>0</v>
      </c>
      <c r="M2108" s="43">
        <f t="shared" si="470"/>
        <v>12468159.99</v>
      </c>
      <c r="N2108" s="43">
        <f t="shared" si="470"/>
        <v>6398996.4299999997</v>
      </c>
      <c r="O2108" s="43">
        <f t="shared" si="470"/>
        <v>3113217.24</v>
      </c>
      <c r="P2108" s="43">
        <f t="shared" si="470"/>
        <v>2057585.69</v>
      </c>
      <c r="Q2108" s="43">
        <f t="shared" si="470"/>
        <v>2771492.35</v>
      </c>
      <c r="R2108" s="43">
        <f t="shared" si="470"/>
        <v>4001777.7</v>
      </c>
      <c r="S2108" s="43">
        <f t="shared" si="470"/>
        <v>2489929.7299999995</v>
      </c>
      <c r="T2108" s="43">
        <f t="shared" si="470"/>
        <v>3700710.3200000003</v>
      </c>
      <c r="U2108" s="43">
        <f t="shared" si="470"/>
        <v>3992336.4700000007</v>
      </c>
      <c r="V2108" s="43">
        <f t="shared" si="470"/>
        <v>3356338.73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44350544.650000006</v>
      </c>
      <c r="AA2108" s="43">
        <f t="shared" si="470"/>
        <v>26224455.349999998</v>
      </c>
      <c r="AB2108" s="44">
        <f>Z2108/D2108</f>
        <v>0.62841721076868584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976106.08</v>
      </c>
      <c r="F2112" s="34">
        <f>[1]consoCURRENT!I43132</f>
        <v>1272451.08</v>
      </c>
      <c r="G2112" s="34">
        <f>[1]consoCURRENT!J43132</f>
        <v>1048739.77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583420.3600000001</v>
      </c>
      <c r="S2112" s="34">
        <f>[1]consoCURRENT!V43132</f>
        <v>367935.36</v>
      </c>
      <c r="T2112" s="34">
        <f>[1]consoCURRENT!W43132</f>
        <v>318235.36</v>
      </c>
      <c r="U2112" s="34">
        <f>[1]consoCURRENT!X43132</f>
        <v>278485</v>
      </c>
      <c r="V2112" s="34">
        <f>[1]consoCURRENT!Y43132</f>
        <v>452019.41000000015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3297296.93</v>
      </c>
      <c r="AA2112" s="34">
        <f>D2112-Z2112</f>
        <v>1832703.0699999998</v>
      </c>
      <c r="AB2112" s="41">
        <f>Z2112/D2112</f>
        <v>0.64274793957115017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63175</v>
      </c>
      <c r="F2113" s="34">
        <f>[1]consoCURRENT!I43245</f>
        <v>175489.90999999997</v>
      </c>
      <c r="G2113" s="34">
        <f>[1]consoCURRENT!J43245</f>
        <v>238533.54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-16668.39</v>
      </c>
      <c r="S2113" s="34">
        <f>[1]consoCURRENT!V43245</f>
        <v>30314</v>
      </c>
      <c r="T2113" s="34">
        <f>[1]consoCURRENT!W43245</f>
        <v>94090</v>
      </c>
      <c r="U2113" s="34">
        <f>[1]consoCURRENT!X43245</f>
        <v>57007.1</v>
      </c>
      <c r="V2113" s="34">
        <f>[1]consoCURRENT!Y43245</f>
        <v>87436.44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477198.44999999995</v>
      </c>
      <c r="AA2113" s="34">
        <f>D2113-Z2113</f>
        <v>232801.55000000005</v>
      </c>
      <c r="AB2113" s="41">
        <f>Z2113/D2113</f>
        <v>0.67211049295774639</v>
      </c>
      <c r="AC2113" s="35"/>
      <c r="AE2113" s="37"/>
    </row>
    <row r="2114" spans="1:31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>SUM(B2112:B2115)</f>
        <v>5840000</v>
      </c>
      <c r="C2116" s="43">
        <f>SUM(C2112:C2115)</f>
        <v>0</v>
      </c>
      <c r="D2116" s="43">
        <f>SUM(D2112:D2115)</f>
        <v>5840000</v>
      </c>
      <c r="E2116" s="43">
        <f t="shared" ref="E2116:AA2116" si="471">SUM(E2112:E2115)</f>
        <v>1039281.08</v>
      </c>
      <c r="F2116" s="43">
        <f t="shared" si="471"/>
        <v>1447940.99</v>
      </c>
      <c r="G2116" s="43">
        <f t="shared" si="471"/>
        <v>1287273.31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318235.36</v>
      </c>
      <c r="O2116" s="43">
        <f t="shared" si="471"/>
        <v>318935.36</v>
      </c>
      <c r="P2116" s="43">
        <f t="shared" si="471"/>
        <v>402110.36</v>
      </c>
      <c r="Q2116" s="43">
        <f t="shared" si="471"/>
        <v>482939.66</v>
      </c>
      <c r="R2116" s="43">
        <f t="shared" si="471"/>
        <v>566751.97000000009</v>
      </c>
      <c r="S2116" s="43">
        <f t="shared" si="471"/>
        <v>398249.36</v>
      </c>
      <c r="T2116" s="43">
        <f t="shared" si="471"/>
        <v>412325.36</v>
      </c>
      <c r="U2116" s="43">
        <f t="shared" si="471"/>
        <v>335492.09999999998</v>
      </c>
      <c r="V2116" s="43">
        <f t="shared" si="471"/>
        <v>539455.85000000009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3774495.38</v>
      </c>
      <c r="AA2116" s="43">
        <f t="shared" si="471"/>
        <v>2065504.6199999999</v>
      </c>
      <c r="AB2116" s="44">
        <f>Z2116/D2116</f>
        <v>0.64631770205479455</v>
      </c>
      <c r="AC2116" s="35"/>
      <c r="AE2116" s="37"/>
    </row>
    <row r="2117" spans="1:31" s="36" customFormat="1" ht="18" hidden="1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>B2117+B2116</f>
        <v>5840000</v>
      </c>
      <c r="C2118" s="43">
        <f>C2117+C2116</f>
        <v>0</v>
      </c>
      <c r="D2118" s="43">
        <f>D2117+D2116</f>
        <v>5840000</v>
      </c>
      <c r="E2118" s="43">
        <f t="shared" ref="E2118:AA2118" si="472">E2117+E2116</f>
        <v>1039281.08</v>
      </c>
      <c r="F2118" s="43">
        <f t="shared" si="472"/>
        <v>1447940.99</v>
      </c>
      <c r="G2118" s="43">
        <f t="shared" si="472"/>
        <v>1287273.31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318235.36</v>
      </c>
      <c r="O2118" s="43">
        <f t="shared" si="472"/>
        <v>318935.36</v>
      </c>
      <c r="P2118" s="43">
        <f t="shared" si="472"/>
        <v>402110.36</v>
      </c>
      <c r="Q2118" s="43">
        <f t="shared" si="472"/>
        <v>482939.66</v>
      </c>
      <c r="R2118" s="43">
        <f t="shared" si="472"/>
        <v>566751.97000000009</v>
      </c>
      <c r="S2118" s="43">
        <f t="shared" si="472"/>
        <v>398249.36</v>
      </c>
      <c r="T2118" s="43">
        <f t="shared" si="472"/>
        <v>412325.36</v>
      </c>
      <c r="U2118" s="43">
        <f t="shared" si="472"/>
        <v>335492.09999999998</v>
      </c>
      <c r="V2118" s="43">
        <f t="shared" si="472"/>
        <v>539455.85000000009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3774495.38</v>
      </c>
      <c r="AA2118" s="43">
        <f t="shared" si="472"/>
        <v>2065504.6199999999</v>
      </c>
      <c r="AB2118" s="44">
        <f>Z2118/D2118</f>
        <v>0.64631770205479455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1270291.08</v>
      </c>
      <c r="G2122" s="34">
        <f>[1]consoCURRENT!J43345</f>
        <v>1155809.56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583420.36</v>
      </c>
      <c r="S2122" s="34">
        <f>[1]consoCURRENT!V43345</f>
        <v>367935.36</v>
      </c>
      <c r="T2122" s="34">
        <f>[1]consoCURRENT!W43345</f>
        <v>353310.6</v>
      </c>
      <c r="U2122" s="34">
        <f>[1]consoCURRENT!X43345</f>
        <v>439912.48</v>
      </c>
      <c r="V2122" s="34">
        <f>[1]consoCURRENT!Y43345</f>
        <v>362586.48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3382206.7199999997</v>
      </c>
      <c r="AA2122" s="34">
        <f>D2122-Z2122</f>
        <v>1727793.2800000003</v>
      </c>
      <c r="AB2122" s="41">
        <f>Z2122/D2122</f>
        <v>0.66187998434442263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89763</v>
      </c>
      <c r="G2123" s="34">
        <f>[1]consoCURRENT!J43458</f>
        <v>152037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18270</v>
      </c>
      <c r="S2123" s="34">
        <f>[1]consoCURRENT!V43458</f>
        <v>21493</v>
      </c>
      <c r="T2123" s="34">
        <f>[1]consoCURRENT!W43458</f>
        <v>16950</v>
      </c>
      <c r="U2123" s="34">
        <f>[1]consoCURRENT!X43458</f>
        <v>111083.39</v>
      </c>
      <c r="V2123" s="34">
        <f>[1]consoCURRENT!Y43458</f>
        <v>24003.61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579174</v>
      </c>
      <c r="AA2123" s="34">
        <f>D2123-Z2123</f>
        <v>130826</v>
      </c>
      <c r="AB2123" s="41">
        <f>Z2123/D2123</f>
        <v>0.81573802816901408</v>
      </c>
      <c r="AC2123" s="35"/>
      <c r="AE2123" s="37"/>
    </row>
    <row r="2124" spans="1:31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>SUM(B2122:B2125)</f>
        <v>5820000</v>
      </c>
      <c r="C2126" s="43">
        <f>SUM(C2122:C2125)</f>
        <v>0</v>
      </c>
      <c r="D2126" s="43">
        <f>SUM(D2122:D2125)</f>
        <v>5820000</v>
      </c>
      <c r="E2126" s="43">
        <f t="shared" ref="E2126:AA2126" si="473">SUM(E2122:E2125)</f>
        <v>1293480.08</v>
      </c>
      <c r="F2126" s="43">
        <f t="shared" si="473"/>
        <v>1360054.08</v>
      </c>
      <c r="G2126" s="43">
        <f t="shared" si="473"/>
        <v>1307846.56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395249.36</v>
      </c>
      <c r="O2126" s="43">
        <f t="shared" si="473"/>
        <v>338935.36</v>
      </c>
      <c r="P2126" s="43">
        <f t="shared" si="473"/>
        <v>559295.36</v>
      </c>
      <c r="Q2126" s="43">
        <f t="shared" si="473"/>
        <v>368935.36</v>
      </c>
      <c r="R2126" s="43">
        <f t="shared" si="473"/>
        <v>601690.36</v>
      </c>
      <c r="S2126" s="43">
        <f t="shared" si="473"/>
        <v>389428.36</v>
      </c>
      <c r="T2126" s="43">
        <f t="shared" si="473"/>
        <v>370260.6</v>
      </c>
      <c r="U2126" s="43">
        <f t="shared" si="473"/>
        <v>550995.87</v>
      </c>
      <c r="V2126" s="43">
        <f t="shared" si="473"/>
        <v>386590.08999999997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3961380.7199999997</v>
      </c>
      <c r="AA2126" s="43">
        <f t="shared" si="473"/>
        <v>1858619.2800000003</v>
      </c>
      <c r="AB2126" s="44">
        <f>Z2126/D2126</f>
        <v>0.6806496082474226</v>
      </c>
      <c r="AC2126" s="35"/>
      <c r="AE2126" s="37"/>
    </row>
    <row r="2127" spans="1:31" s="36" customFormat="1" ht="18" hidden="1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>B2127+B2126</f>
        <v>5820000</v>
      </c>
      <c r="C2128" s="43">
        <f>C2127+C2126</f>
        <v>0</v>
      </c>
      <c r="D2128" s="43">
        <f>D2127+D2126</f>
        <v>5820000</v>
      </c>
      <c r="E2128" s="43">
        <f t="shared" ref="E2128:AA2128" si="474">E2127+E2126</f>
        <v>1293480.08</v>
      </c>
      <c r="F2128" s="43">
        <f t="shared" si="474"/>
        <v>1360054.08</v>
      </c>
      <c r="G2128" s="43">
        <f t="shared" si="474"/>
        <v>1307846.56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395249.36</v>
      </c>
      <c r="O2128" s="43">
        <f t="shared" si="474"/>
        <v>338935.36</v>
      </c>
      <c r="P2128" s="43">
        <f t="shared" si="474"/>
        <v>559295.36</v>
      </c>
      <c r="Q2128" s="43">
        <f t="shared" si="474"/>
        <v>368935.36</v>
      </c>
      <c r="R2128" s="43">
        <f t="shared" si="474"/>
        <v>601690.36</v>
      </c>
      <c r="S2128" s="43">
        <f t="shared" si="474"/>
        <v>389428.36</v>
      </c>
      <c r="T2128" s="43">
        <f t="shared" si="474"/>
        <v>370260.6</v>
      </c>
      <c r="U2128" s="43">
        <f t="shared" si="474"/>
        <v>550995.87</v>
      </c>
      <c r="V2128" s="43">
        <f t="shared" si="474"/>
        <v>386590.08999999997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3961380.7199999997</v>
      </c>
      <c r="AA2128" s="43">
        <f t="shared" si="474"/>
        <v>1858619.2800000003</v>
      </c>
      <c r="AB2128" s="44">
        <f>Z2128/D2128</f>
        <v>0.6806496082474226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1104276.29</v>
      </c>
      <c r="G2132" s="34">
        <f>[1]consoCURRENT!J43558</f>
        <v>844566.03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929294.72</v>
      </c>
      <c r="S2132" s="34">
        <f>[1]consoCURRENT!V43558</f>
        <v>-118128</v>
      </c>
      <c r="T2132" s="34">
        <f>[1]consoCURRENT!W43558</f>
        <v>268754.5</v>
      </c>
      <c r="U2132" s="34">
        <f>[1]consoCURRENT!X43558</f>
        <v>334874.09000000003</v>
      </c>
      <c r="V2132" s="34">
        <f>[1]consoCURRENT!Y43558</f>
        <v>240937.44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2865141.26</v>
      </c>
      <c r="AA2132" s="34">
        <f>D2132-Z2132</f>
        <v>2254858.7400000002</v>
      </c>
      <c r="AB2132" s="41">
        <f>Z2132/D2132</f>
        <v>0.55959790234374995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137519.85999999999</v>
      </c>
      <c r="G2133" s="34">
        <f>[1]consoCURRENT!J43671</f>
        <v>236932.2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121992.95000000001</v>
      </c>
      <c r="S2133" s="34">
        <f>[1]consoCURRENT!V43671</f>
        <v>9954.65</v>
      </c>
      <c r="T2133" s="34">
        <f>[1]consoCURRENT!W43671</f>
        <v>44537.56</v>
      </c>
      <c r="U2133" s="34">
        <f>[1]consoCURRENT!X43671</f>
        <v>151118.64000000001</v>
      </c>
      <c r="V2133" s="34">
        <f>[1]consoCURRENT!Y43671</f>
        <v>41276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637654.12000000011</v>
      </c>
      <c r="AA2133" s="34">
        <f>D2133-Z2133</f>
        <v>72345.879999999888</v>
      </c>
      <c r="AB2133" s="41">
        <f>Z2133/D2133</f>
        <v>0.89810439436619738</v>
      </c>
      <c r="AC2133" s="35"/>
      <c r="AE2133" s="37"/>
    </row>
    <row r="2134" spans="1:31" s="36" customFormat="1" ht="18" hidden="1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>SUM(B2132:B2135)</f>
        <v>5830000</v>
      </c>
      <c r="C2136" s="43">
        <f>SUM(C2132:C2135)</f>
        <v>0</v>
      </c>
      <c r="D2136" s="43">
        <f>SUM(D2132:D2135)</f>
        <v>5830000</v>
      </c>
      <c r="E2136" s="43">
        <f t="shared" ref="E2136:AA2136" si="475">SUM(E2132:E2135)</f>
        <v>1179501</v>
      </c>
      <c r="F2136" s="43">
        <f t="shared" si="475"/>
        <v>1241796.1499999999</v>
      </c>
      <c r="G2136" s="43">
        <f t="shared" si="475"/>
        <v>1081498.23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411083.58</v>
      </c>
      <c r="O2136" s="43">
        <f t="shared" si="475"/>
        <v>411097.66</v>
      </c>
      <c r="P2136" s="43">
        <f t="shared" si="475"/>
        <v>357319.76</v>
      </c>
      <c r="Q2136" s="43">
        <f t="shared" si="475"/>
        <v>298681.83</v>
      </c>
      <c r="R2136" s="43">
        <f t="shared" si="475"/>
        <v>1051287.67</v>
      </c>
      <c r="S2136" s="43">
        <f t="shared" si="475"/>
        <v>-108173.35</v>
      </c>
      <c r="T2136" s="43">
        <f t="shared" si="475"/>
        <v>313292.06</v>
      </c>
      <c r="U2136" s="43">
        <f t="shared" si="475"/>
        <v>485992.73000000004</v>
      </c>
      <c r="V2136" s="43">
        <f t="shared" si="475"/>
        <v>282213.44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3502795.38</v>
      </c>
      <c r="AA2136" s="43">
        <f t="shared" si="475"/>
        <v>2327204.62</v>
      </c>
      <c r="AB2136" s="44">
        <f>Z2136/D2136</f>
        <v>0.60082253516295026</v>
      </c>
      <c r="AC2136" s="35"/>
      <c r="AE2136" s="37"/>
    </row>
    <row r="2137" spans="1:31" s="36" customFormat="1" ht="18" hidden="1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>B2137+B2136</f>
        <v>5830000</v>
      </c>
      <c r="C2138" s="43">
        <f>C2137+C2136</f>
        <v>0</v>
      </c>
      <c r="D2138" s="43">
        <f>D2137+D2136</f>
        <v>5830000</v>
      </c>
      <c r="E2138" s="43">
        <f t="shared" ref="E2138:AA2138" si="476">E2137+E2136</f>
        <v>1179501</v>
      </c>
      <c r="F2138" s="43">
        <f t="shared" si="476"/>
        <v>1241796.1499999999</v>
      </c>
      <c r="G2138" s="43">
        <f t="shared" si="476"/>
        <v>1081498.23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411083.58</v>
      </c>
      <c r="O2138" s="43">
        <f t="shared" si="476"/>
        <v>411097.66</v>
      </c>
      <c r="P2138" s="43">
        <f t="shared" si="476"/>
        <v>357319.76</v>
      </c>
      <c r="Q2138" s="43">
        <f t="shared" si="476"/>
        <v>298681.83</v>
      </c>
      <c r="R2138" s="43">
        <f t="shared" si="476"/>
        <v>1051287.67</v>
      </c>
      <c r="S2138" s="43">
        <f t="shared" si="476"/>
        <v>-108173.35</v>
      </c>
      <c r="T2138" s="43">
        <f t="shared" si="476"/>
        <v>313292.06</v>
      </c>
      <c r="U2138" s="43">
        <f t="shared" si="476"/>
        <v>485992.73000000004</v>
      </c>
      <c r="V2138" s="43">
        <f t="shared" si="476"/>
        <v>282213.44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3502795.38</v>
      </c>
      <c r="AA2138" s="43">
        <f t="shared" si="476"/>
        <v>2327204.62</v>
      </c>
      <c r="AB2138" s="44">
        <f>Z2138/D2138</f>
        <v>0.60082253516295026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961671.69000000006</v>
      </c>
      <c r="F2142" s="34">
        <f>[1]consoCURRENT!I43771</f>
        <v>1261986.03</v>
      </c>
      <c r="G2142" s="34">
        <f>[1]consoCURRENT!J43771</f>
        <v>1175702.27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599615.31000000006</v>
      </c>
      <c r="S2142" s="34">
        <f>[1]consoCURRENT!V43771</f>
        <v>294435.36</v>
      </c>
      <c r="T2142" s="34">
        <f>[1]consoCURRENT!W43771</f>
        <v>318935.36</v>
      </c>
      <c r="U2142" s="34">
        <f>[1]consoCURRENT!X43771</f>
        <v>431219.36</v>
      </c>
      <c r="V2142" s="34">
        <f>[1]consoCURRENT!Y43771</f>
        <v>425547.55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3399359.9899999998</v>
      </c>
      <c r="AA2142" s="34">
        <f>D2142-Z2142</f>
        <v>1730640.0100000002</v>
      </c>
      <c r="AB2142" s="41">
        <f>Z2142/D2142</f>
        <v>0.66264327290448344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179539.01</v>
      </c>
      <c r="F2143" s="34">
        <f>[1]consoCURRENT!I43884</f>
        <v>209267.16999999998</v>
      </c>
      <c r="G2143" s="34">
        <f>[1]consoCURRENT!J43884</f>
        <v>310493.82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24364.959999999999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52739.66</v>
      </c>
      <c r="S2143" s="34">
        <f>[1]consoCURRENT!V43884</f>
        <v>110008.39</v>
      </c>
      <c r="T2143" s="34">
        <f>[1]consoCURRENT!W43884</f>
        <v>45091</v>
      </c>
      <c r="U2143" s="34">
        <f>[1]consoCURRENT!X43884</f>
        <v>72089.759999999995</v>
      </c>
      <c r="V2143" s="34">
        <f>[1]consoCURRENT!Y43884</f>
        <v>193313.06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699300</v>
      </c>
      <c r="AA2143" s="34">
        <f>D2143-Z2143</f>
        <v>10700</v>
      </c>
      <c r="AB2143" s="41">
        <f>Z2143/D2143</f>
        <v>0.98492957746478871</v>
      </c>
      <c r="AC2143" s="35"/>
      <c r="AE2143" s="37"/>
    </row>
    <row r="2144" spans="1:31" s="36" customFormat="1" ht="18" hidden="1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>SUM(B2142:B2145)</f>
        <v>5840000</v>
      </c>
      <c r="C2146" s="43">
        <f>SUM(C2142:C2145)</f>
        <v>0</v>
      </c>
      <c r="D2146" s="43">
        <f>SUM(D2142:D2145)</f>
        <v>5840000</v>
      </c>
      <c r="E2146" s="43">
        <f t="shared" ref="E2146:AA2146" si="477">SUM(E2142:E2145)</f>
        <v>1141210.7000000002</v>
      </c>
      <c r="F2146" s="43">
        <f t="shared" si="477"/>
        <v>1471253.2</v>
      </c>
      <c r="G2146" s="43">
        <f t="shared" si="477"/>
        <v>1486196.09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335403.89</v>
      </c>
      <c r="O2146" s="43">
        <f t="shared" si="477"/>
        <v>381304.2</v>
      </c>
      <c r="P2146" s="43">
        <f t="shared" si="477"/>
        <v>424502.61</v>
      </c>
      <c r="Q2146" s="43">
        <f t="shared" si="477"/>
        <v>414454.48</v>
      </c>
      <c r="R2146" s="43">
        <f t="shared" si="477"/>
        <v>652354.97000000009</v>
      </c>
      <c r="S2146" s="43">
        <f t="shared" si="477"/>
        <v>404443.75</v>
      </c>
      <c r="T2146" s="43">
        <f t="shared" si="477"/>
        <v>364026.36</v>
      </c>
      <c r="U2146" s="43">
        <f t="shared" si="477"/>
        <v>503309.12</v>
      </c>
      <c r="V2146" s="43">
        <f t="shared" si="477"/>
        <v>618860.61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4098659.9899999998</v>
      </c>
      <c r="AA2146" s="43">
        <f t="shared" si="477"/>
        <v>1741340.0100000002</v>
      </c>
      <c r="AB2146" s="44">
        <f>Z2146/D2146</f>
        <v>0.70182534075342462</v>
      </c>
      <c r="AC2146" s="35"/>
      <c r="AE2146" s="37"/>
    </row>
    <row r="2147" spans="1:31" s="36" customFormat="1" ht="14.45" hidden="1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>B2147+B2146</f>
        <v>5840000</v>
      </c>
      <c r="C2148" s="43">
        <f>C2147+C2146</f>
        <v>0</v>
      </c>
      <c r="D2148" s="43">
        <f>D2147+D2146</f>
        <v>5840000</v>
      </c>
      <c r="E2148" s="43">
        <f t="shared" ref="E2148:AA2148" si="478">E2147+E2146</f>
        <v>1141210.7000000002</v>
      </c>
      <c r="F2148" s="43">
        <f t="shared" si="478"/>
        <v>1471253.2</v>
      </c>
      <c r="G2148" s="43">
        <f t="shared" si="478"/>
        <v>1486196.09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335403.89</v>
      </c>
      <c r="O2148" s="43">
        <f t="shared" si="478"/>
        <v>381304.2</v>
      </c>
      <c r="P2148" s="43">
        <f t="shared" si="478"/>
        <v>424502.61</v>
      </c>
      <c r="Q2148" s="43">
        <f t="shared" si="478"/>
        <v>414454.48</v>
      </c>
      <c r="R2148" s="43">
        <f t="shared" si="478"/>
        <v>652354.97000000009</v>
      </c>
      <c r="S2148" s="43">
        <f t="shared" si="478"/>
        <v>404443.75</v>
      </c>
      <c r="T2148" s="43">
        <f t="shared" si="478"/>
        <v>364026.36</v>
      </c>
      <c r="U2148" s="43">
        <f t="shared" si="478"/>
        <v>503309.12</v>
      </c>
      <c r="V2148" s="43">
        <f t="shared" si="478"/>
        <v>618860.61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4098659.9899999998</v>
      </c>
      <c r="AA2148" s="43">
        <f t="shared" si="478"/>
        <v>1741340.0100000002</v>
      </c>
      <c r="AB2148" s="44">
        <f>Z2148/D2148</f>
        <v>0.70182534075342462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1189968.08</v>
      </c>
      <c r="G2152" s="34">
        <f>[1]consoCURRENT!J43984</f>
        <v>959039.48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589007.12</v>
      </c>
      <c r="S2152" s="34">
        <f>[1]consoCURRENT!V43984</f>
        <v>282025.59999999998</v>
      </c>
      <c r="T2152" s="34">
        <f>[1]consoCURRENT!W43984</f>
        <v>389268.95</v>
      </c>
      <c r="U2152" s="34">
        <f>[1]consoCURRENT!X43984</f>
        <v>308432.94</v>
      </c>
      <c r="V2152" s="34">
        <f>[1]consoCURRENT!Y43984</f>
        <v>261337.59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3105113.64</v>
      </c>
      <c r="AA2152" s="34">
        <f>D2152-Z2152</f>
        <v>2230886.36</v>
      </c>
      <c r="AB2152" s="41">
        <f>Z2152/D2152</f>
        <v>0.58191784857571216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318830.71999999997</v>
      </c>
      <c r="G2153" s="34">
        <f>[1]consoCURRENT!J44097</f>
        <v>113866.72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152637</v>
      </c>
      <c r="S2153" s="34">
        <f>[1]consoCURRENT!V44097</f>
        <v>-47704.79</v>
      </c>
      <c r="T2153" s="34">
        <f>[1]consoCURRENT!W44097</f>
        <v>105444.72</v>
      </c>
      <c r="U2153" s="34">
        <f>[1]consoCURRENT!X44097</f>
        <v>105836</v>
      </c>
      <c r="V2153" s="34">
        <f>[1]consoCURRENT!Y44097</f>
        <v>-97414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579770</v>
      </c>
      <c r="AA2153" s="34">
        <f>D2153-Z2153</f>
        <v>130230</v>
      </c>
      <c r="AB2153" s="41">
        <f>Z2153/D2153</f>
        <v>0.81657746478873239</v>
      </c>
      <c r="AC2153" s="35"/>
      <c r="AE2153" s="37"/>
    </row>
    <row r="2154" spans="1:31" s="36" customFormat="1" ht="18" hidden="1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>SUM(B2152:B2155)</f>
        <v>6046000</v>
      </c>
      <c r="C2156" s="43">
        <f>SUM(C2152:C2155)</f>
        <v>0</v>
      </c>
      <c r="D2156" s="43">
        <f>SUM(D2152:D2155)</f>
        <v>6046000</v>
      </c>
      <c r="E2156" s="43">
        <f t="shared" ref="E2156:AA2156" si="479">SUM(E2152:E2155)</f>
        <v>1103178.6399999999</v>
      </c>
      <c r="F2156" s="43">
        <f t="shared" si="479"/>
        <v>1508798.8</v>
      </c>
      <c r="G2156" s="43">
        <f t="shared" si="479"/>
        <v>1072906.2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318235.36</v>
      </c>
      <c r="O2156" s="43">
        <f t="shared" si="479"/>
        <v>324508.64</v>
      </c>
      <c r="P2156" s="43">
        <f t="shared" si="479"/>
        <v>460434.64</v>
      </c>
      <c r="Q2156" s="43">
        <f t="shared" si="479"/>
        <v>532833.87</v>
      </c>
      <c r="R2156" s="43">
        <f t="shared" si="479"/>
        <v>741644.12</v>
      </c>
      <c r="S2156" s="43">
        <f t="shared" si="479"/>
        <v>234320.80999999997</v>
      </c>
      <c r="T2156" s="43">
        <f t="shared" si="479"/>
        <v>494713.67000000004</v>
      </c>
      <c r="U2156" s="43">
        <f t="shared" si="479"/>
        <v>414268.94</v>
      </c>
      <c r="V2156" s="43">
        <f t="shared" si="479"/>
        <v>163923.59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3684883.64</v>
      </c>
      <c r="AA2156" s="43">
        <f t="shared" si="479"/>
        <v>2361116.36</v>
      </c>
      <c r="AB2156" s="44">
        <f>Z2156/D2156</f>
        <v>0.60947463446907046</v>
      </c>
      <c r="AC2156" s="35"/>
      <c r="AE2156" s="37"/>
    </row>
    <row r="2157" spans="1:31" s="36" customFormat="1" ht="18" hidden="1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>B2157+B2156</f>
        <v>6046000</v>
      </c>
      <c r="C2158" s="43">
        <f>C2157+C2156</f>
        <v>0</v>
      </c>
      <c r="D2158" s="43">
        <f>D2157+D2156</f>
        <v>6046000</v>
      </c>
      <c r="E2158" s="43">
        <f t="shared" ref="E2158:AA2158" si="480">E2157+E2156</f>
        <v>1103178.6399999999</v>
      </c>
      <c r="F2158" s="43">
        <f t="shared" si="480"/>
        <v>1508798.8</v>
      </c>
      <c r="G2158" s="43">
        <f t="shared" si="480"/>
        <v>1072906.2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318235.36</v>
      </c>
      <c r="O2158" s="43">
        <f t="shared" si="480"/>
        <v>324508.64</v>
      </c>
      <c r="P2158" s="43">
        <f t="shared" si="480"/>
        <v>460434.64</v>
      </c>
      <c r="Q2158" s="43">
        <f t="shared" si="480"/>
        <v>532833.87</v>
      </c>
      <c r="R2158" s="43">
        <f t="shared" si="480"/>
        <v>741644.12</v>
      </c>
      <c r="S2158" s="43">
        <f t="shared" si="480"/>
        <v>234320.80999999997</v>
      </c>
      <c r="T2158" s="43">
        <f t="shared" si="480"/>
        <v>494713.67000000004</v>
      </c>
      <c r="U2158" s="43">
        <f t="shared" si="480"/>
        <v>414268.94</v>
      </c>
      <c r="V2158" s="43">
        <f t="shared" si="480"/>
        <v>163923.59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3684883.64</v>
      </c>
      <c r="AA2158" s="43">
        <f t="shared" si="480"/>
        <v>2361116.36</v>
      </c>
      <c r="AB2158" s="44">
        <f>Z2158/D2158</f>
        <v>0.60947463446907046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1028844.1199999999</v>
      </c>
      <c r="F2162" s="34">
        <f>[1]consoCURRENT!I44197</f>
        <v>1303602.6800000002</v>
      </c>
      <c r="G2162" s="34">
        <f>[1]consoCURRENT!J44197</f>
        <v>1088554.54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630530.53</v>
      </c>
      <c r="S2162" s="34">
        <f>[1]consoCURRENT!V44197</f>
        <v>318935.36</v>
      </c>
      <c r="T2162" s="34">
        <f>[1]consoCURRENT!W44197</f>
        <v>326420.23</v>
      </c>
      <c r="U2162" s="34">
        <f>[1]consoCURRENT!X44197</f>
        <v>288655.58</v>
      </c>
      <c r="V2162" s="34">
        <f>[1]consoCURRENT!Y44197</f>
        <v>473478.73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3421001.34</v>
      </c>
      <c r="AA2162" s="34">
        <f>D2162-Z2162</f>
        <v>1869998.6600000001</v>
      </c>
      <c r="AB2162" s="41">
        <f>Z2162/D2162</f>
        <v>0.64656989982989976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230730.01</v>
      </c>
      <c r="G2163" s="34">
        <f>[1]consoCURRENT!J44310</f>
        <v>233935.84999999998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119059.73000000001</v>
      </c>
      <c r="R2163" s="34">
        <f>[1]consoCURRENT!U44310</f>
        <v>55238.28</v>
      </c>
      <c r="S2163" s="34">
        <f>[1]consoCURRENT!V44310</f>
        <v>56432</v>
      </c>
      <c r="T2163" s="34">
        <f>[1]consoCURRENT!W44310</f>
        <v>67137</v>
      </c>
      <c r="U2163" s="34">
        <f>[1]consoCURRENT!X44310</f>
        <v>94174.43</v>
      </c>
      <c r="V2163" s="34">
        <f>[1]consoCURRENT!Y44310</f>
        <v>72624.42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506957.44999999995</v>
      </c>
      <c r="AA2163" s="34">
        <f>D2163-Z2163</f>
        <v>203042.55000000005</v>
      </c>
      <c r="AB2163" s="41">
        <f>Z2163/D2163</f>
        <v>0.71402457746478865</v>
      </c>
      <c r="AC2163" s="35"/>
      <c r="AE2163" s="37"/>
    </row>
    <row r="2164" spans="1:31" s="36" customFormat="1" ht="18" hidden="1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>SUM(B2162:B2165)</f>
        <v>6001000</v>
      </c>
      <c r="C2166" s="43">
        <f>SUM(C2162:C2165)</f>
        <v>0</v>
      </c>
      <c r="D2166" s="43">
        <f>SUM(D2162:D2165)</f>
        <v>6001000</v>
      </c>
      <c r="E2166" s="43">
        <f t="shared" ref="E2166:AA2166" si="481">SUM(E2162:E2165)</f>
        <v>1071135.71</v>
      </c>
      <c r="F2166" s="43">
        <f t="shared" si="481"/>
        <v>1534332.6900000002</v>
      </c>
      <c r="G2166" s="43">
        <f t="shared" si="481"/>
        <v>1322490.3900000001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278485</v>
      </c>
      <c r="O2166" s="43">
        <f t="shared" si="481"/>
        <v>355288.91</v>
      </c>
      <c r="P2166" s="43">
        <f t="shared" si="481"/>
        <v>437361.80000000005</v>
      </c>
      <c r="Q2166" s="43">
        <f t="shared" si="481"/>
        <v>473196.52</v>
      </c>
      <c r="R2166" s="43">
        <f t="shared" si="481"/>
        <v>685768.81</v>
      </c>
      <c r="S2166" s="43">
        <f t="shared" si="481"/>
        <v>375367.36</v>
      </c>
      <c r="T2166" s="43">
        <f t="shared" si="481"/>
        <v>393557.23</v>
      </c>
      <c r="U2166" s="43">
        <f t="shared" si="481"/>
        <v>382830.01</v>
      </c>
      <c r="V2166" s="43">
        <f t="shared" si="481"/>
        <v>546103.15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3927958.79</v>
      </c>
      <c r="AA2166" s="43">
        <f t="shared" si="481"/>
        <v>2073041.2100000002</v>
      </c>
      <c r="AB2166" s="44">
        <f>Z2166/D2166</f>
        <v>0.65455070654890857</v>
      </c>
      <c r="AC2166" s="35"/>
      <c r="AE2166" s="37"/>
    </row>
    <row r="2167" spans="1:31" s="36" customFormat="1" ht="18" hidden="1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>B2167+B2166</f>
        <v>6001000</v>
      </c>
      <c r="C2168" s="43">
        <f>C2167+C2166</f>
        <v>0</v>
      </c>
      <c r="D2168" s="43">
        <f>D2167+D2166</f>
        <v>6001000</v>
      </c>
      <c r="E2168" s="43">
        <f t="shared" ref="E2168:AA2168" si="482">E2167+E2166</f>
        <v>1071135.71</v>
      </c>
      <c r="F2168" s="43">
        <f t="shared" si="482"/>
        <v>1534332.6900000002</v>
      </c>
      <c r="G2168" s="43">
        <f t="shared" si="482"/>
        <v>1322490.3900000001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278485</v>
      </c>
      <c r="O2168" s="43">
        <f t="shared" si="482"/>
        <v>355288.91</v>
      </c>
      <c r="P2168" s="43">
        <f t="shared" si="482"/>
        <v>437361.80000000005</v>
      </c>
      <c r="Q2168" s="43">
        <f t="shared" si="482"/>
        <v>473196.52</v>
      </c>
      <c r="R2168" s="43">
        <f t="shared" si="482"/>
        <v>685768.81</v>
      </c>
      <c r="S2168" s="43">
        <f t="shared" si="482"/>
        <v>375367.36</v>
      </c>
      <c r="T2168" s="43">
        <f t="shared" si="482"/>
        <v>393557.23</v>
      </c>
      <c r="U2168" s="43">
        <f t="shared" si="482"/>
        <v>382830.01</v>
      </c>
      <c r="V2168" s="43">
        <f t="shared" si="482"/>
        <v>546103.15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3927958.79</v>
      </c>
      <c r="AA2168" s="43">
        <f t="shared" si="482"/>
        <v>2073041.2100000002</v>
      </c>
      <c r="AB2168" s="44">
        <f>Z2168/D2168</f>
        <v>0.65455070654890857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511692.81</v>
      </c>
      <c r="F2172" s="34">
        <f>[1]consoCURRENT!I44410</f>
        <v>790000.4</v>
      </c>
      <c r="G2172" s="34">
        <f>[1]consoCURRENT!J44410</f>
        <v>967831.15000000014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322642.51</v>
      </c>
      <c r="S2172" s="34">
        <f>[1]consoCURRENT!V44410</f>
        <v>193542.61</v>
      </c>
      <c r="T2172" s="34">
        <f>[1]consoCURRENT!W44410</f>
        <v>218612.45</v>
      </c>
      <c r="U2172" s="34">
        <f>[1]consoCURRENT!X44410</f>
        <v>343125.62</v>
      </c>
      <c r="V2172" s="34">
        <f>[1]consoCURRENT!Y44410</f>
        <v>406093.08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2269524.36</v>
      </c>
      <c r="AA2172" s="34">
        <f>D2172-Z2172</f>
        <v>2850475.64</v>
      </c>
      <c r="AB2172" s="41">
        <f>Z2172/D2172</f>
        <v>0.44326647656249996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62058</v>
      </c>
      <c r="F2173" s="34">
        <f>[1]consoCURRENT!I44523</f>
        <v>16612.419999999998</v>
      </c>
      <c r="G2173" s="34">
        <f>[1]consoCURRENT!J44523</f>
        <v>171217.47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154293.88</v>
      </c>
      <c r="S2173" s="34">
        <f>[1]consoCURRENT!V44523</f>
        <v>-147236.46</v>
      </c>
      <c r="T2173" s="34">
        <f>[1]consoCURRENT!W44523</f>
        <v>52775.06</v>
      </c>
      <c r="U2173" s="34">
        <f>[1]consoCURRENT!X44523</f>
        <v>49066.71</v>
      </c>
      <c r="V2173" s="34">
        <f>[1]consoCURRENT!Y44523</f>
        <v>69375.700000000012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249887.89</v>
      </c>
      <c r="AA2173" s="34">
        <f>D2173-Z2173</f>
        <v>460112.11</v>
      </c>
      <c r="AB2173" s="41">
        <f>Z2173/D2173</f>
        <v>0.35195477464788733</v>
      </c>
      <c r="AC2173" s="35"/>
      <c r="AE2173" s="37"/>
    </row>
    <row r="2174" spans="1:31" s="36" customFormat="1" ht="18" hidden="1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>SUM(B2172:B2175)</f>
        <v>5830000</v>
      </c>
      <c r="C2176" s="43">
        <f>SUM(C2172:C2175)</f>
        <v>0</v>
      </c>
      <c r="D2176" s="43">
        <f>SUM(D2172:D2175)</f>
        <v>5830000</v>
      </c>
      <c r="E2176" s="43">
        <f t="shared" ref="E2176:AA2176" si="483">SUM(E2172:E2175)</f>
        <v>573750.81000000006</v>
      </c>
      <c r="F2176" s="43">
        <f t="shared" si="483"/>
        <v>806612.82000000007</v>
      </c>
      <c r="G2176" s="43">
        <f t="shared" si="483"/>
        <v>1139048.6200000001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156763.89000000001</v>
      </c>
      <c r="O2176" s="43">
        <f t="shared" si="483"/>
        <v>160713.98000000001</v>
      </c>
      <c r="P2176" s="43">
        <f t="shared" si="483"/>
        <v>256272.94</v>
      </c>
      <c r="Q2176" s="43">
        <f t="shared" si="483"/>
        <v>283370.28000000003</v>
      </c>
      <c r="R2176" s="43">
        <f t="shared" si="483"/>
        <v>476936.39</v>
      </c>
      <c r="S2176" s="43">
        <f t="shared" si="483"/>
        <v>46306.149999999994</v>
      </c>
      <c r="T2176" s="43">
        <f t="shared" si="483"/>
        <v>271387.51</v>
      </c>
      <c r="U2176" s="43">
        <f t="shared" si="483"/>
        <v>392192.33</v>
      </c>
      <c r="V2176" s="43">
        <f t="shared" si="483"/>
        <v>475468.78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2519412.25</v>
      </c>
      <c r="AA2176" s="43">
        <f t="shared" si="483"/>
        <v>3310587.75</v>
      </c>
      <c r="AB2176" s="44">
        <f>Z2176/D2176</f>
        <v>0.43214618353344769</v>
      </c>
      <c r="AC2176" s="35"/>
      <c r="AE2176" s="37"/>
    </row>
    <row r="2177" spans="1:31" s="36" customFormat="1" ht="18" hidden="1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>B2177+B2176</f>
        <v>5830000</v>
      </c>
      <c r="C2178" s="43">
        <f>C2177+C2176</f>
        <v>0</v>
      </c>
      <c r="D2178" s="43">
        <f>D2177+D2176</f>
        <v>5830000</v>
      </c>
      <c r="E2178" s="43">
        <f t="shared" ref="E2178:AA2178" si="484">E2177+E2176</f>
        <v>573750.81000000006</v>
      </c>
      <c r="F2178" s="43">
        <f t="shared" si="484"/>
        <v>806612.82000000007</v>
      </c>
      <c r="G2178" s="43">
        <f t="shared" si="484"/>
        <v>1139048.6200000001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156763.89000000001</v>
      </c>
      <c r="O2178" s="43">
        <f t="shared" si="484"/>
        <v>160713.98000000001</v>
      </c>
      <c r="P2178" s="43">
        <f t="shared" si="484"/>
        <v>256272.94</v>
      </c>
      <c r="Q2178" s="43">
        <f t="shared" si="484"/>
        <v>283370.28000000003</v>
      </c>
      <c r="R2178" s="43">
        <f t="shared" si="484"/>
        <v>476936.39</v>
      </c>
      <c r="S2178" s="43">
        <f t="shared" si="484"/>
        <v>46306.149999999994</v>
      </c>
      <c r="T2178" s="43">
        <f t="shared" si="484"/>
        <v>271387.51</v>
      </c>
      <c r="U2178" s="43">
        <f t="shared" si="484"/>
        <v>392192.33</v>
      </c>
      <c r="V2178" s="43">
        <f t="shared" si="484"/>
        <v>475468.78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2519412.25</v>
      </c>
      <c r="AA2178" s="43">
        <f t="shared" si="484"/>
        <v>3310587.75</v>
      </c>
      <c r="AB2178" s="44">
        <f>Z2178/D2178</f>
        <v>0.43214618353344769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1141320.28</v>
      </c>
      <c r="G2182" s="34">
        <f>[1]consoCURRENT!J44623</f>
        <v>1101973.8900000001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535622.76</v>
      </c>
      <c r="S2182" s="34">
        <f>[1]consoCURRENT!V44623</f>
        <v>313348.76</v>
      </c>
      <c r="T2182" s="34">
        <f>[1]consoCURRENT!W44623</f>
        <v>345121.28000000009</v>
      </c>
      <c r="U2182" s="34">
        <f>[1]consoCURRENT!X44623</f>
        <v>422147.36000000004</v>
      </c>
      <c r="V2182" s="34">
        <f>[1]consoCURRENT!Y44623</f>
        <v>334705.25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3179740.45</v>
      </c>
      <c r="AA2182" s="34">
        <f>D2182-Z2182</f>
        <v>1990259.5499999998</v>
      </c>
      <c r="AB2182" s="41">
        <f>Z2182/D2182</f>
        <v>0.61503683752417804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251644.40000000002</v>
      </c>
      <c r="G2183" s="34">
        <f>[1]consoCURRENT!J44736</f>
        <v>204495.28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-23421.48</v>
      </c>
      <c r="S2183" s="34">
        <f>[1]consoCURRENT!V44736</f>
        <v>134058.48000000001</v>
      </c>
      <c r="T2183" s="34">
        <f>[1]consoCURRENT!W44736</f>
        <v>104382.5</v>
      </c>
      <c r="U2183" s="34">
        <f>[1]consoCURRENT!X44736</f>
        <v>100112.78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683000</v>
      </c>
      <c r="AA2183" s="34">
        <f>D2183-Z2183</f>
        <v>27000</v>
      </c>
      <c r="AB2183" s="41">
        <f>Z2183/D2183</f>
        <v>0.96197183098591554</v>
      </c>
      <c r="AC2183" s="35"/>
      <c r="AE2183" s="37"/>
    </row>
    <row r="2184" spans="1:31" s="36" customFormat="1" ht="18" hidden="1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>SUM(B2182:B2185)</f>
        <v>5880000</v>
      </c>
      <c r="C2186" s="43">
        <f>SUM(C2182:C2185)</f>
        <v>0</v>
      </c>
      <c r="D2186" s="43">
        <f>SUM(D2182:D2185)</f>
        <v>5880000</v>
      </c>
      <c r="E2186" s="43">
        <f t="shared" ref="E2186:AA2186" si="485">SUM(E2182:E2185)</f>
        <v>1163306.6000000001</v>
      </c>
      <c r="F2186" s="43">
        <f t="shared" si="485"/>
        <v>1392964.6800000002</v>
      </c>
      <c r="G2186" s="43">
        <f t="shared" si="485"/>
        <v>1306469.1700000002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412093.11</v>
      </c>
      <c r="O2186" s="43">
        <f t="shared" si="485"/>
        <v>344893.76</v>
      </c>
      <c r="P2186" s="43">
        <f t="shared" si="485"/>
        <v>406319.73</v>
      </c>
      <c r="Q2186" s="43">
        <f t="shared" si="485"/>
        <v>433356.16000000003</v>
      </c>
      <c r="R2186" s="43">
        <f t="shared" si="485"/>
        <v>512201.28</v>
      </c>
      <c r="S2186" s="43">
        <f t="shared" si="485"/>
        <v>447407.24</v>
      </c>
      <c r="T2186" s="43">
        <f t="shared" si="485"/>
        <v>449503.78000000009</v>
      </c>
      <c r="U2186" s="43">
        <f t="shared" si="485"/>
        <v>522260.14</v>
      </c>
      <c r="V2186" s="43">
        <f t="shared" si="485"/>
        <v>334705.25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3862740.45</v>
      </c>
      <c r="AA2186" s="43">
        <f t="shared" si="485"/>
        <v>2017259.5499999998</v>
      </c>
      <c r="AB2186" s="44">
        <f>Z2186/D2186</f>
        <v>0.65692864795918371</v>
      </c>
      <c r="AC2186" s="35"/>
      <c r="AE2186" s="37"/>
    </row>
    <row r="2187" spans="1:31" s="36" customFormat="1" ht="18" hidden="1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>B2187+B2186</f>
        <v>5880000</v>
      </c>
      <c r="C2188" s="43">
        <f>C2187+C2186</f>
        <v>0</v>
      </c>
      <c r="D2188" s="43">
        <f>D2187+D2186</f>
        <v>5880000</v>
      </c>
      <c r="E2188" s="43">
        <f t="shared" ref="E2188:AA2188" si="486">E2187+E2186</f>
        <v>1163306.6000000001</v>
      </c>
      <c r="F2188" s="43">
        <f t="shared" si="486"/>
        <v>1392964.6800000002</v>
      </c>
      <c r="G2188" s="43">
        <f t="shared" si="486"/>
        <v>1306469.1700000002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412093.11</v>
      </c>
      <c r="O2188" s="43">
        <f t="shared" si="486"/>
        <v>344893.76</v>
      </c>
      <c r="P2188" s="43">
        <f t="shared" si="486"/>
        <v>406319.73</v>
      </c>
      <c r="Q2188" s="43">
        <f t="shared" si="486"/>
        <v>433356.16000000003</v>
      </c>
      <c r="R2188" s="43">
        <f t="shared" si="486"/>
        <v>512201.28</v>
      </c>
      <c r="S2188" s="43">
        <f t="shared" si="486"/>
        <v>447407.24</v>
      </c>
      <c r="T2188" s="43">
        <f t="shared" si="486"/>
        <v>449503.78000000009</v>
      </c>
      <c r="U2188" s="43">
        <f t="shared" si="486"/>
        <v>522260.14</v>
      </c>
      <c r="V2188" s="43">
        <f t="shared" si="486"/>
        <v>334705.25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3862740.45</v>
      </c>
      <c r="AA2188" s="43">
        <f t="shared" si="486"/>
        <v>2017259.5499999998</v>
      </c>
      <c r="AB2188" s="44">
        <f>Z2188/D2188</f>
        <v>0.65692864795918371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956106.1</v>
      </c>
      <c r="F2192" s="34">
        <f>[1]consoCURRENT!I44836</f>
        <v>1243908.53</v>
      </c>
      <c r="G2192" s="34">
        <f>[1]consoCURRENT!J44836</f>
        <v>1097772.71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318935.38</v>
      </c>
      <c r="Q2192" s="34">
        <f>[1]consoCURRENT!T44836</f>
        <v>304174.65000000002</v>
      </c>
      <c r="R2192" s="34">
        <f>[1]consoCURRENT!U44836</f>
        <v>596298.52</v>
      </c>
      <c r="S2192" s="34">
        <f>[1]consoCURRENT!V44836</f>
        <v>343435.36</v>
      </c>
      <c r="T2192" s="34">
        <f>[1]consoCURRENT!W44836</f>
        <v>318935.36000000004</v>
      </c>
      <c r="U2192" s="34">
        <f>[1]consoCURRENT!X44836</f>
        <v>418668.9</v>
      </c>
      <c r="V2192" s="34">
        <f>[1]consoCURRENT!Y44836</f>
        <v>360168.44999999995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3297787.34</v>
      </c>
      <c r="AA2192" s="34">
        <f>D2192-Z2192</f>
        <v>1963212.6600000001</v>
      </c>
      <c r="AB2192" s="41">
        <f>Z2192/D2192</f>
        <v>0.62683659760501798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196942.65999999997</v>
      </c>
      <c r="G2193" s="34">
        <f>[1]consoCURRENT!J44949</f>
        <v>293796.33999999997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53936.24</v>
      </c>
      <c r="S2193" s="34">
        <f>[1]consoCURRENT!V44949</f>
        <v>92593.42</v>
      </c>
      <c r="T2193" s="34">
        <f>[1]consoCURRENT!W44949</f>
        <v>87459.34</v>
      </c>
      <c r="U2193" s="34">
        <f>[1]consoCURRENT!X44949</f>
        <v>137550</v>
      </c>
      <c r="V2193" s="34">
        <f>[1]consoCURRENT!Y44949</f>
        <v>68787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566850</v>
      </c>
      <c r="AA2193" s="34">
        <f>D2193-Z2193</f>
        <v>143150</v>
      </c>
      <c r="AB2193" s="41">
        <f>Z2193/D2193</f>
        <v>0.79838028169014086</v>
      </c>
      <c r="AC2193" s="35"/>
      <c r="AE2193" s="37"/>
    </row>
    <row r="2194" spans="1:31" s="36" customFormat="1" ht="18" hidden="1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>SUM(B2192:B2195)</f>
        <v>5971000</v>
      </c>
      <c r="C2196" s="43">
        <f>SUM(C2192:C2195)</f>
        <v>0</v>
      </c>
      <c r="D2196" s="43">
        <f>SUM(D2192:D2195)</f>
        <v>5971000</v>
      </c>
      <c r="E2196" s="43">
        <f t="shared" ref="E2196:AA2196" si="487">SUM(E2192:E2195)</f>
        <v>1032217.1</v>
      </c>
      <c r="F2196" s="43">
        <f t="shared" si="487"/>
        <v>1440851.19</v>
      </c>
      <c r="G2196" s="43">
        <f t="shared" si="487"/>
        <v>1391569.0499999998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318235.36</v>
      </c>
      <c r="O2196" s="43">
        <f t="shared" si="487"/>
        <v>372129.36</v>
      </c>
      <c r="P2196" s="43">
        <f t="shared" si="487"/>
        <v>341852.38</v>
      </c>
      <c r="Q2196" s="43">
        <f t="shared" si="487"/>
        <v>354587.65</v>
      </c>
      <c r="R2196" s="43">
        <f t="shared" si="487"/>
        <v>650234.76</v>
      </c>
      <c r="S2196" s="43">
        <f t="shared" si="487"/>
        <v>436028.77999999997</v>
      </c>
      <c r="T2196" s="43">
        <f t="shared" si="487"/>
        <v>406394.70000000007</v>
      </c>
      <c r="U2196" s="43">
        <f t="shared" si="487"/>
        <v>556218.9</v>
      </c>
      <c r="V2196" s="43">
        <f t="shared" si="487"/>
        <v>428955.44999999995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3864637.34</v>
      </c>
      <c r="AA2196" s="43">
        <f t="shared" si="487"/>
        <v>2106362.66</v>
      </c>
      <c r="AB2196" s="44">
        <f>Z2196/D2196</f>
        <v>0.6472345235303969</v>
      </c>
      <c r="AC2196" s="35"/>
      <c r="AE2196" s="37"/>
    </row>
    <row r="2197" spans="1:31" s="36" customFormat="1" ht="18" hidden="1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>B2197+B2196</f>
        <v>5971000</v>
      </c>
      <c r="C2198" s="43">
        <f>C2197+C2196</f>
        <v>0</v>
      </c>
      <c r="D2198" s="43">
        <f>D2197+D2196</f>
        <v>5971000</v>
      </c>
      <c r="E2198" s="43">
        <f t="shared" ref="E2198:AA2198" si="488">E2197+E2196</f>
        <v>1032217.1</v>
      </c>
      <c r="F2198" s="43">
        <f t="shared" si="488"/>
        <v>1440851.19</v>
      </c>
      <c r="G2198" s="43">
        <f t="shared" si="488"/>
        <v>1391569.0499999998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318235.36</v>
      </c>
      <c r="O2198" s="43">
        <f t="shared" si="488"/>
        <v>372129.36</v>
      </c>
      <c r="P2198" s="43">
        <f t="shared" si="488"/>
        <v>341852.38</v>
      </c>
      <c r="Q2198" s="43">
        <f t="shared" si="488"/>
        <v>354587.65</v>
      </c>
      <c r="R2198" s="43">
        <f t="shared" si="488"/>
        <v>650234.76</v>
      </c>
      <c r="S2198" s="43">
        <f t="shared" si="488"/>
        <v>436028.77999999997</v>
      </c>
      <c r="T2198" s="43">
        <f t="shared" si="488"/>
        <v>406394.70000000007</v>
      </c>
      <c r="U2198" s="43">
        <f t="shared" si="488"/>
        <v>556218.9</v>
      </c>
      <c r="V2198" s="43">
        <f t="shared" si="488"/>
        <v>428955.44999999995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3864637.34</v>
      </c>
      <c r="AA2198" s="43">
        <f t="shared" si="488"/>
        <v>2106362.66</v>
      </c>
      <c r="AB2198" s="44">
        <f>Z2198/D2198</f>
        <v>0.6472345235303969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1209172.08</v>
      </c>
      <c r="G2202" s="34">
        <f>[1]consoCURRENT!J45049</f>
        <v>1132175.46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</v>
      </c>
      <c r="O2202" s="34">
        <f>[1]consoCURRENT!R45049</f>
        <v>318935.39</v>
      </c>
      <c r="P2202" s="34">
        <f>[1]consoCURRENT!S45049</f>
        <v>318935.36</v>
      </c>
      <c r="Q2202" s="34">
        <f>[1]consoCURRENT!T45049</f>
        <v>318935.36</v>
      </c>
      <c r="R2202" s="34">
        <f>[1]consoCURRENT!U45049</f>
        <v>546801.36</v>
      </c>
      <c r="S2202" s="34">
        <f>[1]consoCURRENT!V45049</f>
        <v>343435.36</v>
      </c>
      <c r="T2202" s="34">
        <f>[1]consoCURRENT!W45049</f>
        <v>318935.36000000034</v>
      </c>
      <c r="U2202" s="34">
        <f>[1]consoCURRENT!X45049</f>
        <v>406303.48999999976</v>
      </c>
      <c r="V2202" s="34">
        <f>[1]consoCURRENT!Y45049</f>
        <v>406936.60999999987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3158211.1199999996</v>
      </c>
      <c r="AA2202" s="34">
        <f>D2202-Z2202</f>
        <v>1981788.8800000004</v>
      </c>
      <c r="AB2202" s="41">
        <f>Z2202/D2202</f>
        <v>0.61443796108949411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190437.5</v>
      </c>
      <c r="G2203" s="34">
        <f>[1]consoCURRENT!J45162</f>
        <v>140135.50000000003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168857.16999999998</v>
      </c>
      <c r="Q2203" s="34">
        <f>[1]consoCURRENT!T45162</f>
        <v>30555.5</v>
      </c>
      <c r="R2203" s="34">
        <f>[1]consoCURRENT!U45162</f>
        <v>141122</v>
      </c>
      <c r="S2203" s="34">
        <f>[1]consoCURRENT!V45162</f>
        <v>18760</v>
      </c>
      <c r="T2203" s="34">
        <f>[1]consoCURRENT!W45162</f>
        <v>19466</v>
      </c>
      <c r="U2203" s="34">
        <f>[1]consoCURRENT!X45162</f>
        <v>63477</v>
      </c>
      <c r="V2203" s="34">
        <f>[1]consoCURRENT!Y45162</f>
        <v>57192.500000000029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696457.72</v>
      </c>
      <c r="AA2203" s="34">
        <f>D2203-Z2203</f>
        <v>13542.280000000028</v>
      </c>
      <c r="AB2203" s="41">
        <f>Z2203/D2203</f>
        <v>0.9809263661971831</v>
      </c>
      <c r="AC2203" s="35"/>
      <c r="AE2203" s="37"/>
    </row>
    <row r="2204" spans="1:31" s="36" customFormat="1" ht="18" hidden="1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>SUM(B2202:B2205)</f>
        <v>5850000</v>
      </c>
      <c r="C2206" s="43">
        <f>SUM(C2202:C2205)</f>
        <v>0</v>
      </c>
      <c r="D2206" s="43">
        <f>SUM(D2202:D2205)</f>
        <v>5850000</v>
      </c>
      <c r="E2206" s="43">
        <f t="shared" ref="E2206:AA2206" si="489">SUM(E2202:E2205)</f>
        <v>1182748.2999999998</v>
      </c>
      <c r="F2206" s="43">
        <f t="shared" si="489"/>
        <v>1399609.58</v>
      </c>
      <c r="G2206" s="43">
        <f t="shared" si="489"/>
        <v>1272310.96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180677.83</v>
      </c>
      <c r="O2206" s="43">
        <f t="shared" si="489"/>
        <v>514277.94</v>
      </c>
      <c r="P2206" s="43">
        <f t="shared" si="489"/>
        <v>487792.52999999997</v>
      </c>
      <c r="Q2206" s="43">
        <f t="shared" si="489"/>
        <v>349490.86</v>
      </c>
      <c r="R2206" s="43">
        <f t="shared" si="489"/>
        <v>687923.36</v>
      </c>
      <c r="S2206" s="43">
        <f t="shared" si="489"/>
        <v>362195.36</v>
      </c>
      <c r="T2206" s="43">
        <f t="shared" si="489"/>
        <v>338401.36000000034</v>
      </c>
      <c r="U2206" s="43">
        <f t="shared" si="489"/>
        <v>469780.48999999976</v>
      </c>
      <c r="V2206" s="43">
        <f t="shared" si="489"/>
        <v>464129.10999999987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3854668.84</v>
      </c>
      <c r="AA2206" s="43">
        <f t="shared" si="489"/>
        <v>1995331.1600000004</v>
      </c>
      <c r="AB2206" s="44">
        <f>Z2206/D2206</f>
        <v>0.65891775042735046</v>
      </c>
      <c r="AC2206" s="35"/>
      <c r="AE2206" s="37"/>
    </row>
    <row r="2207" spans="1:31" s="36" customFormat="1" ht="18" hidden="1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>B2207+B2206</f>
        <v>5850000</v>
      </c>
      <c r="C2208" s="43">
        <f>C2207+C2206</f>
        <v>0</v>
      </c>
      <c r="D2208" s="43">
        <f>D2207+D2206</f>
        <v>5850000</v>
      </c>
      <c r="E2208" s="43">
        <f t="shared" ref="E2208:AA2208" si="490">E2207+E2206</f>
        <v>1182748.2999999998</v>
      </c>
      <c r="F2208" s="43">
        <f t="shared" si="490"/>
        <v>1399609.58</v>
      </c>
      <c r="G2208" s="43">
        <f t="shared" si="490"/>
        <v>1272310.96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180677.83</v>
      </c>
      <c r="O2208" s="43">
        <f t="shared" si="490"/>
        <v>514277.94</v>
      </c>
      <c r="P2208" s="43">
        <f t="shared" si="490"/>
        <v>487792.52999999997</v>
      </c>
      <c r="Q2208" s="43">
        <f t="shared" si="490"/>
        <v>349490.86</v>
      </c>
      <c r="R2208" s="43">
        <f t="shared" si="490"/>
        <v>687923.36</v>
      </c>
      <c r="S2208" s="43">
        <f t="shared" si="490"/>
        <v>362195.36</v>
      </c>
      <c r="T2208" s="43">
        <f t="shared" si="490"/>
        <v>338401.36000000034</v>
      </c>
      <c r="U2208" s="43">
        <f t="shared" si="490"/>
        <v>469780.48999999976</v>
      </c>
      <c r="V2208" s="43">
        <f t="shared" si="490"/>
        <v>464129.10999999987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3854668.84</v>
      </c>
      <c r="AA2208" s="43">
        <f t="shared" si="490"/>
        <v>1995331.1600000004</v>
      </c>
      <c r="AB2208" s="44">
        <f>Z2208/D2208</f>
        <v>0.65891775042735046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961342.74</v>
      </c>
      <c r="F2212" s="34">
        <f>[1]consoCURRENT!I45262</f>
        <v>1231858.1099999999</v>
      </c>
      <c r="G2212" s="34">
        <f>[1]consoCURRENT!J45262</f>
        <v>967483.69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582720.36</v>
      </c>
      <c r="S2212" s="34">
        <f>[1]consoCURRENT!V45262</f>
        <v>323191.89</v>
      </c>
      <c r="T2212" s="34">
        <f>[1]consoCURRENT!W45262</f>
        <v>321181.98</v>
      </c>
      <c r="U2212" s="34">
        <f>[1]consoCURRENT!X45262</f>
        <v>411434.47</v>
      </c>
      <c r="V2212" s="34">
        <f>[1]consoCURRENT!Y45262</f>
        <v>234867.24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3160684.54</v>
      </c>
      <c r="AA2212" s="34">
        <f>D2212-Z2212</f>
        <v>2120315.46</v>
      </c>
      <c r="AB2212" s="41">
        <f>Z2212/D2212</f>
        <v>0.59850114372277974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497658.67</v>
      </c>
      <c r="F2213" s="34">
        <f>[1]consoCURRENT!I45375</f>
        <v>97041.33</v>
      </c>
      <c r="G2213" s="34">
        <f>[1]consoCURRENT!J45375</f>
        <v>104500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22389.33</v>
      </c>
      <c r="S2213" s="34">
        <f>[1]consoCURRENT!V45375</f>
        <v>2700</v>
      </c>
      <c r="T2213" s="34">
        <f>[1]consoCURRENT!W45375</f>
        <v>22480</v>
      </c>
      <c r="U2213" s="34">
        <f>[1]consoCURRENT!X45375</f>
        <v>74373</v>
      </c>
      <c r="V2213" s="34">
        <f>[1]consoCURRENT!Y45375</f>
        <v>7647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699199.99999999988</v>
      </c>
      <c r="AA2213" s="34">
        <f>D2213-Z2213</f>
        <v>10800.000000000116</v>
      </c>
      <c r="AB2213" s="41">
        <f>Z2213/D2213</f>
        <v>0.98478873239436604</v>
      </c>
      <c r="AC2213" s="35"/>
      <c r="AE2213" s="37"/>
    </row>
    <row r="2214" spans="1:31" s="36" customFormat="1" ht="18" hidden="1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>SUM(B2212:B2215)</f>
        <v>5991000</v>
      </c>
      <c r="C2216" s="43">
        <f>SUM(C2212:C2215)</f>
        <v>0</v>
      </c>
      <c r="D2216" s="43">
        <f>SUM(D2212:D2215)</f>
        <v>5991000</v>
      </c>
      <c r="E2216" s="43">
        <f t="shared" ref="E2216:AA2216" si="491">SUM(E2212:E2215)</f>
        <v>1459001.41</v>
      </c>
      <c r="F2216" s="43">
        <f t="shared" si="491"/>
        <v>1328899.44</v>
      </c>
      <c r="G2216" s="43">
        <f t="shared" si="491"/>
        <v>1071983.69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750320.98</v>
      </c>
      <c r="O2216" s="43">
        <f t="shared" si="491"/>
        <v>348040.46</v>
      </c>
      <c r="P2216" s="43">
        <f t="shared" si="491"/>
        <v>360639.97</v>
      </c>
      <c r="Q2216" s="43">
        <f t="shared" si="491"/>
        <v>397897.86</v>
      </c>
      <c r="R2216" s="43">
        <f t="shared" si="491"/>
        <v>605109.68999999994</v>
      </c>
      <c r="S2216" s="43">
        <f t="shared" si="491"/>
        <v>325891.89</v>
      </c>
      <c r="T2216" s="43">
        <f t="shared" si="491"/>
        <v>343661.98</v>
      </c>
      <c r="U2216" s="43">
        <f t="shared" si="491"/>
        <v>485807.47</v>
      </c>
      <c r="V2216" s="43">
        <f t="shared" si="491"/>
        <v>242514.24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3859884.54</v>
      </c>
      <c r="AA2216" s="43">
        <f t="shared" si="491"/>
        <v>2131115.46</v>
      </c>
      <c r="AB2216" s="44">
        <f>Z2216/D2216</f>
        <v>0.64428051076614923</v>
      </c>
      <c r="AC2216" s="35"/>
      <c r="AE2216" s="37"/>
    </row>
    <row r="2217" spans="1:31" s="36" customFormat="1" ht="18" hidden="1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>B2217+B2216</f>
        <v>5991000</v>
      </c>
      <c r="C2218" s="43">
        <f>C2217+C2216</f>
        <v>0</v>
      </c>
      <c r="D2218" s="43">
        <f>D2217+D2216</f>
        <v>5991000</v>
      </c>
      <c r="E2218" s="43">
        <f t="shared" ref="E2218:AA2218" si="492">E2217+E2216</f>
        <v>1459001.41</v>
      </c>
      <c r="F2218" s="43">
        <f t="shared" si="492"/>
        <v>1328899.44</v>
      </c>
      <c r="G2218" s="43">
        <f t="shared" si="492"/>
        <v>1071983.69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750320.98</v>
      </c>
      <c r="O2218" s="43">
        <f t="shared" si="492"/>
        <v>348040.46</v>
      </c>
      <c r="P2218" s="43">
        <f t="shared" si="492"/>
        <v>360639.97</v>
      </c>
      <c r="Q2218" s="43">
        <f t="shared" si="492"/>
        <v>397897.86</v>
      </c>
      <c r="R2218" s="43">
        <f t="shared" si="492"/>
        <v>605109.68999999994</v>
      </c>
      <c r="S2218" s="43">
        <f t="shared" si="492"/>
        <v>325891.89</v>
      </c>
      <c r="T2218" s="43">
        <f t="shared" si="492"/>
        <v>343661.98</v>
      </c>
      <c r="U2218" s="43">
        <f t="shared" si="492"/>
        <v>485807.47</v>
      </c>
      <c r="V2218" s="43">
        <f t="shared" si="492"/>
        <v>242514.24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3859884.54</v>
      </c>
      <c r="AA2218" s="43">
        <f t="shared" si="492"/>
        <v>2131115.46</v>
      </c>
      <c r="AB2218" s="44">
        <f>Z2218/D2218</f>
        <v>0.64428051076614923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1460986.68</v>
      </c>
      <c r="F2222" s="34">
        <f>[1]consoCURRENT!I45475</f>
        <v>1900893.6800000002</v>
      </c>
      <c r="G2222" s="34">
        <f>[1]consoCURRENT!J45475</f>
        <v>1608917.92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</v>
      </c>
      <c r="P2222" s="34">
        <f>[1]consoCURRENT!S45475</f>
        <v>487295.56</v>
      </c>
      <c r="Q2222" s="34">
        <f>[1]consoCURRENT!T45475</f>
        <v>487295.56</v>
      </c>
      <c r="R2222" s="34">
        <f>[1]consoCURRENT!U45475</f>
        <v>894802.56</v>
      </c>
      <c r="S2222" s="34">
        <f>[1]consoCURRENT!V45475</f>
        <v>518795.56</v>
      </c>
      <c r="T2222" s="34">
        <f>[1]consoCURRENT!W45475</f>
        <v>487295.56</v>
      </c>
      <c r="U2222" s="34">
        <f>[1]consoCURRENT!X45475</f>
        <v>487295.55999999994</v>
      </c>
      <c r="V2222" s="34">
        <f>[1]consoCURRENT!Y45475</f>
        <v>634326.80000000005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4970798.2799999993</v>
      </c>
      <c r="AA2222" s="34">
        <f>D2222-Z2222</f>
        <v>2970201.7200000007</v>
      </c>
      <c r="AB2222" s="41">
        <f>Z2222/D2222</f>
        <v>0.62596628636191909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433307.35</v>
      </c>
      <c r="F2223" s="34">
        <f>[1]consoCURRENT!I45588</f>
        <v>193561.32</v>
      </c>
      <c r="G2223" s="34">
        <f>[1]consoCURRENT!J45588</f>
        <v>499801.56999999995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72000</v>
      </c>
      <c r="S2223" s="34">
        <f>[1]consoCURRENT!V45588</f>
        <v>121561.32</v>
      </c>
      <c r="T2223" s="34">
        <f>[1]consoCURRENT!W45588</f>
        <v>425254.02</v>
      </c>
      <c r="U2223" s="34">
        <f>[1]consoCURRENT!X45588</f>
        <v>98394.58</v>
      </c>
      <c r="V2223" s="34">
        <f>[1]consoCURRENT!Y45588</f>
        <v>-23847.030000000013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1126670.24</v>
      </c>
      <c r="AA2223" s="34">
        <f>D2223-Z2223</f>
        <v>73329.760000000009</v>
      </c>
      <c r="AB2223" s="41">
        <f>Z2223/D2223</f>
        <v>0.93889186666666669</v>
      </c>
      <c r="AC2223" s="35"/>
      <c r="AE2223" s="37"/>
    </row>
    <row r="2224" spans="1:31" s="36" customFormat="1" ht="18" hidden="1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>SUM(B2222:B2225)</f>
        <v>9141000</v>
      </c>
      <c r="C2226" s="43">
        <f>SUM(C2222:C2225)</f>
        <v>0</v>
      </c>
      <c r="D2226" s="43">
        <f>SUM(D2222:D2225)</f>
        <v>9141000</v>
      </c>
      <c r="E2226" s="43">
        <f t="shared" ref="E2226:AA2226" si="493">SUM(E2222:E2225)</f>
        <v>1894294.0299999998</v>
      </c>
      <c r="F2226" s="43">
        <f t="shared" si="493"/>
        <v>2094455.0000000002</v>
      </c>
      <c r="G2226" s="43">
        <f t="shared" si="493"/>
        <v>2108719.4899999998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880067.56</v>
      </c>
      <c r="O2226" s="43">
        <f t="shared" si="493"/>
        <v>513930.91</v>
      </c>
      <c r="P2226" s="43">
        <f t="shared" si="493"/>
        <v>500295.56</v>
      </c>
      <c r="Q2226" s="43">
        <f t="shared" si="493"/>
        <v>487295.56</v>
      </c>
      <c r="R2226" s="43">
        <f t="shared" si="493"/>
        <v>966802.56</v>
      </c>
      <c r="S2226" s="43">
        <f t="shared" si="493"/>
        <v>640356.88</v>
      </c>
      <c r="T2226" s="43">
        <f t="shared" si="493"/>
        <v>912549.58000000007</v>
      </c>
      <c r="U2226" s="43">
        <f t="shared" si="493"/>
        <v>585690.1399999999</v>
      </c>
      <c r="V2226" s="43">
        <f t="shared" si="493"/>
        <v>610479.77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6097468.5199999996</v>
      </c>
      <c r="AA2226" s="43">
        <f t="shared" si="493"/>
        <v>3043531.4800000004</v>
      </c>
      <c r="AB2226" s="44">
        <f>Z2226/D2226</f>
        <v>0.66704611311672679</v>
      </c>
      <c r="AC2226" s="35"/>
      <c r="AE2226" s="37"/>
    </row>
    <row r="2227" spans="1:31" s="36" customFormat="1" ht="18" hidden="1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>B2227+B2226</f>
        <v>9141000</v>
      </c>
      <c r="C2228" s="43">
        <f>C2227+C2226</f>
        <v>0</v>
      </c>
      <c r="D2228" s="43">
        <f>D2227+D2226</f>
        <v>9141000</v>
      </c>
      <c r="E2228" s="43">
        <f t="shared" ref="E2228:AA2228" si="494">E2227+E2226</f>
        <v>1894294.0299999998</v>
      </c>
      <c r="F2228" s="43">
        <f t="shared" si="494"/>
        <v>2094455.0000000002</v>
      </c>
      <c r="G2228" s="43">
        <f t="shared" si="494"/>
        <v>2108719.4899999998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880067.56</v>
      </c>
      <c r="O2228" s="43">
        <f t="shared" si="494"/>
        <v>513930.91</v>
      </c>
      <c r="P2228" s="43">
        <f t="shared" si="494"/>
        <v>500295.56</v>
      </c>
      <c r="Q2228" s="43">
        <f t="shared" si="494"/>
        <v>487295.56</v>
      </c>
      <c r="R2228" s="43">
        <f t="shared" si="494"/>
        <v>966802.56</v>
      </c>
      <c r="S2228" s="43">
        <f t="shared" si="494"/>
        <v>640356.88</v>
      </c>
      <c r="T2228" s="43">
        <f t="shared" si="494"/>
        <v>912549.58000000007</v>
      </c>
      <c r="U2228" s="43">
        <f t="shared" si="494"/>
        <v>585690.1399999999</v>
      </c>
      <c r="V2228" s="43">
        <f t="shared" si="494"/>
        <v>610479.77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6097468.5199999996</v>
      </c>
      <c r="AA2228" s="43">
        <f t="shared" si="494"/>
        <v>3043531.4800000004</v>
      </c>
      <c r="AB2228" s="44">
        <f>Z2228/D2228</f>
        <v>0.66704611311672679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823519.79999999993</v>
      </c>
      <c r="F2232" s="34">
        <f>[1]consoCURRENT!I45688</f>
        <v>1503261.3199999998</v>
      </c>
      <c r="G2232" s="34">
        <f>[1]consoCURRENT!J45688</f>
        <v>1222102.7599999988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853610.43</v>
      </c>
      <c r="S2232" s="34">
        <f>[1]consoCURRENT!V45688</f>
        <v>318935.36</v>
      </c>
      <c r="T2232" s="34">
        <f>[1]consoCURRENT!W45688</f>
        <v>447666.67</v>
      </c>
      <c r="U2232" s="34">
        <f>[1]consoCURRENT!X45688</f>
        <v>286497.15999999997</v>
      </c>
      <c r="V2232" s="34">
        <f>[1]consoCURRENT!Y45688</f>
        <v>487938.929999999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3548883.879999999</v>
      </c>
      <c r="AA2232" s="34">
        <f>D2232-Z2232</f>
        <v>1611116.120000001</v>
      </c>
      <c r="AB2232" s="41">
        <f>Z2232/D2232</f>
        <v>0.68776819379844945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233728.44</v>
      </c>
      <c r="F2233" s="34">
        <f>[1]consoCURRENT!I45801</f>
        <v>287062.45999999996</v>
      </c>
      <c r="G2233" s="34">
        <f>[1]consoCURRENT!J45801</f>
        <v>175520.32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78094.570000000007</v>
      </c>
      <c r="S2233" s="34">
        <f>[1]consoCURRENT!V45801</f>
        <v>142132.70000000001</v>
      </c>
      <c r="T2233" s="34">
        <f>[1]consoCURRENT!W45801</f>
        <v>42208.17</v>
      </c>
      <c r="U2233" s="34">
        <f>[1]consoCURRENT!X45801</f>
        <v>98559.85</v>
      </c>
      <c r="V2233" s="34">
        <f>[1]consoCURRENT!Y45801</f>
        <v>34752.300000000003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696311.22000000009</v>
      </c>
      <c r="AA2233" s="34">
        <f>D2233-Z2233</f>
        <v>13688.779999999912</v>
      </c>
      <c r="AB2233" s="41">
        <f>Z2233/D2233</f>
        <v>0.98072002816901416</v>
      </c>
      <c r="AC2233" s="35"/>
      <c r="AE2233" s="37"/>
    </row>
    <row r="2234" spans="1:31" s="36" customFormat="1" ht="18" hidden="1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>SUM(B2232:B2235)</f>
        <v>5870000</v>
      </c>
      <c r="C2236" s="43">
        <f>SUM(C2232:C2235)</f>
        <v>0</v>
      </c>
      <c r="D2236" s="43">
        <f>SUM(D2232:D2235)</f>
        <v>5870000</v>
      </c>
      <c r="E2236" s="43">
        <f t="shared" ref="E2236:AA2236" si="495">SUM(E2232:E2235)</f>
        <v>1057248.24</v>
      </c>
      <c r="F2236" s="43">
        <f t="shared" si="495"/>
        <v>1790323.7799999998</v>
      </c>
      <c r="G2236" s="43">
        <f t="shared" si="495"/>
        <v>1397623.0799999989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278866</v>
      </c>
      <c r="O2236" s="43">
        <f t="shared" si="495"/>
        <v>355248.64000000001</v>
      </c>
      <c r="P2236" s="43">
        <f t="shared" si="495"/>
        <v>423133.6</v>
      </c>
      <c r="Q2236" s="43">
        <f t="shared" si="495"/>
        <v>397550.72000000003</v>
      </c>
      <c r="R2236" s="43">
        <f t="shared" si="495"/>
        <v>931705</v>
      </c>
      <c r="S2236" s="43">
        <f t="shared" si="495"/>
        <v>461068.06</v>
      </c>
      <c r="T2236" s="43">
        <f t="shared" si="495"/>
        <v>489874.83999999997</v>
      </c>
      <c r="U2236" s="43">
        <f t="shared" si="495"/>
        <v>385057.01</v>
      </c>
      <c r="V2236" s="43">
        <f t="shared" si="495"/>
        <v>522691.22999999899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4245195.0999999987</v>
      </c>
      <c r="AA2236" s="43">
        <f t="shared" si="495"/>
        <v>1624804.9000000008</v>
      </c>
      <c r="AB2236" s="44">
        <f>Z2236/D2236</f>
        <v>0.72320189097103893</v>
      </c>
      <c r="AC2236" s="35"/>
      <c r="AE2236" s="37"/>
    </row>
    <row r="2237" spans="1:31" s="36" customFormat="1" ht="18" hidden="1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>B2237+B2236</f>
        <v>5870000</v>
      </c>
      <c r="C2238" s="43">
        <f>C2237+C2236</f>
        <v>0</v>
      </c>
      <c r="D2238" s="43">
        <f>D2237+D2236</f>
        <v>5870000</v>
      </c>
      <c r="E2238" s="43">
        <f t="shared" ref="E2238:AA2238" si="496">E2237+E2236</f>
        <v>1057248.24</v>
      </c>
      <c r="F2238" s="43">
        <f t="shared" si="496"/>
        <v>1790323.7799999998</v>
      </c>
      <c r="G2238" s="43">
        <f t="shared" si="496"/>
        <v>1397623.0799999989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278866</v>
      </c>
      <c r="O2238" s="43">
        <f t="shared" si="496"/>
        <v>355248.64000000001</v>
      </c>
      <c r="P2238" s="43">
        <f t="shared" si="496"/>
        <v>423133.6</v>
      </c>
      <c r="Q2238" s="43">
        <f t="shared" si="496"/>
        <v>397550.72000000003</v>
      </c>
      <c r="R2238" s="43">
        <f t="shared" si="496"/>
        <v>931705</v>
      </c>
      <c r="S2238" s="43">
        <f t="shared" si="496"/>
        <v>461068.06</v>
      </c>
      <c r="T2238" s="43">
        <f t="shared" si="496"/>
        <v>489874.83999999997</v>
      </c>
      <c r="U2238" s="43">
        <f t="shared" si="496"/>
        <v>385057.01</v>
      </c>
      <c r="V2238" s="43">
        <f t="shared" si="496"/>
        <v>522691.22999999899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4245195.0999999987</v>
      </c>
      <c r="AA2238" s="43">
        <f t="shared" si="496"/>
        <v>1624804.9000000008</v>
      </c>
      <c r="AB2238" s="44">
        <f>Z2238/D2238</f>
        <v>0.72320189097103893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1151320.28</v>
      </c>
      <c r="G2242" s="34">
        <f>[1]consoCURRENT!J45901</f>
        <v>1090346.3999999999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565415.64</v>
      </c>
      <c r="S2242" s="34">
        <f>[1]consoCURRENT!V45901</f>
        <v>313348.76</v>
      </c>
      <c r="T2242" s="34">
        <f>[1]consoCURRENT!W45901</f>
        <v>264237.09999999998</v>
      </c>
      <c r="U2242" s="34">
        <f>[1]consoCURRENT!X45901</f>
        <v>384524.99</v>
      </c>
      <c r="V2242" s="34">
        <f>[1]consoCURRENT!Y45901</f>
        <v>441584.31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3171186.1599999997</v>
      </c>
      <c r="AA2242" s="34">
        <f>D2242-Z2242</f>
        <v>1938813.8400000003</v>
      </c>
      <c r="AB2242" s="41">
        <f>Z2242/D2242</f>
        <v>0.62058437573385516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60401.17</v>
      </c>
      <c r="G2243" s="34">
        <f>[1]consoCURRENT!J46014</f>
        <v>453511.9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20637.650000000001</v>
      </c>
      <c r="S2243" s="34">
        <f>[1]consoCURRENT!V46014</f>
        <v>67.22</v>
      </c>
      <c r="T2243" s="34">
        <f>[1]consoCURRENT!W46014</f>
        <v>277211.90000000002</v>
      </c>
      <c r="U2243" s="34">
        <f>[1]consoCURRENT!X46014</f>
        <v>70000</v>
      </c>
      <c r="V2243" s="34">
        <f>[1]consoCURRENT!Y46014</f>
        <v>106300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615583.9</v>
      </c>
      <c r="AA2243" s="34">
        <f>D2243-Z2243</f>
        <v>94416.099999999977</v>
      </c>
      <c r="AB2243" s="41">
        <f>Z2243/D2243</f>
        <v>0.86701957746478875</v>
      </c>
      <c r="AC2243" s="35"/>
      <c r="AE2243" s="37"/>
    </row>
    <row r="2244" spans="1:31" s="36" customFormat="1" ht="18" hidden="1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>SUM(B2242:B2245)</f>
        <v>5820000</v>
      </c>
      <c r="C2246" s="43">
        <f>SUM(C2242:C2245)</f>
        <v>0</v>
      </c>
      <c r="D2246" s="43">
        <f>SUM(D2242:D2245)</f>
        <v>5820000</v>
      </c>
      <c r="E2246" s="43">
        <f t="shared" ref="E2246:AA2246" si="497">SUM(E2242:E2245)</f>
        <v>1031190.3099999999</v>
      </c>
      <c r="F2246" s="43">
        <f t="shared" si="497"/>
        <v>1211721.45</v>
      </c>
      <c r="G2246" s="43">
        <f t="shared" si="497"/>
        <v>1543858.2999999998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287452.15999999997</v>
      </c>
      <c r="O2246" s="43">
        <f t="shared" si="497"/>
        <v>323069.40000000002</v>
      </c>
      <c r="P2246" s="43">
        <f t="shared" si="497"/>
        <v>420668.75</v>
      </c>
      <c r="Q2246" s="43">
        <f t="shared" si="497"/>
        <v>312252.18</v>
      </c>
      <c r="R2246" s="43">
        <f t="shared" si="497"/>
        <v>586053.29</v>
      </c>
      <c r="S2246" s="43">
        <f t="shared" si="497"/>
        <v>313415.98</v>
      </c>
      <c r="T2246" s="43">
        <f t="shared" si="497"/>
        <v>541449</v>
      </c>
      <c r="U2246" s="43">
        <f t="shared" si="497"/>
        <v>454524.99</v>
      </c>
      <c r="V2246" s="43">
        <f t="shared" si="497"/>
        <v>547884.31000000006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3786770.0599999996</v>
      </c>
      <c r="AA2246" s="43">
        <f t="shared" si="497"/>
        <v>2033229.9400000004</v>
      </c>
      <c r="AB2246" s="44">
        <f>Z2246/D2246</f>
        <v>0.65064777663230233</v>
      </c>
      <c r="AC2246" s="35"/>
      <c r="AE2246" s="37"/>
    </row>
    <row r="2247" spans="1:31" s="36" customFormat="1" ht="18" hidden="1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>B2247+B2246</f>
        <v>5820000</v>
      </c>
      <c r="C2248" s="43">
        <f>C2247+C2246</f>
        <v>0</v>
      </c>
      <c r="D2248" s="43">
        <f>D2247+D2246</f>
        <v>5820000</v>
      </c>
      <c r="E2248" s="43">
        <f t="shared" ref="E2248:AA2248" si="498">E2247+E2246</f>
        <v>1031190.3099999999</v>
      </c>
      <c r="F2248" s="43">
        <f t="shared" si="498"/>
        <v>1211721.45</v>
      </c>
      <c r="G2248" s="43">
        <f t="shared" si="498"/>
        <v>1543858.2999999998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287452.15999999997</v>
      </c>
      <c r="O2248" s="43">
        <f t="shared" si="498"/>
        <v>323069.40000000002</v>
      </c>
      <c r="P2248" s="43">
        <f t="shared" si="498"/>
        <v>420668.75</v>
      </c>
      <c r="Q2248" s="43">
        <f t="shared" si="498"/>
        <v>312252.18</v>
      </c>
      <c r="R2248" s="43">
        <f t="shared" si="498"/>
        <v>586053.29</v>
      </c>
      <c r="S2248" s="43">
        <f t="shared" si="498"/>
        <v>313415.98</v>
      </c>
      <c r="T2248" s="43">
        <f t="shared" si="498"/>
        <v>541449</v>
      </c>
      <c r="U2248" s="43">
        <f t="shared" si="498"/>
        <v>454524.99</v>
      </c>
      <c r="V2248" s="43">
        <f t="shared" si="498"/>
        <v>547884.31000000006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3786770.0599999996</v>
      </c>
      <c r="AA2248" s="43">
        <f t="shared" si="498"/>
        <v>2033229.9400000004</v>
      </c>
      <c r="AB2248" s="44">
        <f>Z2248/D2248</f>
        <v>0.65064777663230233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1460986.68</v>
      </c>
      <c r="F2252" s="34">
        <f>[1]consoCURRENT!I46114</f>
        <v>1900893.6800000002</v>
      </c>
      <c r="G2252" s="34">
        <f>[1]consoCURRENT!J46114</f>
        <v>1653624.8099999987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486395.56</v>
      </c>
      <c r="O2252" s="34">
        <f>[1]consoCURRENT!R46114</f>
        <v>487295.56</v>
      </c>
      <c r="P2252" s="34">
        <f>[1]consoCURRENT!S46114</f>
        <v>487295.56</v>
      </c>
      <c r="Q2252" s="34">
        <f>[1]consoCURRENT!T46114</f>
        <v>487295.56</v>
      </c>
      <c r="R2252" s="34">
        <f>[1]consoCURRENT!U46114</f>
        <v>894802.56</v>
      </c>
      <c r="S2252" s="34">
        <f>[1]consoCURRENT!V46114</f>
        <v>518795.56</v>
      </c>
      <c r="T2252" s="34">
        <f>[1]consoCURRENT!W46114</f>
        <v>487295.56000000006</v>
      </c>
      <c r="U2252" s="34">
        <f>[1]consoCURRENT!X46114</f>
        <v>659429.55999999912</v>
      </c>
      <c r="V2252" s="34">
        <f>[1]consoCURRENT!Y46114</f>
        <v>506899.68999999948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5015505.1699999981</v>
      </c>
      <c r="AA2252" s="34">
        <f>D2252-Z2252</f>
        <v>2814494.8300000019</v>
      </c>
      <c r="AB2252" s="41">
        <f>Z2252/D2252</f>
        <v>0.64054983014048505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-4.5474735088646412E-13</v>
      </c>
      <c r="D2253" s="34">
        <f>[1]consoCURRENT!G46227</f>
        <v>1200000</v>
      </c>
      <c r="E2253" s="34">
        <f>[1]consoCURRENT!H46227</f>
        <v>436067.8</v>
      </c>
      <c r="F2253" s="34">
        <f>[1]consoCURRENT!I46227</f>
        <v>238397.38</v>
      </c>
      <c r="G2253" s="34">
        <f>[1]consoCURRENT!J46227</f>
        <v>450812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138768.02000000002</v>
      </c>
      <c r="R2253" s="34">
        <f>[1]consoCURRENT!U46227</f>
        <v>0</v>
      </c>
      <c r="S2253" s="34">
        <f>[1]consoCURRENT!V46227</f>
        <v>99629.36</v>
      </c>
      <c r="T2253" s="34">
        <f>[1]consoCURRENT!W46227</f>
        <v>86946.68</v>
      </c>
      <c r="U2253" s="34">
        <f>[1]consoCURRENT!X46227</f>
        <v>221177.36000000004</v>
      </c>
      <c r="V2253" s="34">
        <f>[1]consoCURRENT!Y46227</f>
        <v>142687.95999999996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1125277.1800000002</v>
      </c>
      <c r="AA2253" s="34">
        <f>D2253-Z2253</f>
        <v>74722.819999999832</v>
      </c>
      <c r="AB2253" s="41">
        <f>Z2253/D2253</f>
        <v>0.93773098333333349</v>
      </c>
      <c r="AC2253" s="35"/>
      <c r="AE2253" s="37"/>
    </row>
    <row r="2254" spans="1:31" s="36" customFormat="1" ht="18" hidden="1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>SUM(B2252:B2255)</f>
        <v>9030000</v>
      </c>
      <c r="C2256" s="43">
        <f>SUM(C2252:C2255)</f>
        <v>-4.5474735088646412E-13</v>
      </c>
      <c r="D2256" s="43">
        <f>SUM(D2252:D2255)</f>
        <v>9030000</v>
      </c>
      <c r="E2256" s="43">
        <f t="shared" ref="E2256:AA2256" si="499">SUM(E2252:E2255)</f>
        <v>1897054.48</v>
      </c>
      <c r="F2256" s="43">
        <f t="shared" si="499"/>
        <v>2139291.06</v>
      </c>
      <c r="G2256" s="43">
        <f t="shared" si="499"/>
        <v>2104436.8099999987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876395.56</v>
      </c>
      <c r="O2256" s="43">
        <f t="shared" si="499"/>
        <v>499482.56</v>
      </c>
      <c r="P2256" s="43">
        <f t="shared" si="499"/>
        <v>521176.36</v>
      </c>
      <c r="Q2256" s="43">
        <f t="shared" si="499"/>
        <v>626063.58000000007</v>
      </c>
      <c r="R2256" s="43">
        <f t="shared" si="499"/>
        <v>894802.56</v>
      </c>
      <c r="S2256" s="43">
        <f t="shared" si="499"/>
        <v>618424.92000000004</v>
      </c>
      <c r="T2256" s="43">
        <f t="shared" si="499"/>
        <v>574242.24</v>
      </c>
      <c r="U2256" s="43">
        <f t="shared" si="499"/>
        <v>880606.91999999923</v>
      </c>
      <c r="V2256" s="43">
        <f t="shared" si="499"/>
        <v>649587.64999999944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6140782.3499999978</v>
      </c>
      <c r="AA2256" s="43">
        <f t="shared" si="499"/>
        <v>2889217.6500000018</v>
      </c>
      <c r="AB2256" s="44">
        <f>Z2256/D2256</f>
        <v>0.68004234219269077</v>
      </c>
      <c r="AC2256" s="35"/>
      <c r="AE2256" s="37"/>
    </row>
    <row r="2257" spans="1:31" s="36" customFormat="1" ht="18" hidden="1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>B2257+B2256</f>
        <v>9030000</v>
      </c>
      <c r="C2258" s="43">
        <f>C2257+C2256</f>
        <v>-4.5474735088646412E-13</v>
      </c>
      <c r="D2258" s="43">
        <f>D2257+D2256</f>
        <v>9030000</v>
      </c>
      <c r="E2258" s="43">
        <f t="shared" ref="E2258:AA2258" si="500">E2257+E2256</f>
        <v>1897054.48</v>
      </c>
      <c r="F2258" s="43">
        <f t="shared" si="500"/>
        <v>2139291.06</v>
      </c>
      <c r="G2258" s="43">
        <f t="shared" si="500"/>
        <v>2104436.8099999987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876395.56</v>
      </c>
      <c r="O2258" s="43">
        <f t="shared" si="500"/>
        <v>499482.56</v>
      </c>
      <c r="P2258" s="43">
        <f t="shared" si="500"/>
        <v>521176.36</v>
      </c>
      <c r="Q2258" s="43">
        <f t="shared" si="500"/>
        <v>626063.58000000007</v>
      </c>
      <c r="R2258" s="43">
        <f t="shared" si="500"/>
        <v>894802.56</v>
      </c>
      <c r="S2258" s="43">
        <f t="shared" si="500"/>
        <v>618424.92000000004</v>
      </c>
      <c r="T2258" s="43">
        <f t="shared" si="500"/>
        <v>574242.24</v>
      </c>
      <c r="U2258" s="43">
        <f t="shared" si="500"/>
        <v>880606.91999999923</v>
      </c>
      <c r="V2258" s="43">
        <f t="shared" si="500"/>
        <v>649587.64999999944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6140782.3499999978</v>
      </c>
      <c r="AA2258" s="43">
        <f t="shared" si="500"/>
        <v>2889217.6500000018</v>
      </c>
      <c r="AB2258" s="44">
        <f>Z2258/D2258</f>
        <v>0.68004234219269077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1220794.54</v>
      </c>
      <c r="G2262" s="34">
        <f>[1]consoCURRENT!J46327</f>
        <v>1095283.1500000001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579241.65</v>
      </c>
      <c r="S2262" s="34">
        <f>[1]consoCURRENT!V46327</f>
        <v>319204.13</v>
      </c>
      <c r="T2262" s="34">
        <f>[1]consoCURRENT!W46327</f>
        <v>332383.15000000002</v>
      </c>
      <c r="U2262" s="34">
        <f>[1]consoCURRENT!X46327</f>
        <v>429679.95</v>
      </c>
      <c r="V2262" s="34">
        <f>[1]consoCURRENT!Y46327</f>
        <v>333220.05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3272183.67</v>
      </c>
      <c r="AA2262" s="34">
        <f>D2262-Z2262</f>
        <v>1988816.33</v>
      </c>
      <c r="AB2262" s="41">
        <f>Z2262/D2262</f>
        <v>0.62196990496103399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318250.04000000004</v>
      </c>
      <c r="G2263" s="34">
        <f>[1]consoCURRENT!J46440</f>
        <v>234669.96000000002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91391.040000000008</v>
      </c>
      <c r="S2263" s="34">
        <f>[1]consoCURRENT!V46440</f>
        <v>96078</v>
      </c>
      <c r="T2263" s="34">
        <f>[1]consoCURRENT!W46440</f>
        <v>118476.96000000002</v>
      </c>
      <c r="U2263" s="34">
        <f>[1]consoCURRENT!X46440</f>
        <v>59960</v>
      </c>
      <c r="V2263" s="34">
        <f>[1]consoCURRENT!Y46440</f>
        <v>56233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681000</v>
      </c>
      <c r="AA2263" s="34">
        <f>D2263-Z2263</f>
        <v>29000</v>
      </c>
      <c r="AB2263" s="41">
        <f>Z2263/D2263</f>
        <v>0.95915492957746484</v>
      </c>
      <c r="AC2263" s="35"/>
      <c r="AE2263" s="37"/>
    </row>
    <row r="2264" spans="1:31" s="36" customFormat="1" ht="18" hidden="1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>SUM(B2262:B2265)</f>
        <v>5971000</v>
      </c>
      <c r="C2266" s="43">
        <f>SUM(C2262:C2265)</f>
        <v>0</v>
      </c>
      <c r="D2266" s="43">
        <f>SUM(D2262:D2265)</f>
        <v>5971000</v>
      </c>
      <c r="E2266" s="43">
        <f t="shared" ref="E2266:AA2266" si="501">SUM(E2262:E2265)</f>
        <v>1084185.98</v>
      </c>
      <c r="F2266" s="43">
        <f t="shared" si="501"/>
        <v>1539044.58</v>
      </c>
      <c r="G2266" s="43">
        <f t="shared" si="501"/>
        <v>1329953.1100000001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309013.19</v>
      </c>
      <c r="O2266" s="43">
        <f t="shared" si="501"/>
        <v>342867.52999999997</v>
      </c>
      <c r="P2266" s="43">
        <f t="shared" si="501"/>
        <v>432305.26</v>
      </c>
      <c r="Q2266" s="43">
        <f t="shared" si="501"/>
        <v>453129.76</v>
      </c>
      <c r="R2266" s="43">
        <f t="shared" si="501"/>
        <v>670632.69000000006</v>
      </c>
      <c r="S2266" s="43">
        <f t="shared" si="501"/>
        <v>415282.13</v>
      </c>
      <c r="T2266" s="43">
        <f t="shared" si="501"/>
        <v>450860.11000000004</v>
      </c>
      <c r="U2266" s="43">
        <f t="shared" si="501"/>
        <v>489639.95</v>
      </c>
      <c r="V2266" s="43">
        <f t="shared" si="501"/>
        <v>389453.05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3953183.67</v>
      </c>
      <c r="AA2266" s="43">
        <f t="shared" si="501"/>
        <v>2017816.33</v>
      </c>
      <c r="AB2266" s="44">
        <f>Z2266/D2266</f>
        <v>0.66206392061631214</v>
      </c>
      <c r="AC2266" s="35"/>
      <c r="AE2266" s="37"/>
    </row>
    <row r="2267" spans="1:31" s="36" customFormat="1" ht="18" hidden="1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>B2267+B2266</f>
        <v>5971000</v>
      </c>
      <c r="C2268" s="43">
        <f>C2267+C2266</f>
        <v>0</v>
      </c>
      <c r="D2268" s="43">
        <f>D2267+D2266</f>
        <v>5971000</v>
      </c>
      <c r="E2268" s="43">
        <f t="shared" ref="E2268:AA2268" si="502">E2267+E2266</f>
        <v>1084185.98</v>
      </c>
      <c r="F2268" s="43">
        <f t="shared" si="502"/>
        <v>1539044.58</v>
      </c>
      <c r="G2268" s="43">
        <f t="shared" si="502"/>
        <v>1329953.1100000001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309013.19</v>
      </c>
      <c r="O2268" s="43">
        <f t="shared" si="502"/>
        <v>342867.52999999997</v>
      </c>
      <c r="P2268" s="43">
        <f t="shared" si="502"/>
        <v>432305.26</v>
      </c>
      <c r="Q2268" s="43">
        <f t="shared" si="502"/>
        <v>453129.76</v>
      </c>
      <c r="R2268" s="43">
        <f t="shared" si="502"/>
        <v>670632.69000000006</v>
      </c>
      <c r="S2268" s="43">
        <f t="shared" si="502"/>
        <v>415282.13</v>
      </c>
      <c r="T2268" s="43">
        <f t="shared" si="502"/>
        <v>450860.11000000004</v>
      </c>
      <c r="U2268" s="43">
        <f t="shared" si="502"/>
        <v>489639.95</v>
      </c>
      <c r="V2268" s="43">
        <f t="shared" si="502"/>
        <v>389453.05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3953183.67</v>
      </c>
      <c r="AA2268" s="43">
        <f t="shared" si="502"/>
        <v>2017816.33</v>
      </c>
      <c r="AB2268" s="44">
        <f>Z2268/D2268</f>
        <v>0.66206392061631214</v>
      </c>
      <c r="AC2268" s="46"/>
      <c r="AE2268" s="37"/>
    </row>
    <row r="2269" spans="1:31" s="77" customFormat="1" ht="22.35" customHeight="1" x14ac:dyDescent="0.25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 x14ac:dyDescent="0.25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2184709000</v>
      </c>
      <c r="C2273" s="34">
        <f>[1]consoCURRENT!F46653</f>
        <v>-1.909211277961731E-8</v>
      </c>
      <c r="D2273" s="34">
        <f>[1]consoCURRENT!G46653</f>
        <v>2184708999.9999995</v>
      </c>
      <c r="E2273" s="34">
        <f>[1]consoCURRENT!H46653</f>
        <v>149785643.59</v>
      </c>
      <c r="F2273" s="34">
        <f>[1]consoCURRENT!I46653</f>
        <v>601948947.49999988</v>
      </c>
      <c r="G2273" s="34">
        <f>[1]consoCURRENT!J46653</f>
        <v>823919972.29999995</v>
      </c>
      <c r="H2273" s="34">
        <f>[1]consoCURRENT!K46653</f>
        <v>0</v>
      </c>
      <c r="I2273" s="34">
        <f>[1]consoCURRENT!L46653</f>
        <v>67078645.440000005</v>
      </c>
      <c r="J2273" s="34">
        <f>[1]consoCURRENT!M46653</f>
        <v>549654501.07999992</v>
      </c>
      <c r="K2273" s="34">
        <f>[1]consoCURRENT!N46653</f>
        <v>753921163.34000015</v>
      </c>
      <c r="L2273" s="34">
        <f>[1]consoCURRENT!O46653</f>
        <v>0</v>
      </c>
      <c r="M2273" s="34">
        <f>[1]consoCURRENT!P46653</f>
        <v>1370654309.8599999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2502971.7800000003</v>
      </c>
      <c r="Q2273" s="34">
        <f>[1]consoCURRENT!T46653</f>
        <v>2186945.92</v>
      </c>
      <c r="R2273" s="34">
        <f>[1]consoCURRENT!U46653</f>
        <v>30477490.699999999</v>
      </c>
      <c r="S2273" s="34">
        <f>[1]consoCURRENT!V46653</f>
        <v>19630009.800000001</v>
      </c>
      <c r="T2273" s="34">
        <f>[1]consoCURRENT!W46653</f>
        <v>12087235.99</v>
      </c>
      <c r="U2273" s="34">
        <f>[1]consoCURRENT!X46653</f>
        <v>48580078.230000004</v>
      </c>
      <c r="V2273" s="34">
        <f>[1]consoCURRENT!Y46653</f>
        <v>9331494.7400000002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1575654563.3900001</v>
      </c>
      <c r="AA2273" s="34">
        <f>D2273-Z2273</f>
        <v>609054436.60999942</v>
      </c>
      <c r="AB2273" s="41">
        <f>Z2273/D2273</f>
        <v>0.72121942253636551</v>
      </c>
      <c r="AC2273" s="35"/>
      <c r="AE2273" s="37"/>
    </row>
    <row r="2274" spans="1:31" s="36" customFormat="1" ht="20.45" hidden="1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38</v>
      </c>
      <c r="B2276" s="43">
        <f>SUM(B2272:B2275)</f>
        <v>2184709000</v>
      </c>
      <c r="C2276" s="43">
        <f>SUM(C2272:C2275)</f>
        <v>-1.909211277961731E-8</v>
      </c>
      <c r="D2276" s="43">
        <f>SUM(D2272:D2275)</f>
        <v>2184708999.9999995</v>
      </c>
      <c r="E2276" s="43">
        <f t="shared" ref="E2276:AA2276" si="503">SUM(E2272:E2275)</f>
        <v>149785643.59</v>
      </c>
      <c r="F2276" s="43">
        <f t="shared" si="503"/>
        <v>601948947.49999988</v>
      </c>
      <c r="G2276" s="43">
        <f t="shared" si="503"/>
        <v>823919972.29999995</v>
      </c>
      <c r="H2276" s="43">
        <f t="shared" si="503"/>
        <v>0</v>
      </c>
      <c r="I2276" s="43">
        <f t="shared" si="503"/>
        <v>67078645.440000005</v>
      </c>
      <c r="J2276" s="43">
        <f t="shared" si="503"/>
        <v>549654501.07999992</v>
      </c>
      <c r="K2276" s="43">
        <f t="shared" si="503"/>
        <v>753921163.34000015</v>
      </c>
      <c r="L2276" s="43">
        <f t="shared" si="503"/>
        <v>0</v>
      </c>
      <c r="M2276" s="43">
        <f t="shared" si="503"/>
        <v>1370654309.8599999</v>
      </c>
      <c r="N2276" s="43">
        <f t="shared" si="503"/>
        <v>71253521.230000004</v>
      </c>
      <c r="O2276" s="43">
        <f t="shared" si="503"/>
        <v>8950505.1399999987</v>
      </c>
      <c r="P2276" s="43">
        <f t="shared" si="503"/>
        <v>2502971.7800000003</v>
      </c>
      <c r="Q2276" s="43">
        <f t="shared" si="503"/>
        <v>2186945.92</v>
      </c>
      <c r="R2276" s="43">
        <f t="shared" si="503"/>
        <v>30477490.699999999</v>
      </c>
      <c r="S2276" s="43">
        <f t="shared" si="503"/>
        <v>19630009.800000001</v>
      </c>
      <c r="T2276" s="43">
        <f t="shared" si="503"/>
        <v>12087235.99</v>
      </c>
      <c r="U2276" s="43">
        <f t="shared" si="503"/>
        <v>48580078.230000004</v>
      </c>
      <c r="V2276" s="43">
        <f t="shared" si="503"/>
        <v>9331494.7400000002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1575654563.3900001</v>
      </c>
      <c r="AA2276" s="43">
        <f t="shared" si="503"/>
        <v>609054436.60999942</v>
      </c>
      <c r="AB2276" s="66">
        <f>Z2276/D2276</f>
        <v>0.72121942253636551</v>
      </c>
      <c r="AC2276" s="35"/>
      <c r="AE2276" s="37"/>
    </row>
    <row r="2277" spans="1:31" s="36" customFormat="1" ht="18" hidden="1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40</v>
      </c>
      <c r="B2278" s="43">
        <f>B2277+B2276</f>
        <v>2184709000</v>
      </c>
      <c r="C2278" s="43">
        <f>C2277+C2276</f>
        <v>-1.909211277961731E-8</v>
      </c>
      <c r="D2278" s="43">
        <f>D2277+D2276</f>
        <v>2184708999.9999995</v>
      </c>
      <c r="E2278" s="43">
        <f t="shared" ref="E2278:AA2278" si="504">E2277+E2276</f>
        <v>149785643.59</v>
      </c>
      <c r="F2278" s="43">
        <f t="shared" si="504"/>
        <v>601948947.49999988</v>
      </c>
      <c r="G2278" s="43">
        <f t="shared" si="504"/>
        <v>823919972.29999995</v>
      </c>
      <c r="H2278" s="43">
        <f t="shared" si="504"/>
        <v>0</v>
      </c>
      <c r="I2278" s="43">
        <f t="shared" si="504"/>
        <v>67078645.440000005</v>
      </c>
      <c r="J2278" s="43">
        <f t="shared" si="504"/>
        <v>549654501.07999992</v>
      </c>
      <c r="K2278" s="43">
        <f t="shared" si="504"/>
        <v>753921163.34000015</v>
      </c>
      <c r="L2278" s="43">
        <f t="shared" si="504"/>
        <v>0</v>
      </c>
      <c r="M2278" s="43">
        <f t="shared" si="504"/>
        <v>1370654309.8599999</v>
      </c>
      <c r="N2278" s="43">
        <f t="shared" si="504"/>
        <v>71253521.230000004</v>
      </c>
      <c r="O2278" s="43">
        <f t="shared" si="504"/>
        <v>8950505.1399999987</v>
      </c>
      <c r="P2278" s="43">
        <f t="shared" si="504"/>
        <v>2502971.7800000003</v>
      </c>
      <c r="Q2278" s="43">
        <f t="shared" si="504"/>
        <v>2186945.92</v>
      </c>
      <c r="R2278" s="43">
        <f t="shared" si="504"/>
        <v>30477490.699999999</v>
      </c>
      <c r="S2278" s="43">
        <f t="shared" si="504"/>
        <v>19630009.800000001</v>
      </c>
      <c r="T2278" s="43">
        <f t="shared" si="504"/>
        <v>12087235.99</v>
      </c>
      <c r="U2278" s="43">
        <f t="shared" si="504"/>
        <v>48580078.230000004</v>
      </c>
      <c r="V2278" s="43">
        <f t="shared" si="504"/>
        <v>9331494.7400000002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1575654563.3900001</v>
      </c>
      <c r="AA2278" s="43">
        <f t="shared" si="504"/>
        <v>609054436.60999942</v>
      </c>
      <c r="AB2278" s="44">
        <f>Z2278/D2278</f>
        <v>0.72121942253636551</v>
      </c>
      <c r="AC2278" s="46"/>
      <c r="AE2278" s="37">
        <f>'[2]cmf-co'!$K$1597</f>
        <v>1027130378.8900001</v>
      </c>
    </row>
    <row r="2279" spans="1:31" s="77" customFormat="1" ht="22.35" customHeight="1" x14ac:dyDescent="0.25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customHeight="1" x14ac:dyDescent="0.25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5003097.7299999995</v>
      </c>
      <c r="G2283" s="34">
        <f>[1]consoCURRENT!J46866</f>
        <v>15764597.289999999</v>
      </c>
      <c r="H2283" s="34">
        <f>[1]consoCURRENT!K46866</f>
        <v>0</v>
      </c>
      <c r="I2283" s="34">
        <f>[1]consoCURRENT!L46866</f>
        <v>3072882.72</v>
      </c>
      <c r="J2283" s="34">
        <f>[1]consoCURRENT!M46866</f>
        <v>5003097.7299999995</v>
      </c>
      <c r="K2283" s="34">
        <f>[1]consoCURRENT!N46866</f>
        <v>15755850.589999998</v>
      </c>
      <c r="L2283" s="34">
        <f>[1]consoCURRENT!O46866</f>
        <v>0</v>
      </c>
      <c r="M2283" s="34">
        <f>[1]consoCURRENT!P46866</f>
        <v>23831831.040000003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8746.7000000000007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24401277.740000002</v>
      </c>
      <c r="AA2283" s="34">
        <f>D2283-Z2283</f>
        <v>9126722.2599999979</v>
      </c>
      <c r="AB2283" s="41">
        <f>Z2283/D2283</f>
        <v>0.72778804998806979</v>
      </c>
      <c r="AC2283" s="35"/>
      <c r="AE2283" s="37"/>
    </row>
    <row r="2284" spans="1:31" s="36" customFormat="1" ht="18" hidden="1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38</v>
      </c>
      <c r="B2286" s="43">
        <f>SUM(B2282:B2285)</f>
        <v>33528000</v>
      </c>
      <c r="C2286" s="43">
        <f>SUM(C2282:C2285)</f>
        <v>0</v>
      </c>
      <c r="D2286" s="43">
        <f>SUM(D2282:D2285)</f>
        <v>33528000</v>
      </c>
      <c r="E2286" s="43">
        <f t="shared" ref="E2286:AA2286" si="505">SUM(E2282:E2285)</f>
        <v>3633582.72</v>
      </c>
      <c r="F2286" s="43">
        <f t="shared" si="505"/>
        <v>5003097.7299999995</v>
      </c>
      <c r="G2286" s="43">
        <f t="shared" si="505"/>
        <v>15764597.289999999</v>
      </c>
      <c r="H2286" s="43">
        <f t="shared" si="505"/>
        <v>0</v>
      </c>
      <c r="I2286" s="43">
        <f t="shared" si="505"/>
        <v>3072882.72</v>
      </c>
      <c r="J2286" s="43">
        <f t="shared" si="505"/>
        <v>5003097.7299999995</v>
      </c>
      <c r="K2286" s="43">
        <f t="shared" si="505"/>
        <v>15755850.589999998</v>
      </c>
      <c r="L2286" s="43">
        <f t="shared" si="505"/>
        <v>0</v>
      </c>
      <c r="M2286" s="43">
        <f t="shared" si="505"/>
        <v>23831831.040000003</v>
      </c>
      <c r="N2286" s="43">
        <f t="shared" si="505"/>
        <v>560700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8746.7000000000007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24401277.740000002</v>
      </c>
      <c r="AA2286" s="43">
        <f t="shared" si="505"/>
        <v>9126722.2599999979</v>
      </c>
      <c r="AB2286" s="44">
        <f>Z2286/D2286</f>
        <v>0.72778804998806979</v>
      </c>
      <c r="AC2286" s="35"/>
      <c r="AE2286" s="37"/>
    </row>
    <row r="2287" spans="1:31" s="36" customFormat="1" ht="18" hidden="1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40</v>
      </c>
      <c r="B2288" s="43">
        <f>B2287+B2286</f>
        <v>33528000</v>
      </c>
      <c r="C2288" s="43">
        <f>C2287+C2286</f>
        <v>0</v>
      </c>
      <c r="D2288" s="43">
        <f>D2287+D2286</f>
        <v>33528000</v>
      </c>
      <c r="E2288" s="43">
        <f t="shared" ref="E2288:AA2288" si="506">E2287+E2286</f>
        <v>3633582.72</v>
      </c>
      <c r="F2288" s="43">
        <f t="shared" si="506"/>
        <v>5003097.7299999995</v>
      </c>
      <c r="G2288" s="43">
        <f t="shared" si="506"/>
        <v>15764597.289999999</v>
      </c>
      <c r="H2288" s="43">
        <f t="shared" si="506"/>
        <v>0</v>
      </c>
      <c r="I2288" s="43">
        <f t="shared" si="506"/>
        <v>3072882.72</v>
      </c>
      <c r="J2288" s="43">
        <f t="shared" si="506"/>
        <v>5003097.7299999995</v>
      </c>
      <c r="K2288" s="43">
        <f t="shared" si="506"/>
        <v>15755850.589999998</v>
      </c>
      <c r="L2288" s="43">
        <f t="shared" si="506"/>
        <v>0</v>
      </c>
      <c r="M2288" s="43">
        <f t="shared" si="506"/>
        <v>23831831.040000003</v>
      </c>
      <c r="N2288" s="43">
        <f t="shared" si="506"/>
        <v>560700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8746.7000000000007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24401277.740000002</v>
      </c>
      <c r="AA2288" s="43">
        <f t="shared" si="506"/>
        <v>9126722.2599999979</v>
      </c>
      <c r="AB2288" s="44">
        <f>Z2288/D2288</f>
        <v>0.72778804998806979</v>
      </c>
      <c r="AC2288" s="46"/>
      <c r="AE2288" s="37">
        <f>'[2]CMF-101regularapril8'!$EV$3356+'[1]sum-co'!S581</f>
        <v>10851169.629999999</v>
      </c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154850000</v>
      </c>
      <c r="C2293" s="34">
        <f>[1]consoCURRENT!F47079</f>
        <v>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107013591.86000003</v>
      </c>
      <c r="G2293" s="34">
        <f>[1]consoCURRENT!J47079</f>
        <v>9950111.5599999987</v>
      </c>
      <c r="H2293" s="34">
        <f>[1]consoCURRENT!K47079</f>
        <v>0</v>
      </c>
      <c r="I2293" s="34">
        <f>[1]consoCURRENT!L47079</f>
        <v>19293118.539999999</v>
      </c>
      <c r="J2293" s="34">
        <f>[1]consoCURRENT!M47079</f>
        <v>106609934.08000001</v>
      </c>
      <c r="K2293" s="34">
        <f>[1]consoCURRENT!N47079</f>
        <v>8702144.2799999993</v>
      </c>
      <c r="L2293" s="34">
        <f>[1]consoCURRENT!O47079</f>
        <v>0</v>
      </c>
      <c r="M2293" s="34">
        <f>[1]consoCURRENT!P47079</f>
        <v>134605196.90000004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21644.370000000003</v>
      </c>
      <c r="Q2293" s="34">
        <f>[1]consoCURRENT!T47079</f>
        <v>46130.81</v>
      </c>
      <c r="R2293" s="34">
        <f>[1]consoCURRENT!U47079</f>
        <v>266246.8</v>
      </c>
      <c r="S2293" s="34">
        <f>[1]consoCURRENT!V47079</f>
        <v>91280.17</v>
      </c>
      <c r="T2293" s="34">
        <f>[1]consoCURRENT!W47079</f>
        <v>178558.42</v>
      </c>
      <c r="U2293" s="34">
        <f>[1]consoCURRENT!X47079</f>
        <v>876478.76</v>
      </c>
      <c r="V2293" s="34">
        <f>[1]consoCURRENT!Y47079</f>
        <v>192930.1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143893561.20000002</v>
      </c>
      <c r="AA2293" s="34">
        <f>D2293-Z2293</f>
        <v>10956438.799999982</v>
      </c>
      <c r="AB2293" s="41">
        <f>Z2293/D2293</f>
        <v>0.92924482531482089</v>
      </c>
      <c r="AC2293" s="35"/>
      <c r="AE2293" s="37"/>
    </row>
    <row r="2294" spans="1:31" s="36" customFormat="1" ht="18" hidden="1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38</v>
      </c>
      <c r="B2296" s="43">
        <f>SUM(B2292:B2295)</f>
        <v>154850000</v>
      </c>
      <c r="C2296" s="43">
        <f>SUM(C2292:C2295)</f>
        <v>0</v>
      </c>
      <c r="D2296" s="43">
        <f>SUM(D2292:D2295)</f>
        <v>154850000</v>
      </c>
      <c r="E2296" s="43">
        <f t="shared" ref="E2296:AA2296" si="507">SUM(E2292:E2295)</f>
        <v>26929857.780000001</v>
      </c>
      <c r="F2296" s="43">
        <f t="shared" si="507"/>
        <v>107013591.86000003</v>
      </c>
      <c r="G2296" s="43">
        <f t="shared" si="507"/>
        <v>9950111.5599999987</v>
      </c>
      <c r="H2296" s="43">
        <f t="shared" si="507"/>
        <v>0</v>
      </c>
      <c r="I2296" s="43">
        <f t="shared" si="507"/>
        <v>19293118.539999999</v>
      </c>
      <c r="J2296" s="43">
        <f t="shared" si="507"/>
        <v>106609934.08000001</v>
      </c>
      <c r="K2296" s="43">
        <f t="shared" si="507"/>
        <v>8702144.2799999993</v>
      </c>
      <c r="L2296" s="43">
        <f t="shared" si="507"/>
        <v>0</v>
      </c>
      <c r="M2296" s="43">
        <f t="shared" si="507"/>
        <v>134605196.90000004</v>
      </c>
      <c r="N2296" s="43">
        <f t="shared" si="507"/>
        <v>7605030.96</v>
      </c>
      <c r="O2296" s="43">
        <f t="shared" si="507"/>
        <v>10063.91</v>
      </c>
      <c r="P2296" s="43">
        <f t="shared" si="507"/>
        <v>21644.370000000003</v>
      </c>
      <c r="Q2296" s="43">
        <f t="shared" si="507"/>
        <v>46130.81</v>
      </c>
      <c r="R2296" s="43">
        <f t="shared" si="507"/>
        <v>266246.8</v>
      </c>
      <c r="S2296" s="43">
        <f t="shared" si="507"/>
        <v>91280.17</v>
      </c>
      <c r="T2296" s="43">
        <f t="shared" si="507"/>
        <v>178558.42</v>
      </c>
      <c r="U2296" s="43">
        <f t="shared" si="507"/>
        <v>876478.76</v>
      </c>
      <c r="V2296" s="43">
        <f t="shared" si="507"/>
        <v>192930.1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143893561.20000002</v>
      </c>
      <c r="AA2296" s="43">
        <f t="shared" si="507"/>
        <v>10956438.799999982</v>
      </c>
      <c r="AB2296" s="44">
        <f>Z2296/D2296</f>
        <v>0.92924482531482089</v>
      </c>
      <c r="AC2296" s="35"/>
      <c r="AE2296" s="37"/>
    </row>
    <row r="2297" spans="1:31" s="36" customFormat="1" ht="18" hidden="1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>B2297+B2296</f>
        <v>154850000</v>
      </c>
      <c r="C2298" s="43">
        <f>C2297+C2296</f>
        <v>0</v>
      </c>
      <c r="D2298" s="43">
        <f>D2297+D2296</f>
        <v>154850000</v>
      </c>
      <c r="E2298" s="43">
        <f t="shared" ref="E2298:AA2298" si="508">E2297+E2296</f>
        <v>26929857.780000001</v>
      </c>
      <c r="F2298" s="43">
        <f t="shared" si="508"/>
        <v>107013591.86000003</v>
      </c>
      <c r="G2298" s="43">
        <f t="shared" si="508"/>
        <v>9950111.5599999987</v>
      </c>
      <c r="H2298" s="43">
        <f t="shared" si="508"/>
        <v>0</v>
      </c>
      <c r="I2298" s="43">
        <f t="shared" si="508"/>
        <v>19293118.539999999</v>
      </c>
      <c r="J2298" s="43">
        <f t="shared" si="508"/>
        <v>106609934.08000001</v>
      </c>
      <c r="K2298" s="43">
        <f t="shared" si="508"/>
        <v>8702144.2799999993</v>
      </c>
      <c r="L2298" s="43">
        <f t="shared" si="508"/>
        <v>0</v>
      </c>
      <c r="M2298" s="43">
        <f t="shared" si="508"/>
        <v>134605196.90000004</v>
      </c>
      <c r="N2298" s="43">
        <f t="shared" si="508"/>
        <v>7605030.96</v>
      </c>
      <c r="O2298" s="43">
        <f t="shared" si="508"/>
        <v>10063.91</v>
      </c>
      <c r="P2298" s="43">
        <f t="shared" si="508"/>
        <v>21644.370000000003</v>
      </c>
      <c r="Q2298" s="43">
        <f t="shared" si="508"/>
        <v>46130.81</v>
      </c>
      <c r="R2298" s="43">
        <f t="shared" si="508"/>
        <v>266246.8</v>
      </c>
      <c r="S2298" s="43">
        <f t="shared" si="508"/>
        <v>91280.17</v>
      </c>
      <c r="T2298" s="43">
        <f t="shared" si="508"/>
        <v>178558.42</v>
      </c>
      <c r="U2298" s="43">
        <f t="shared" si="508"/>
        <v>876478.76</v>
      </c>
      <c r="V2298" s="43">
        <f t="shared" si="508"/>
        <v>192930.1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143893561.20000002</v>
      </c>
      <c r="AA2298" s="43">
        <f t="shared" si="508"/>
        <v>10956438.799999982</v>
      </c>
      <c r="AB2298" s="44">
        <f>Z2298/D2298</f>
        <v>0.92924482531482089</v>
      </c>
      <c r="AC2298" s="46"/>
      <c r="AE2298" s="37">
        <f>'[1]sum-co'!S591+'[2]CMF-101regularapril8'!$EV$3449</f>
        <v>137044441.29000002</v>
      </c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-5.1222741603851318E-9</v>
      </c>
      <c r="D2303" s="34">
        <f>[1]consoCURRENT!G47292</f>
        <v>1890000000.0000002</v>
      </c>
      <c r="E2303" s="34">
        <f>[1]consoCURRENT!H47292</f>
        <v>31548007.23</v>
      </c>
      <c r="F2303" s="34">
        <f>[1]consoCURRENT!I47292</f>
        <v>16517643.629999999</v>
      </c>
      <c r="G2303" s="34">
        <f>[1]consoCURRENT!J47292</f>
        <v>447739262.25000006</v>
      </c>
      <c r="H2303" s="34">
        <f>[1]consoCURRENT!K47292</f>
        <v>0</v>
      </c>
      <c r="I2303" s="34">
        <f>[1]consoCURRENT!L47292</f>
        <v>20225094.920000002</v>
      </c>
      <c r="J2303" s="34">
        <f>[1]consoCURRENT!M47292</f>
        <v>13051434.02</v>
      </c>
      <c r="K2303" s="34">
        <f>[1]consoCURRENT!N47292</f>
        <v>26363518.239999987</v>
      </c>
      <c r="L2303" s="34">
        <f>[1]consoCURRENT!O47292</f>
        <v>0</v>
      </c>
      <c r="M2303" s="34">
        <f>[1]consoCURRENT!P47292</f>
        <v>59640047.179999992</v>
      </c>
      <c r="N2303" s="34">
        <f>[1]consoCURRENT!Q47292</f>
        <v>10923269.050000001</v>
      </c>
      <c r="O2303" s="34">
        <f>[1]consoCURRENT!R47292</f>
        <v>261701.3</v>
      </c>
      <c r="P2303" s="34">
        <f>[1]consoCURRENT!S47292</f>
        <v>137941.96000000002</v>
      </c>
      <c r="Q2303" s="34">
        <f>[1]consoCURRENT!T47292</f>
        <v>2442450.5</v>
      </c>
      <c r="R2303" s="34">
        <f>[1]consoCURRENT!U47292</f>
        <v>106746</v>
      </c>
      <c r="S2303" s="34">
        <f>[1]consoCURRENT!V47292</f>
        <v>917013.11</v>
      </c>
      <c r="T2303" s="34">
        <f>[1]consoCURRENT!W47292</f>
        <v>822406.14</v>
      </c>
      <c r="U2303" s="34">
        <f>[1]consoCURRENT!X47292</f>
        <v>377976138.31999999</v>
      </c>
      <c r="V2303" s="34">
        <f>[1]consoCURRENT!Y47292</f>
        <v>42577199.549999997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495804913.10999995</v>
      </c>
      <c r="AA2303" s="34">
        <f>D2303-Z2303</f>
        <v>1394195086.8900003</v>
      </c>
      <c r="AB2303" s="41">
        <f>Z2303/D2303</f>
        <v>0.26233064185714278</v>
      </c>
      <c r="AC2303" s="35"/>
      <c r="AE2303" s="37"/>
    </row>
    <row r="2304" spans="1:31" s="36" customFormat="1" ht="18" hidden="1" customHeight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38</v>
      </c>
      <c r="B2306" s="43">
        <f>SUM(B2302:B2305)</f>
        <v>1890000000</v>
      </c>
      <c r="C2306" s="43">
        <f>SUM(C2302:C2305)</f>
        <v>-5.1222741603851318E-9</v>
      </c>
      <c r="D2306" s="43">
        <f>SUM(D2302:D2305)</f>
        <v>1890000000.0000002</v>
      </c>
      <c r="E2306" s="43">
        <f t="shared" ref="E2306:AA2306" si="509">SUM(E2302:E2305)</f>
        <v>31548007.23</v>
      </c>
      <c r="F2306" s="43">
        <f t="shared" si="509"/>
        <v>16517643.629999999</v>
      </c>
      <c r="G2306" s="43">
        <f t="shared" si="509"/>
        <v>447739262.25000006</v>
      </c>
      <c r="H2306" s="43">
        <f t="shared" si="509"/>
        <v>0</v>
      </c>
      <c r="I2306" s="43">
        <f t="shared" si="509"/>
        <v>20225094.920000002</v>
      </c>
      <c r="J2306" s="43">
        <f t="shared" si="509"/>
        <v>13051434.02</v>
      </c>
      <c r="K2306" s="43">
        <f t="shared" si="509"/>
        <v>26363518.239999987</v>
      </c>
      <c r="L2306" s="43">
        <f t="shared" si="509"/>
        <v>0</v>
      </c>
      <c r="M2306" s="43">
        <f t="shared" si="509"/>
        <v>59640047.179999992</v>
      </c>
      <c r="N2306" s="43">
        <f t="shared" si="509"/>
        <v>10923269.050000001</v>
      </c>
      <c r="O2306" s="43">
        <f t="shared" si="509"/>
        <v>261701.3</v>
      </c>
      <c r="P2306" s="43">
        <f t="shared" si="509"/>
        <v>137941.96000000002</v>
      </c>
      <c r="Q2306" s="43">
        <f t="shared" si="509"/>
        <v>2442450.5</v>
      </c>
      <c r="R2306" s="43">
        <f t="shared" si="509"/>
        <v>106746</v>
      </c>
      <c r="S2306" s="43">
        <f t="shared" si="509"/>
        <v>917013.11</v>
      </c>
      <c r="T2306" s="43">
        <f t="shared" si="509"/>
        <v>822406.14</v>
      </c>
      <c r="U2306" s="43">
        <f t="shared" si="509"/>
        <v>377976138.31999999</v>
      </c>
      <c r="V2306" s="43">
        <f t="shared" si="509"/>
        <v>42577199.549999997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495804913.10999995</v>
      </c>
      <c r="AA2306" s="43">
        <f t="shared" si="509"/>
        <v>1394195086.8900003</v>
      </c>
      <c r="AB2306" s="44">
        <f>Z2306/D2306</f>
        <v>0.26233064185714278</v>
      </c>
      <c r="AC2306" s="35"/>
      <c r="AE2306" s="37"/>
    </row>
    <row r="2307" spans="1:31" s="36" customFormat="1" ht="18" hidden="1" customHeight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>B2307+B2306</f>
        <v>1890000000</v>
      </c>
      <c r="C2308" s="43">
        <f>C2307+C2306</f>
        <v>-5.1222741603851318E-9</v>
      </c>
      <c r="D2308" s="43">
        <f>D2307+D2306</f>
        <v>1890000000.0000002</v>
      </c>
      <c r="E2308" s="43">
        <f t="shared" ref="E2308:AA2308" si="510">E2307+E2306</f>
        <v>31548007.23</v>
      </c>
      <c r="F2308" s="43">
        <f t="shared" si="510"/>
        <v>16517643.629999999</v>
      </c>
      <c r="G2308" s="43">
        <f t="shared" si="510"/>
        <v>447739262.25000006</v>
      </c>
      <c r="H2308" s="43">
        <f t="shared" si="510"/>
        <v>0</v>
      </c>
      <c r="I2308" s="43">
        <f t="shared" si="510"/>
        <v>20225094.920000002</v>
      </c>
      <c r="J2308" s="43">
        <f t="shared" si="510"/>
        <v>13051434.02</v>
      </c>
      <c r="K2308" s="43">
        <f t="shared" si="510"/>
        <v>26363518.239999987</v>
      </c>
      <c r="L2308" s="43">
        <f t="shared" si="510"/>
        <v>0</v>
      </c>
      <c r="M2308" s="43">
        <f t="shared" si="510"/>
        <v>59640047.179999992</v>
      </c>
      <c r="N2308" s="43">
        <f t="shared" si="510"/>
        <v>10923269.050000001</v>
      </c>
      <c r="O2308" s="43">
        <f t="shared" si="510"/>
        <v>261701.3</v>
      </c>
      <c r="P2308" s="43">
        <f t="shared" si="510"/>
        <v>137941.96000000002</v>
      </c>
      <c r="Q2308" s="43">
        <f t="shared" si="510"/>
        <v>2442450.5</v>
      </c>
      <c r="R2308" s="43">
        <f t="shared" si="510"/>
        <v>106746</v>
      </c>
      <c r="S2308" s="43">
        <f t="shared" si="510"/>
        <v>917013.11</v>
      </c>
      <c r="T2308" s="43">
        <f t="shared" si="510"/>
        <v>822406.14</v>
      </c>
      <c r="U2308" s="43">
        <f t="shared" si="510"/>
        <v>377976138.31999999</v>
      </c>
      <c r="V2308" s="43">
        <f t="shared" si="510"/>
        <v>42577199.549999997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495804913.10999995</v>
      </c>
      <c r="AA2308" s="43">
        <f t="shared" si="510"/>
        <v>1394195086.8900003</v>
      </c>
      <c r="AB2308" s="44">
        <f>Z2308/D2308</f>
        <v>0.26233064185714278</v>
      </c>
      <c r="AC2308" s="46"/>
      <c r="AE2308" s="37">
        <f>'[1]sum-co'!S601+'[2]CMF-101regularapril8'!$EV$3542</f>
        <v>482975362.31</v>
      </c>
    </row>
    <row r="2309" spans="1:31" s="77" customFormat="1" ht="22.35" customHeight="1" x14ac:dyDescent="0.25">
      <c r="A2309" s="75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7"/>
      <c r="AA2309" s="51"/>
      <c r="AB2309" s="51"/>
      <c r="AC2309" s="76"/>
      <c r="AE2309" s="78"/>
    </row>
    <row r="2310" spans="1:31" s="77" customFormat="1" ht="22.35" customHeight="1" x14ac:dyDescent="0.25">
      <c r="A2310" s="75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7"/>
      <c r="AA2310" s="51"/>
      <c r="AB2310" s="51"/>
      <c r="AC2310" s="76"/>
      <c r="AE2310" s="78"/>
    </row>
    <row r="2311" spans="1:31" s="36" customFormat="1" ht="15" customHeight="1" x14ac:dyDescent="0.25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351071000</v>
      </c>
      <c r="C2313" s="34">
        <f>[1]consoCURRENT!F47505</f>
        <v>0</v>
      </c>
      <c r="D2313" s="34">
        <f>[1]consoCURRENT!G47505</f>
        <v>351071000</v>
      </c>
      <c r="E2313" s="34">
        <f>[1]consoCURRENT!H47505</f>
        <v>0</v>
      </c>
      <c r="F2313" s="34">
        <f>[1]consoCURRENT!I47505</f>
        <v>103581582.32000002</v>
      </c>
      <c r="G2313" s="34">
        <f>[1]consoCURRENT!J47505</f>
        <v>197435620.17000002</v>
      </c>
      <c r="H2313" s="34">
        <f>[1]consoCURRENT!K47505</f>
        <v>0</v>
      </c>
      <c r="I2313" s="34">
        <f>[1]consoCURRENT!L47505</f>
        <v>0</v>
      </c>
      <c r="J2313" s="34">
        <f>[1]consoCURRENT!M47505</f>
        <v>103581582.32000002</v>
      </c>
      <c r="K2313" s="34">
        <f>[1]consoCURRENT!N47505</f>
        <v>194799195.56999999</v>
      </c>
      <c r="L2313" s="34">
        <f>[1]consoCURRENT!O47505</f>
        <v>0</v>
      </c>
      <c r="M2313" s="34">
        <f>[1]consoCURRENT!P47505</f>
        <v>298380777.88999999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2435925.4499999997</v>
      </c>
      <c r="U2313" s="34">
        <f>[1]consoCURRENT!X47505</f>
        <v>186900</v>
      </c>
      <c r="V2313" s="34">
        <f>[1]consoCURRENT!Y47505</f>
        <v>13599.15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SUM(M2313:Y2313)</f>
        <v>301017202.48999995</v>
      </c>
      <c r="AA2313" s="34">
        <f>D2313-Z2313</f>
        <v>50053797.51000005</v>
      </c>
      <c r="AB2313" s="41">
        <f>Z2313/D2313</f>
        <v>0.857425428161255</v>
      </c>
      <c r="AC2313" s="35"/>
      <c r="AE2313" s="37"/>
    </row>
    <row r="2314" spans="1:31" s="36" customFormat="1" ht="15.6" hidden="1" customHeight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SUM(M2315:Y2315)</f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38</v>
      </c>
      <c r="B2316" s="43">
        <f>SUM(B2312:B2315)</f>
        <v>351071000</v>
      </c>
      <c r="C2316" s="43">
        <f>SUM(C2312:C2315)</f>
        <v>0</v>
      </c>
      <c r="D2316" s="43">
        <f>SUM(D2312:D2315)</f>
        <v>351071000</v>
      </c>
      <c r="E2316" s="43">
        <f t="shared" ref="E2316:AA2316" si="511">SUM(E2312:E2315)</f>
        <v>0</v>
      </c>
      <c r="F2316" s="43">
        <f t="shared" si="511"/>
        <v>103581582.32000002</v>
      </c>
      <c r="G2316" s="43">
        <f t="shared" si="511"/>
        <v>197435620.17000002</v>
      </c>
      <c r="H2316" s="43">
        <f t="shared" si="511"/>
        <v>0</v>
      </c>
      <c r="I2316" s="43">
        <f t="shared" si="511"/>
        <v>0</v>
      </c>
      <c r="J2316" s="43">
        <f t="shared" si="511"/>
        <v>103581582.32000002</v>
      </c>
      <c r="K2316" s="43">
        <f t="shared" si="511"/>
        <v>194799195.56999999</v>
      </c>
      <c r="L2316" s="43">
        <f t="shared" si="511"/>
        <v>0</v>
      </c>
      <c r="M2316" s="43">
        <f t="shared" si="511"/>
        <v>298380777.88999999</v>
      </c>
      <c r="N2316" s="43">
        <f t="shared" si="511"/>
        <v>0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2435925.4499999997</v>
      </c>
      <c r="U2316" s="43">
        <f t="shared" si="511"/>
        <v>186900</v>
      </c>
      <c r="V2316" s="43">
        <f t="shared" si="511"/>
        <v>13599.15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301017202.48999995</v>
      </c>
      <c r="AA2316" s="43">
        <f t="shared" si="511"/>
        <v>50053797.51000005</v>
      </c>
      <c r="AB2316" s="44">
        <f>Z2316/D2316</f>
        <v>0.857425428161255</v>
      </c>
      <c r="AC2316" s="35"/>
      <c r="AE2316" s="37"/>
    </row>
    <row r="2317" spans="1:31" s="36" customFormat="1" ht="18" hidden="1" customHeigh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40</v>
      </c>
      <c r="B2318" s="43">
        <f>B2317+B2316</f>
        <v>351071000</v>
      </c>
      <c r="C2318" s="43">
        <f>C2317+C2316</f>
        <v>0</v>
      </c>
      <c r="D2318" s="43">
        <f>D2317+D2316</f>
        <v>351071000</v>
      </c>
      <c r="E2318" s="43">
        <f t="shared" ref="E2318:AA2318" si="512">E2317+E2316</f>
        <v>0</v>
      </c>
      <c r="F2318" s="43">
        <f t="shared" si="512"/>
        <v>103581582.32000002</v>
      </c>
      <c r="G2318" s="43">
        <f t="shared" si="512"/>
        <v>197435620.17000002</v>
      </c>
      <c r="H2318" s="43">
        <f t="shared" si="512"/>
        <v>0</v>
      </c>
      <c r="I2318" s="43">
        <f t="shared" si="512"/>
        <v>0</v>
      </c>
      <c r="J2318" s="43">
        <f t="shared" si="512"/>
        <v>103581582.32000002</v>
      </c>
      <c r="K2318" s="43">
        <f t="shared" si="512"/>
        <v>194799195.56999999</v>
      </c>
      <c r="L2318" s="43">
        <f t="shared" si="512"/>
        <v>0</v>
      </c>
      <c r="M2318" s="43">
        <f t="shared" si="512"/>
        <v>298380777.88999999</v>
      </c>
      <c r="N2318" s="43">
        <f t="shared" si="512"/>
        <v>0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2435925.4499999997</v>
      </c>
      <c r="U2318" s="43">
        <f t="shared" si="512"/>
        <v>186900</v>
      </c>
      <c r="V2318" s="43">
        <f t="shared" si="512"/>
        <v>13599.15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301017202.48999995</v>
      </c>
      <c r="AA2318" s="43">
        <f t="shared" si="512"/>
        <v>50053797.51000005</v>
      </c>
      <c r="AB2318" s="44">
        <f>Z2318/D2318</f>
        <v>0.857425428161255</v>
      </c>
      <c r="AC2318" s="46"/>
      <c r="AE2318" s="37">
        <f>'[1]sum-co'!S611+'[2]CMF-101regularapril8'!$EV$3635</f>
        <v>285045278.9000001</v>
      </c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549041000</v>
      </c>
      <c r="C2323" s="34">
        <f>[1]consoCURRENT!F47718</f>
        <v>0</v>
      </c>
      <c r="D2323" s="34">
        <f>[1]consoCURRENT!G47718</f>
        <v>549041000</v>
      </c>
      <c r="E2323" s="34">
        <f>[1]consoCURRENT!H47718</f>
        <v>0</v>
      </c>
      <c r="F2323" s="34">
        <f>[1]consoCURRENT!I47718</f>
        <v>0</v>
      </c>
      <c r="G2323" s="34">
        <f>[1]consoCURRENT!J47718</f>
        <v>233863308.73999998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232594764.56999996</v>
      </c>
      <c r="L2323" s="34">
        <f>[1]consoCURRENT!O47718</f>
        <v>0</v>
      </c>
      <c r="M2323" s="34">
        <f>[1]consoCURRENT!P47718</f>
        <v>232594764.56999996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572618.94999999995</v>
      </c>
      <c r="U2323" s="34">
        <f>[1]consoCURRENT!X47718</f>
        <v>37798.720000000001</v>
      </c>
      <c r="V2323" s="34">
        <f>[1]consoCURRENT!Y47718</f>
        <v>658126.5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233863308.73999995</v>
      </c>
      <c r="AA2323" s="34">
        <f>D2323-Z2323</f>
        <v>315177691.26000005</v>
      </c>
      <c r="AB2323" s="41">
        <f>Z2323/D2323</f>
        <v>0.42594871556040431</v>
      </c>
      <c r="AC2323" s="35"/>
      <c r="AE2323" s="37"/>
    </row>
    <row r="2324" spans="1:31" s="36" customFormat="1" ht="18" hidden="1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38</v>
      </c>
      <c r="B2326" s="43">
        <f>SUM(B2322:B2325)</f>
        <v>549041000</v>
      </c>
      <c r="C2326" s="43">
        <f>SUM(C2322:C2325)</f>
        <v>0</v>
      </c>
      <c r="D2326" s="43">
        <f>SUM(D2322:D2325)</f>
        <v>549041000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233863308.73999998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232594764.56999996</v>
      </c>
      <c r="L2326" s="43">
        <f t="shared" si="513"/>
        <v>0</v>
      </c>
      <c r="M2326" s="43">
        <f t="shared" si="513"/>
        <v>232594764.56999996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572618.94999999995</v>
      </c>
      <c r="U2326" s="43">
        <f t="shared" si="513"/>
        <v>37798.720000000001</v>
      </c>
      <c r="V2326" s="43">
        <f t="shared" si="513"/>
        <v>658126.5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233863308.73999995</v>
      </c>
      <c r="AA2326" s="43">
        <f t="shared" si="513"/>
        <v>315177691.26000005</v>
      </c>
      <c r="AB2326" s="44">
        <f>Z2326/D2326</f>
        <v>0.42594871556040431</v>
      </c>
      <c r="AC2326" s="35"/>
      <c r="AE2326" s="37"/>
    </row>
    <row r="2327" spans="1:31" s="36" customFormat="1" ht="18" customHeight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40</v>
      </c>
      <c r="B2328" s="43">
        <f>B2327+B2326</f>
        <v>549041000</v>
      </c>
      <c r="C2328" s="43">
        <f>C2327+C2326</f>
        <v>0</v>
      </c>
      <c r="D2328" s="43">
        <f>D2327+D2326</f>
        <v>549041000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233863308.73999998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232594764.56999996</v>
      </c>
      <c r="L2328" s="43">
        <f t="shared" si="514"/>
        <v>0</v>
      </c>
      <c r="M2328" s="43">
        <f t="shared" si="514"/>
        <v>232594764.56999996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572618.94999999995</v>
      </c>
      <c r="U2328" s="43">
        <f t="shared" si="514"/>
        <v>37798.720000000001</v>
      </c>
      <c r="V2328" s="43">
        <f t="shared" si="514"/>
        <v>658126.5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233863308.73999995</v>
      </c>
      <c r="AA2328" s="43">
        <f t="shared" si="514"/>
        <v>315177691.26000005</v>
      </c>
      <c r="AB2328" s="44">
        <f>Z2328/D2328</f>
        <v>0.42594871556040431</v>
      </c>
      <c r="AC2328" s="46"/>
      <c r="AE2328" s="37">
        <f>'[1]sum-co'!S621+'[2]CMF-101regularapril8'!$EV$3728</f>
        <v>180862105.13999999</v>
      </c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26700000000</v>
      </c>
      <c r="E2333" s="34">
        <f>[1]consoCURRENT!H47931</f>
        <v>0</v>
      </c>
      <c r="F2333" s="34">
        <f>[1]consoCURRENT!I47931</f>
        <v>3638801934.4199996</v>
      </c>
      <c r="G2333" s="34">
        <f>[1]consoCURRENT!J47931</f>
        <v>13273686321.539999</v>
      </c>
      <c r="H2333" s="34">
        <f>[1]consoCURRENT!K47931</f>
        <v>0</v>
      </c>
      <c r="I2333" s="34">
        <f>[1]consoCURRENT!L47931</f>
        <v>0</v>
      </c>
      <c r="J2333" s="34">
        <f>[1]consoCURRENT!M47931</f>
        <v>3237210015.4199996</v>
      </c>
      <c r="K2333" s="34">
        <f>[1]consoCURRENT!N47931</f>
        <v>12985171093.59</v>
      </c>
      <c r="L2333" s="34">
        <f>[1]consoCURRENT!O47931</f>
        <v>0</v>
      </c>
      <c r="M2333" s="34">
        <f>[1]consoCURRENT!P47931</f>
        <v>16222381109.01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270000</v>
      </c>
      <c r="S2333" s="34">
        <f>[1]consoCURRENT!V47931</f>
        <v>401321919</v>
      </c>
      <c r="T2333" s="34">
        <f>[1]consoCURRENT!W47931</f>
        <v>968673.04</v>
      </c>
      <c r="U2333" s="34">
        <f>[1]consoCURRENT!X47931</f>
        <v>116468068.94</v>
      </c>
      <c r="V2333" s="34">
        <f>[1]consoCURRENT!Y47931</f>
        <v>171078485.97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16912488255.960001</v>
      </c>
      <c r="AA2333" s="34">
        <f>D2333-Z2333</f>
        <v>9787511744.039999</v>
      </c>
      <c r="AB2333" s="41">
        <f>Z2333/D2333</f>
        <v>0.6334265264404495</v>
      </c>
      <c r="AC2333" s="35"/>
      <c r="AE2333" s="37"/>
    </row>
    <row r="2334" spans="1:31" s="36" customFormat="1" ht="18" hidden="1" customHeight="1" x14ac:dyDescent="0.2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 t="shared" ref="B2336:AA2336" si="515">SUM(B2332:B2335)</f>
        <v>26700000000</v>
      </c>
      <c r="C2336" s="43">
        <f t="shared" si="515"/>
        <v>0</v>
      </c>
      <c r="D2336" s="43">
        <f t="shared" si="515"/>
        <v>26700000000</v>
      </c>
      <c r="E2336" s="43">
        <f t="shared" si="515"/>
        <v>0</v>
      </c>
      <c r="F2336" s="43">
        <f t="shared" si="515"/>
        <v>3638801934.4199996</v>
      </c>
      <c r="G2336" s="43">
        <f t="shared" si="515"/>
        <v>13273686321.539999</v>
      </c>
      <c r="H2336" s="43">
        <f t="shared" si="515"/>
        <v>0</v>
      </c>
      <c r="I2336" s="43">
        <f t="shared" si="515"/>
        <v>0</v>
      </c>
      <c r="J2336" s="43">
        <f t="shared" si="515"/>
        <v>3237210015.4199996</v>
      </c>
      <c r="K2336" s="43">
        <f t="shared" si="515"/>
        <v>12985171093.59</v>
      </c>
      <c r="L2336" s="43">
        <f t="shared" si="515"/>
        <v>0</v>
      </c>
      <c r="M2336" s="43">
        <f t="shared" si="515"/>
        <v>16222381109.01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270000</v>
      </c>
      <c r="S2336" s="43">
        <f t="shared" si="515"/>
        <v>401321919</v>
      </c>
      <c r="T2336" s="43">
        <f t="shared" si="515"/>
        <v>968673.04</v>
      </c>
      <c r="U2336" s="43">
        <f t="shared" si="515"/>
        <v>116468068.94</v>
      </c>
      <c r="V2336" s="43">
        <f t="shared" si="515"/>
        <v>171078485.97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16912488255.960001</v>
      </c>
      <c r="AA2336" s="43">
        <f t="shared" si="515"/>
        <v>9787511744.039999</v>
      </c>
      <c r="AB2336" s="44">
        <f>Z2336/D2336</f>
        <v>0.6334265264404495</v>
      </c>
      <c r="AC2336" s="35"/>
      <c r="AE2336" s="37"/>
    </row>
    <row r="2337" spans="1:31" s="36" customFormat="1" ht="18" hidden="1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 t="shared" ref="B2338:AA2338" si="516">B2337+B2336</f>
        <v>26700000000</v>
      </c>
      <c r="C2338" s="43">
        <f t="shared" si="516"/>
        <v>0</v>
      </c>
      <c r="D2338" s="43">
        <f t="shared" si="516"/>
        <v>26700000000</v>
      </c>
      <c r="E2338" s="43">
        <f t="shared" si="516"/>
        <v>0</v>
      </c>
      <c r="F2338" s="43">
        <f t="shared" si="516"/>
        <v>3638801934.4199996</v>
      </c>
      <c r="G2338" s="43">
        <f t="shared" si="516"/>
        <v>13273686321.539999</v>
      </c>
      <c r="H2338" s="43">
        <f t="shared" si="516"/>
        <v>0</v>
      </c>
      <c r="I2338" s="43">
        <f t="shared" si="516"/>
        <v>0</v>
      </c>
      <c r="J2338" s="43">
        <f t="shared" si="516"/>
        <v>3237210015.4199996</v>
      </c>
      <c r="K2338" s="43">
        <f t="shared" si="516"/>
        <v>12985171093.59</v>
      </c>
      <c r="L2338" s="43">
        <f t="shared" si="516"/>
        <v>0</v>
      </c>
      <c r="M2338" s="43">
        <f t="shared" si="516"/>
        <v>16222381109.01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270000</v>
      </c>
      <c r="S2338" s="43">
        <f t="shared" si="516"/>
        <v>401321919</v>
      </c>
      <c r="T2338" s="43">
        <f t="shared" si="516"/>
        <v>968673.04</v>
      </c>
      <c r="U2338" s="43">
        <f t="shared" si="516"/>
        <v>116468068.94</v>
      </c>
      <c r="V2338" s="43">
        <f t="shared" si="516"/>
        <v>171078485.97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16912488255.960001</v>
      </c>
      <c r="AA2338" s="43">
        <f t="shared" si="516"/>
        <v>9787511744.039999</v>
      </c>
      <c r="AB2338" s="44">
        <f>Z2338/D2338</f>
        <v>0.6334265264404495</v>
      </c>
      <c r="AC2338" s="46"/>
      <c r="AE2338" s="37">
        <f>'[1]sum-co'!S631+'[2]CMF-101regularapril8'!$EV$3821</f>
        <v>6967793830.7799997</v>
      </c>
    </row>
    <row r="2339" spans="1:31" s="77" customFormat="1" ht="22.35" customHeight="1" x14ac:dyDescent="0.25">
      <c r="A2339" s="75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7"/>
      <c r="AA2339" s="51"/>
      <c r="AB2339" s="51"/>
      <c r="AC2339" s="76"/>
      <c r="AE2339" s="78"/>
    </row>
    <row r="2340" spans="1:31" s="77" customFormat="1" ht="22.35" customHeight="1" x14ac:dyDescent="0.25">
      <c r="A2340" s="75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7"/>
      <c r="AA2340" s="51"/>
      <c r="AB2340" s="51"/>
      <c r="AC2340" s="76"/>
      <c r="AE2340" s="78"/>
    </row>
    <row r="2341" spans="1:31" s="36" customFormat="1" ht="15" customHeight="1" x14ac:dyDescent="0.25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 t="shared" ref="B2342:Y2345" si="517">B2332+B2322+B2312+B2302+B2292+B2282+B2272+B2092</f>
        <v>127521000</v>
      </c>
      <c r="C2342" s="34">
        <f t="shared" si="517"/>
        <v>0</v>
      </c>
      <c r="D2342" s="34">
        <f t="shared" si="517"/>
        <v>127521000</v>
      </c>
      <c r="E2342" s="34">
        <f t="shared" si="517"/>
        <v>22647384.959999997</v>
      </c>
      <c r="F2342" s="34">
        <f t="shared" si="517"/>
        <v>28626766.659999996</v>
      </c>
      <c r="G2342" s="34">
        <f t="shared" si="517"/>
        <v>26429749.059999999</v>
      </c>
      <c r="H2342" s="34">
        <f t="shared" si="517"/>
        <v>0</v>
      </c>
      <c r="I2342" s="34">
        <f t="shared" si="517"/>
        <v>0</v>
      </c>
      <c r="J2342" s="34">
        <f t="shared" si="517"/>
        <v>0</v>
      </c>
      <c r="K2342" s="34">
        <f t="shared" si="517"/>
        <v>0</v>
      </c>
      <c r="L2342" s="34">
        <f t="shared" si="517"/>
        <v>0</v>
      </c>
      <c r="M2342" s="34">
        <f t="shared" si="517"/>
        <v>0</v>
      </c>
      <c r="N2342" s="34">
        <f t="shared" si="517"/>
        <v>8448909.629999999</v>
      </c>
      <c r="O2342" s="34">
        <f t="shared" si="517"/>
        <v>7108571.71</v>
      </c>
      <c r="P2342" s="34">
        <f t="shared" si="517"/>
        <v>7089903.6199999982</v>
      </c>
      <c r="Q2342" s="34">
        <f t="shared" si="517"/>
        <v>7353051.5499999998</v>
      </c>
      <c r="R2342" s="34">
        <f t="shared" si="517"/>
        <v>14040312.460000001</v>
      </c>
      <c r="S2342" s="34">
        <f t="shared" si="517"/>
        <v>7233402.6499999985</v>
      </c>
      <c r="T2342" s="34">
        <f t="shared" si="517"/>
        <v>8406472.9199999999</v>
      </c>
      <c r="U2342" s="34">
        <f t="shared" si="517"/>
        <v>9339172.4299999997</v>
      </c>
      <c r="V2342" s="34">
        <f t="shared" si="517"/>
        <v>8684103.7099999972</v>
      </c>
      <c r="W2342" s="34">
        <f t="shared" si="517"/>
        <v>0</v>
      </c>
      <c r="X2342" s="34">
        <f t="shared" si="517"/>
        <v>0</v>
      </c>
      <c r="Y2342" s="34">
        <f t="shared" si="517"/>
        <v>0</v>
      </c>
      <c r="Z2342" s="34">
        <f>SUM(M2342:Y2342)</f>
        <v>77703900.679999992</v>
      </c>
      <c r="AA2342" s="34">
        <f>D2342-Z2342</f>
        <v>49817099.320000008</v>
      </c>
      <c r="AB2342" s="41">
        <f>Z2342/D2342</f>
        <v>0.60934199606339345</v>
      </c>
      <c r="AC2342" s="35"/>
      <c r="AE2342" s="37"/>
    </row>
    <row r="2343" spans="1:31" s="36" customFormat="1" ht="18" customHeight="1" x14ac:dyDescent="0.2">
      <c r="A2343" s="40" t="s">
        <v>35</v>
      </c>
      <c r="B2343" s="34">
        <f t="shared" si="517"/>
        <v>31906984000</v>
      </c>
      <c r="C2343" s="34">
        <f t="shared" si="517"/>
        <v>-2.4214841687353328E-8</v>
      </c>
      <c r="D2343" s="34">
        <f t="shared" si="517"/>
        <v>31906984000</v>
      </c>
      <c r="E2343" s="34">
        <f t="shared" si="517"/>
        <v>226601753.44</v>
      </c>
      <c r="F2343" s="34">
        <f t="shared" si="517"/>
        <v>4479015822.9099998</v>
      </c>
      <c r="G2343" s="34">
        <f t="shared" si="517"/>
        <v>15013287067.269999</v>
      </c>
      <c r="H2343" s="34">
        <f t="shared" si="517"/>
        <v>0</v>
      </c>
      <c r="I2343" s="34">
        <f t="shared" si="517"/>
        <v>116249204.87</v>
      </c>
      <c r="J2343" s="34">
        <f t="shared" si="517"/>
        <v>4016915207.4899998</v>
      </c>
      <c r="K2343" s="34">
        <f t="shared" si="517"/>
        <v>14221391784.08</v>
      </c>
      <c r="L2343" s="34">
        <f t="shared" si="517"/>
        <v>0</v>
      </c>
      <c r="M2343" s="34">
        <f t="shared" si="517"/>
        <v>18354556196.440002</v>
      </c>
      <c r="N2343" s="34">
        <f t="shared" si="517"/>
        <v>94799186.230000004</v>
      </c>
      <c r="O2343" s="34">
        <f t="shared" si="517"/>
        <v>11131640.549999997</v>
      </c>
      <c r="P2343" s="34">
        <f t="shared" si="517"/>
        <v>4421721.79</v>
      </c>
      <c r="Q2343" s="34">
        <f t="shared" si="517"/>
        <v>6760004.3600000003</v>
      </c>
      <c r="R2343" s="34">
        <f t="shared" si="517"/>
        <v>32363848.219999999</v>
      </c>
      <c r="S2343" s="34">
        <f t="shared" si="517"/>
        <v>422976762.84000003</v>
      </c>
      <c r="T2343" s="34">
        <f t="shared" si="517"/>
        <v>19486155.77</v>
      </c>
      <c r="U2343" s="34">
        <f t="shared" si="517"/>
        <v>546673294.12</v>
      </c>
      <c r="V2343" s="34">
        <f t="shared" si="517"/>
        <v>225735833.30000001</v>
      </c>
      <c r="W2343" s="34">
        <f t="shared" si="517"/>
        <v>0</v>
      </c>
      <c r="X2343" s="34">
        <f t="shared" si="517"/>
        <v>0</v>
      </c>
      <c r="Y2343" s="34">
        <f t="shared" si="517"/>
        <v>0</v>
      </c>
      <c r="Z2343" s="34">
        <f>SUM(M2343:Y2343)</f>
        <v>19718904643.620003</v>
      </c>
      <c r="AA2343" s="34">
        <f>D2343-Z2343</f>
        <v>12188079356.379997</v>
      </c>
      <c r="AB2343" s="41">
        <f>Z2343/D2343</f>
        <v>0.61801217700864497</v>
      </c>
      <c r="AC2343" s="35"/>
      <c r="AE2343" s="37"/>
    </row>
    <row r="2344" spans="1:31" s="36" customFormat="1" ht="18" hidden="1" customHeight="1" x14ac:dyDescent="0.2">
      <c r="A2344" s="40" t="s">
        <v>36</v>
      </c>
      <c r="B2344" s="34">
        <f t="shared" si="517"/>
        <v>0</v>
      </c>
      <c r="C2344" s="34">
        <f t="shared" si="517"/>
        <v>0</v>
      </c>
      <c r="D2344" s="34">
        <f t="shared" si="517"/>
        <v>0</v>
      </c>
      <c r="E2344" s="34">
        <f t="shared" si="517"/>
        <v>0</v>
      </c>
      <c r="F2344" s="34">
        <f t="shared" si="517"/>
        <v>0</v>
      </c>
      <c r="G2344" s="34">
        <f t="shared" si="517"/>
        <v>0</v>
      </c>
      <c r="H2344" s="34">
        <f t="shared" si="517"/>
        <v>0</v>
      </c>
      <c r="I2344" s="34">
        <f t="shared" si="517"/>
        <v>0</v>
      </c>
      <c r="J2344" s="34">
        <f t="shared" si="517"/>
        <v>0</v>
      </c>
      <c r="K2344" s="34">
        <f t="shared" si="517"/>
        <v>0</v>
      </c>
      <c r="L2344" s="34">
        <f t="shared" si="517"/>
        <v>0</v>
      </c>
      <c r="M2344" s="34">
        <f t="shared" si="517"/>
        <v>0</v>
      </c>
      <c r="N2344" s="34">
        <f t="shared" si="517"/>
        <v>0</v>
      </c>
      <c r="O2344" s="34">
        <f t="shared" si="517"/>
        <v>0</v>
      </c>
      <c r="P2344" s="34">
        <f t="shared" si="517"/>
        <v>0</v>
      </c>
      <c r="Q2344" s="34">
        <f t="shared" si="517"/>
        <v>0</v>
      </c>
      <c r="R2344" s="34">
        <f t="shared" si="517"/>
        <v>0</v>
      </c>
      <c r="S2344" s="34">
        <f t="shared" si="517"/>
        <v>0</v>
      </c>
      <c r="T2344" s="34">
        <f t="shared" si="517"/>
        <v>0</v>
      </c>
      <c r="U2344" s="34">
        <f t="shared" si="517"/>
        <v>0</v>
      </c>
      <c r="V2344" s="34">
        <f t="shared" si="517"/>
        <v>0</v>
      </c>
      <c r="W2344" s="34">
        <f t="shared" si="517"/>
        <v>0</v>
      </c>
      <c r="X2344" s="34">
        <f t="shared" si="517"/>
        <v>0</v>
      </c>
      <c r="Y2344" s="34">
        <f t="shared" si="517"/>
        <v>0</v>
      </c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 t="shared" si="517"/>
        <v>0</v>
      </c>
      <c r="C2345" s="34">
        <f t="shared" si="517"/>
        <v>0</v>
      </c>
      <c r="D2345" s="34">
        <f t="shared" si="517"/>
        <v>0</v>
      </c>
      <c r="E2345" s="34">
        <f t="shared" si="517"/>
        <v>0</v>
      </c>
      <c r="F2345" s="34">
        <f t="shared" si="517"/>
        <v>0</v>
      </c>
      <c r="G2345" s="34">
        <f t="shared" si="517"/>
        <v>0</v>
      </c>
      <c r="H2345" s="34">
        <f t="shared" si="517"/>
        <v>0</v>
      </c>
      <c r="I2345" s="34">
        <f t="shared" si="517"/>
        <v>0</v>
      </c>
      <c r="J2345" s="34">
        <f t="shared" si="517"/>
        <v>0</v>
      </c>
      <c r="K2345" s="34">
        <f t="shared" si="517"/>
        <v>0</v>
      </c>
      <c r="L2345" s="34">
        <f t="shared" si="517"/>
        <v>0</v>
      </c>
      <c r="M2345" s="34">
        <f t="shared" si="517"/>
        <v>0</v>
      </c>
      <c r="N2345" s="34">
        <f t="shared" si="517"/>
        <v>0</v>
      </c>
      <c r="O2345" s="34">
        <f t="shared" si="517"/>
        <v>0</v>
      </c>
      <c r="P2345" s="34">
        <f t="shared" si="517"/>
        <v>0</v>
      </c>
      <c r="Q2345" s="34">
        <f t="shared" si="517"/>
        <v>0</v>
      </c>
      <c r="R2345" s="34">
        <f t="shared" si="517"/>
        <v>0</v>
      </c>
      <c r="S2345" s="34">
        <f t="shared" si="517"/>
        <v>0</v>
      </c>
      <c r="T2345" s="34">
        <f t="shared" si="517"/>
        <v>0</v>
      </c>
      <c r="U2345" s="34">
        <f t="shared" si="517"/>
        <v>0</v>
      </c>
      <c r="V2345" s="34">
        <f t="shared" si="517"/>
        <v>0</v>
      </c>
      <c r="W2345" s="34">
        <f t="shared" si="517"/>
        <v>0</v>
      </c>
      <c r="X2345" s="34">
        <f t="shared" si="517"/>
        <v>0</v>
      </c>
      <c r="Y2345" s="34">
        <f t="shared" si="517"/>
        <v>0</v>
      </c>
      <c r="Z2345" s="34">
        <f>SUM(M2345:Y2345)</f>
        <v>0</v>
      </c>
      <c r="AA2345" s="34">
        <f>D2345-Z2345</f>
        <v>0</v>
      </c>
      <c r="AB2345" s="60" t="e">
        <f>Z2345/D2345</f>
        <v>#DIV/0!</v>
      </c>
      <c r="AC2345" s="35"/>
      <c r="AE2345" s="37"/>
    </row>
    <row r="2346" spans="1:31" s="36" customFormat="1" ht="20.45" customHeight="1" x14ac:dyDescent="0.25">
      <c r="A2346" s="42" t="s">
        <v>38</v>
      </c>
      <c r="B2346" s="43">
        <f>SUM(B2342:B2345)</f>
        <v>32034505000</v>
      </c>
      <c r="C2346" s="43">
        <f>SUM(C2342:C2345)</f>
        <v>-2.4214841687353328E-8</v>
      </c>
      <c r="D2346" s="43">
        <f>SUM(D2342:D2345)</f>
        <v>32034505000</v>
      </c>
      <c r="E2346" s="43">
        <f t="shared" ref="E2346:AA2346" si="518">SUM(E2342:E2345)</f>
        <v>249249138.40000001</v>
      </c>
      <c r="F2346" s="43">
        <f t="shared" si="518"/>
        <v>4507642589.5699997</v>
      </c>
      <c r="G2346" s="43">
        <f t="shared" si="518"/>
        <v>15039716816.329998</v>
      </c>
      <c r="H2346" s="43">
        <f t="shared" si="518"/>
        <v>0</v>
      </c>
      <c r="I2346" s="43">
        <f t="shared" si="518"/>
        <v>116249204.87</v>
      </c>
      <c r="J2346" s="43">
        <f t="shared" si="518"/>
        <v>4016915207.4899998</v>
      </c>
      <c r="K2346" s="43">
        <f t="shared" si="518"/>
        <v>14221391784.08</v>
      </c>
      <c r="L2346" s="43">
        <f t="shared" si="518"/>
        <v>0</v>
      </c>
      <c r="M2346" s="43">
        <f t="shared" si="518"/>
        <v>18354556196.440002</v>
      </c>
      <c r="N2346" s="43">
        <f t="shared" si="518"/>
        <v>103248095.86</v>
      </c>
      <c r="O2346" s="43">
        <f t="shared" si="518"/>
        <v>18240212.259999998</v>
      </c>
      <c r="P2346" s="43">
        <f t="shared" si="518"/>
        <v>11511625.409999998</v>
      </c>
      <c r="Q2346" s="43">
        <f t="shared" si="518"/>
        <v>14113055.91</v>
      </c>
      <c r="R2346" s="43">
        <f t="shared" si="518"/>
        <v>46404160.68</v>
      </c>
      <c r="S2346" s="43">
        <f t="shared" si="518"/>
        <v>430210165.49000001</v>
      </c>
      <c r="T2346" s="43">
        <f t="shared" si="518"/>
        <v>27892628.689999998</v>
      </c>
      <c r="U2346" s="43">
        <f t="shared" si="518"/>
        <v>556012466.54999995</v>
      </c>
      <c r="V2346" s="43">
        <f t="shared" si="518"/>
        <v>234419937.01000002</v>
      </c>
      <c r="W2346" s="43">
        <f t="shared" si="518"/>
        <v>0</v>
      </c>
      <c r="X2346" s="43">
        <f t="shared" si="518"/>
        <v>0</v>
      </c>
      <c r="Y2346" s="43">
        <f t="shared" si="518"/>
        <v>0</v>
      </c>
      <c r="Z2346" s="43">
        <f t="shared" si="518"/>
        <v>19796608544.300003</v>
      </c>
      <c r="AA2346" s="43">
        <f t="shared" si="518"/>
        <v>12237896455.699997</v>
      </c>
      <c r="AB2346" s="44">
        <f>Z2346/D2346</f>
        <v>0.6179776632821391</v>
      </c>
      <c r="AC2346" s="35"/>
      <c r="AE2346" s="37"/>
    </row>
    <row r="2347" spans="1:31" s="36" customFormat="1" ht="23.1" hidden="1" customHeight="1" x14ac:dyDescent="0.25">
      <c r="A2347" s="45" t="s">
        <v>39</v>
      </c>
      <c r="B2347" s="34">
        <f>B2337+B2327+B2317+B2307+B2297+B2287+B2277+B2097</f>
        <v>0</v>
      </c>
      <c r="C2347" s="34">
        <f>C2337+C2327+C2317+C2307+C2297+C2287+C2277+C2097</f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519">G2337+G2327+G2317+G2307+G2297+G2287+G2277+G2097</f>
        <v>0</v>
      </c>
      <c r="H2347" s="34">
        <f t="shared" si="519"/>
        <v>0</v>
      </c>
      <c r="I2347" s="34">
        <f t="shared" si="519"/>
        <v>0</v>
      </c>
      <c r="J2347" s="34">
        <f t="shared" si="519"/>
        <v>0</v>
      </c>
      <c r="K2347" s="34">
        <f t="shared" si="519"/>
        <v>0</v>
      </c>
      <c r="L2347" s="34">
        <f t="shared" si="519"/>
        <v>0</v>
      </c>
      <c r="M2347" s="34">
        <f t="shared" si="519"/>
        <v>0</v>
      </c>
      <c r="N2347" s="34">
        <f t="shared" si="519"/>
        <v>0</v>
      </c>
      <c r="O2347" s="34">
        <f t="shared" si="519"/>
        <v>0</v>
      </c>
      <c r="P2347" s="34">
        <f t="shared" si="519"/>
        <v>0</v>
      </c>
      <c r="Q2347" s="34">
        <f t="shared" si="519"/>
        <v>0</v>
      </c>
      <c r="R2347" s="34">
        <f t="shared" si="519"/>
        <v>0</v>
      </c>
      <c r="S2347" s="34">
        <f t="shared" si="519"/>
        <v>0</v>
      </c>
      <c r="T2347" s="34">
        <f t="shared" si="519"/>
        <v>0</v>
      </c>
      <c r="U2347" s="34">
        <f t="shared" si="519"/>
        <v>0</v>
      </c>
      <c r="V2347" s="34">
        <f t="shared" si="519"/>
        <v>0</v>
      </c>
      <c r="W2347" s="34">
        <f t="shared" si="519"/>
        <v>0</v>
      </c>
      <c r="X2347" s="34">
        <f t="shared" si="519"/>
        <v>0</v>
      </c>
      <c r="Y2347" s="34">
        <f t="shared" si="519"/>
        <v>0</v>
      </c>
      <c r="Z2347" s="34">
        <f>SUM(M2347:Y2347)</f>
        <v>0</v>
      </c>
      <c r="AA2347" s="34">
        <f>D2347-Z2347</f>
        <v>0</v>
      </c>
      <c r="AB2347" s="60" t="e">
        <f>Z2347/D2347</f>
        <v>#DIV/0!</v>
      </c>
      <c r="AC2347" s="35"/>
      <c r="AE2347" s="37"/>
    </row>
    <row r="2348" spans="1:31" s="36" customFormat="1" ht="25.35" customHeight="1" x14ac:dyDescent="0.25">
      <c r="A2348" s="42" t="s">
        <v>40</v>
      </c>
      <c r="B2348" s="43">
        <f t="shared" ref="B2348:AA2348" si="520">B2347+B2346</f>
        <v>32034505000</v>
      </c>
      <c r="C2348" s="43">
        <f t="shared" si="520"/>
        <v>-2.4214841687353328E-8</v>
      </c>
      <c r="D2348" s="43">
        <f t="shared" si="520"/>
        <v>32034505000</v>
      </c>
      <c r="E2348" s="43">
        <f t="shared" si="520"/>
        <v>249249138.40000001</v>
      </c>
      <c r="F2348" s="43">
        <f t="shared" si="520"/>
        <v>4507642589.5699997</v>
      </c>
      <c r="G2348" s="43">
        <f t="shared" si="520"/>
        <v>15039716816.329998</v>
      </c>
      <c r="H2348" s="43">
        <f t="shared" si="520"/>
        <v>0</v>
      </c>
      <c r="I2348" s="43">
        <f t="shared" si="520"/>
        <v>116249204.87</v>
      </c>
      <c r="J2348" s="43">
        <f t="shared" si="520"/>
        <v>4016915207.4899998</v>
      </c>
      <c r="K2348" s="43">
        <f t="shared" si="520"/>
        <v>14221391784.08</v>
      </c>
      <c r="L2348" s="43">
        <f t="shared" si="520"/>
        <v>0</v>
      </c>
      <c r="M2348" s="43">
        <f t="shared" si="520"/>
        <v>18354556196.440002</v>
      </c>
      <c r="N2348" s="43">
        <f t="shared" si="520"/>
        <v>103248095.86</v>
      </c>
      <c r="O2348" s="43">
        <f t="shared" si="520"/>
        <v>18240212.259999998</v>
      </c>
      <c r="P2348" s="43">
        <f t="shared" si="520"/>
        <v>11511625.409999998</v>
      </c>
      <c r="Q2348" s="43">
        <f t="shared" si="520"/>
        <v>14113055.91</v>
      </c>
      <c r="R2348" s="43">
        <f t="shared" si="520"/>
        <v>46404160.68</v>
      </c>
      <c r="S2348" s="43">
        <f t="shared" si="520"/>
        <v>430210165.49000001</v>
      </c>
      <c r="T2348" s="43">
        <f t="shared" si="520"/>
        <v>27892628.689999998</v>
      </c>
      <c r="U2348" s="43">
        <f t="shared" si="520"/>
        <v>556012466.54999995</v>
      </c>
      <c r="V2348" s="43">
        <f t="shared" si="520"/>
        <v>234419937.01000002</v>
      </c>
      <c r="W2348" s="43">
        <f t="shared" si="520"/>
        <v>0</v>
      </c>
      <c r="X2348" s="43">
        <f t="shared" si="520"/>
        <v>0</v>
      </c>
      <c r="Y2348" s="43">
        <f t="shared" si="520"/>
        <v>0</v>
      </c>
      <c r="Z2348" s="43">
        <f t="shared" si="520"/>
        <v>19796608544.300003</v>
      </c>
      <c r="AA2348" s="43">
        <f t="shared" si="520"/>
        <v>12237896455.699997</v>
      </c>
      <c r="AB2348" s="44">
        <f>Z2348/D2348</f>
        <v>0.6179776632821391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34</v>
      </c>
      <c r="B2352" s="34">
        <f t="shared" ref="B2352:Y2355" si="521">B2342+B2080</f>
        <v>10498213000</v>
      </c>
      <c r="C2352" s="34">
        <f t="shared" si="521"/>
        <v>-9.6724761533550918E-10</v>
      </c>
      <c r="D2352" s="34">
        <f t="shared" si="521"/>
        <v>10498213000</v>
      </c>
      <c r="E2352" s="34">
        <f t="shared" si="521"/>
        <v>1923386314.0699997</v>
      </c>
      <c r="F2352" s="34">
        <f t="shared" si="521"/>
        <v>2507279787.7999997</v>
      </c>
      <c r="G2352" s="34">
        <f t="shared" si="521"/>
        <v>2893915477.9099994</v>
      </c>
      <c r="H2352" s="34">
        <f t="shared" si="521"/>
        <v>0</v>
      </c>
      <c r="I2352" s="34">
        <f t="shared" si="521"/>
        <v>1284620354.7</v>
      </c>
      <c r="J2352" s="34">
        <f t="shared" si="521"/>
        <v>1742705238.1199996</v>
      </c>
      <c r="K2352" s="34">
        <f t="shared" si="521"/>
        <v>2178469386.5799994</v>
      </c>
      <c r="L2352" s="34">
        <f t="shared" si="521"/>
        <v>0</v>
      </c>
      <c r="M2352" s="34">
        <f t="shared" si="521"/>
        <v>5205794979.4000006</v>
      </c>
      <c r="N2352" s="34">
        <f t="shared" si="521"/>
        <v>233912087.65999997</v>
      </c>
      <c r="O2352" s="34">
        <f t="shared" si="521"/>
        <v>198593495.74000001</v>
      </c>
      <c r="P2352" s="34">
        <f t="shared" si="521"/>
        <v>206260375.97000003</v>
      </c>
      <c r="Q2352" s="34">
        <f t="shared" si="521"/>
        <v>212258843.74000001</v>
      </c>
      <c r="R2352" s="34">
        <f t="shared" si="521"/>
        <v>375135381.88999999</v>
      </c>
      <c r="S2352" s="34">
        <f t="shared" si="521"/>
        <v>177180324.05000001</v>
      </c>
      <c r="T2352" s="34">
        <f t="shared" si="521"/>
        <v>238360532.77999997</v>
      </c>
      <c r="U2352" s="34">
        <f t="shared" si="521"/>
        <v>248704458.84999999</v>
      </c>
      <c r="V2352" s="34">
        <f t="shared" si="521"/>
        <v>228381099.70000002</v>
      </c>
      <c r="W2352" s="34">
        <f t="shared" si="521"/>
        <v>0</v>
      </c>
      <c r="X2352" s="34">
        <f t="shared" si="521"/>
        <v>0</v>
      </c>
      <c r="Y2352" s="34">
        <f t="shared" si="521"/>
        <v>0</v>
      </c>
      <c r="Z2352" s="34">
        <f>SUM(M2352:Y2352)</f>
        <v>7324581579.7800007</v>
      </c>
      <c r="AA2352" s="34">
        <f>D2352-Z2352</f>
        <v>3173631420.2199993</v>
      </c>
      <c r="AB2352" s="41">
        <f>Z2352/D2352</f>
        <v>0.69769793961886661</v>
      </c>
      <c r="AC2352" s="35"/>
      <c r="AE2352" s="37"/>
    </row>
    <row r="2353" spans="1:31" s="36" customFormat="1" ht="27.75" customHeight="1" x14ac:dyDescent="0.2">
      <c r="A2353" s="40" t="s">
        <v>35</v>
      </c>
      <c r="B2353" s="34">
        <f t="shared" si="521"/>
        <v>230202090000</v>
      </c>
      <c r="C2353" s="34">
        <f t="shared" si="521"/>
        <v>2.7850092010339722E-8</v>
      </c>
      <c r="D2353" s="34">
        <f t="shared" si="521"/>
        <v>230202090000</v>
      </c>
      <c r="E2353" s="34">
        <f t="shared" si="521"/>
        <v>38781320705.57</v>
      </c>
      <c r="F2353" s="34">
        <f t="shared" si="521"/>
        <v>68315947157.949997</v>
      </c>
      <c r="G2353" s="34">
        <f t="shared" si="521"/>
        <v>56814402034.389999</v>
      </c>
      <c r="H2353" s="34">
        <f t="shared" si="521"/>
        <v>0</v>
      </c>
      <c r="I2353" s="34">
        <f t="shared" si="521"/>
        <v>11643939971.670002</v>
      </c>
      <c r="J2353" s="34">
        <f t="shared" si="521"/>
        <v>20295801155.200001</v>
      </c>
      <c r="K2353" s="34">
        <f t="shared" si="521"/>
        <v>24422552348.029999</v>
      </c>
      <c r="L2353" s="34">
        <f t="shared" si="521"/>
        <v>0</v>
      </c>
      <c r="M2353" s="34">
        <f t="shared" si="521"/>
        <v>56362293474.900002</v>
      </c>
      <c r="N2353" s="34">
        <f t="shared" si="521"/>
        <v>3180912859.2700005</v>
      </c>
      <c r="O2353" s="34">
        <f t="shared" si="521"/>
        <v>7551475965.9200001</v>
      </c>
      <c r="P2353" s="34">
        <f t="shared" si="521"/>
        <v>16404991908.710003</v>
      </c>
      <c r="Q2353" s="34">
        <f t="shared" si="521"/>
        <v>5666795289.2699995</v>
      </c>
      <c r="R2353" s="34">
        <f t="shared" si="521"/>
        <v>21161710233.27</v>
      </c>
      <c r="S2353" s="34">
        <f t="shared" si="521"/>
        <v>21191640480.209999</v>
      </c>
      <c r="T2353" s="34">
        <f t="shared" si="521"/>
        <v>4003277199.8800015</v>
      </c>
      <c r="U2353" s="34">
        <f t="shared" si="521"/>
        <v>16187269740.170002</v>
      </c>
      <c r="V2353" s="34">
        <f t="shared" si="521"/>
        <v>12201302746.310001</v>
      </c>
      <c r="W2353" s="34">
        <f t="shared" si="521"/>
        <v>0</v>
      </c>
      <c r="X2353" s="34">
        <f t="shared" si="521"/>
        <v>0</v>
      </c>
      <c r="Y2353" s="34">
        <f t="shared" si="521"/>
        <v>0</v>
      </c>
      <c r="Z2353" s="34">
        <f>SUM(M2353:Y2353)</f>
        <v>163911669897.91003</v>
      </c>
      <c r="AA2353" s="34">
        <f>D2353-Z2353</f>
        <v>66290420102.089966</v>
      </c>
      <c r="AB2353" s="41">
        <f>Z2353/D2353</f>
        <v>0.71203380428870144</v>
      </c>
      <c r="AC2353" s="35"/>
      <c r="AE2353" s="37"/>
    </row>
    <row r="2354" spans="1:31" s="36" customFormat="1" ht="27" hidden="1" customHeight="1" x14ac:dyDescent="0.2">
      <c r="A2354" s="40" t="s">
        <v>36</v>
      </c>
      <c r="B2354" s="34">
        <f t="shared" si="521"/>
        <v>0</v>
      </c>
      <c r="C2354" s="34">
        <f t="shared" si="521"/>
        <v>0</v>
      </c>
      <c r="D2354" s="34">
        <f t="shared" si="521"/>
        <v>0</v>
      </c>
      <c r="E2354" s="34">
        <f t="shared" si="521"/>
        <v>0</v>
      </c>
      <c r="F2354" s="34">
        <f t="shared" si="521"/>
        <v>0</v>
      </c>
      <c r="G2354" s="34">
        <f t="shared" si="521"/>
        <v>0</v>
      </c>
      <c r="H2354" s="34">
        <f t="shared" si="521"/>
        <v>0</v>
      </c>
      <c r="I2354" s="34">
        <f t="shared" si="521"/>
        <v>0</v>
      </c>
      <c r="J2354" s="34">
        <f t="shared" si="521"/>
        <v>0</v>
      </c>
      <c r="K2354" s="34">
        <f t="shared" si="521"/>
        <v>0</v>
      </c>
      <c r="L2354" s="34">
        <f t="shared" si="521"/>
        <v>0</v>
      </c>
      <c r="M2354" s="34">
        <f t="shared" si="521"/>
        <v>0</v>
      </c>
      <c r="N2354" s="34">
        <f t="shared" si="521"/>
        <v>0</v>
      </c>
      <c r="O2354" s="34">
        <f t="shared" si="521"/>
        <v>0</v>
      </c>
      <c r="P2354" s="34">
        <f t="shared" si="521"/>
        <v>0</v>
      </c>
      <c r="Q2354" s="34">
        <f t="shared" si="521"/>
        <v>0</v>
      </c>
      <c r="R2354" s="34">
        <f t="shared" si="521"/>
        <v>0</v>
      </c>
      <c r="S2354" s="34">
        <f t="shared" si="521"/>
        <v>0</v>
      </c>
      <c r="T2354" s="34">
        <f t="shared" si="521"/>
        <v>0</v>
      </c>
      <c r="U2354" s="34">
        <f t="shared" si="521"/>
        <v>0</v>
      </c>
      <c r="V2354" s="34">
        <f t="shared" si="521"/>
        <v>0</v>
      </c>
      <c r="W2354" s="34">
        <f t="shared" si="521"/>
        <v>0</v>
      </c>
      <c r="X2354" s="34">
        <f t="shared" si="521"/>
        <v>0</v>
      </c>
      <c r="Y2354" s="34">
        <f t="shared" si="521"/>
        <v>0</v>
      </c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1" s="36" customFormat="1" ht="28.35" customHeight="1" x14ac:dyDescent="0.2">
      <c r="A2355" s="40" t="s">
        <v>37</v>
      </c>
      <c r="B2355" s="34">
        <f t="shared" si="521"/>
        <v>1123890000</v>
      </c>
      <c r="C2355" s="34">
        <f t="shared" si="521"/>
        <v>0</v>
      </c>
      <c r="D2355" s="34">
        <f t="shared" si="521"/>
        <v>1123890000</v>
      </c>
      <c r="E2355" s="34">
        <f t="shared" si="521"/>
        <v>31544744.82</v>
      </c>
      <c r="F2355" s="34">
        <f t="shared" si="521"/>
        <v>19393832.93</v>
      </c>
      <c r="G2355" s="34">
        <f t="shared" si="521"/>
        <v>26396722.57</v>
      </c>
      <c r="H2355" s="34">
        <f t="shared" si="521"/>
        <v>0</v>
      </c>
      <c r="I2355" s="34">
        <f t="shared" si="521"/>
        <v>2382675.7799999998</v>
      </c>
      <c r="J2355" s="34">
        <f t="shared" si="521"/>
        <v>18414744.93</v>
      </c>
      <c r="K2355" s="34">
        <f t="shared" si="521"/>
        <v>50358159.619999997</v>
      </c>
      <c r="L2355" s="34">
        <f t="shared" si="521"/>
        <v>0</v>
      </c>
      <c r="M2355" s="34">
        <f t="shared" si="521"/>
        <v>71155580.329999998</v>
      </c>
      <c r="N2355" s="34">
        <f t="shared" si="521"/>
        <v>0</v>
      </c>
      <c r="O2355" s="34">
        <f t="shared" si="521"/>
        <v>0</v>
      </c>
      <c r="P2355" s="34">
        <f t="shared" si="521"/>
        <v>29162069.039999999</v>
      </c>
      <c r="Q2355" s="34">
        <f t="shared" si="521"/>
        <v>0</v>
      </c>
      <c r="R2355" s="34">
        <f t="shared" si="521"/>
        <v>420000</v>
      </c>
      <c r="S2355" s="34">
        <f t="shared" si="521"/>
        <v>559088</v>
      </c>
      <c r="T2355" s="34">
        <f t="shared" si="521"/>
        <v>949947.99</v>
      </c>
      <c r="U2355" s="34">
        <f t="shared" si="521"/>
        <v>0</v>
      </c>
      <c r="V2355" s="34">
        <f t="shared" si="521"/>
        <v>-24911385.039999999</v>
      </c>
      <c r="W2355" s="34">
        <f t="shared" si="521"/>
        <v>0</v>
      </c>
      <c r="X2355" s="34">
        <f t="shared" si="521"/>
        <v>0</v>
      </c>
      <c r="Y2355" s="34">
        <f t="shared" si="521"/>
        <v>0</v>
      </c>
      <c r="Z2355" s="34">
        <f>SUM(M2355:Y2355)</f>
        <v>77335300.319999993</v>
      </c>
      <c r="AA2355" s="34">
        <f>D2355-Z2355</f>
        <v>1046554699.6800001</v>
      </c>
      <c r="AB2355" s="41">
        <f>Z2355/D2355</f>
        <v>6.8810382083655863E-2</v>
      </c>
      <c r="AC2355" s="35"/>
      <c r="AE2355" s="37"/>
    </row>
    <row r="2356" spans="1:31" s="36" customFormat="1" ht="27.75" customHeight="1" x14ac:dyDescent="0.25">
      <c r="A2356" s="42" t="s">
        <v>38</v>
      </c>
      <c r="B2356" s="43">
        <f>SUM(B2352:B2355)</f>
        <v>241824193000</v>
      </c>
      <c r="C2356" s="43">
        <f t="shared" ref="C2356:AA2356" si="522">SUM(C2352:C2355)</f>
        <v>2.6882844395004213E-8</v>
      </c>
      <c r="D2356" s="43">
        <f t="shared" si="522"/>
        <v>241824193000</v>
      </c>
      <c r="E2356" s="43">
        <f t="shared" si="522"/>
        <v>40736251764.459999</v>
      </c>
      <c r="F2356" s="43">
        <f t="shared" si="522"/>
        <v>70842620778.679993</v>
      </c>
      <c r="G2356" s="43">
        <f t="shared" si="522"/>
        <v>59734714234.869995</v>
      </c>
      <c r="H2356" s="43">
        <f t="shared" si="522"/>
        <v>0</v>
      </c>
      <c r="I2356" s="43">
        <f t="shared" si="522"/>
        <v>12930943002.150003</v>
      </c>
      <c r="J2356" s="43">
        <f t="shared" si="522"/>
        <v>22056921138.25</v>
      </c>
      <c r="K2356" s="43">
        <f t="shared" si="522"/>
        <v>26651379894.229996</v>
      </c>
      <c r="L2356" s="43">
        <f t="shared" si="522"/>
        <v>0</v>
      </c>
      <c r="M2356" s="43">
        <f t="shared" si="522"/>
        <v>61639244034.630005</v>
      </c>
      <c r="N2356" s="43">
        <f t="shared" si="522"/>
        <v>3414824946.9300003</v>
      </c>
      <c r="O2356" s="43">
        <f t="shared" si="522"/>
        <v>7750069461.6599998</v>
      </c>
      <c r="P2356" s="43">
        <f t="shared" si="522"/>
        <v>16640414353.720003</v>
      </c>
      <c r="Q2356" s="43">
        <f t="shared" si="522"/>
        <v>5879054133.0099993</v>
      </c>
      <c r="R2356" s="43">
        <f t="shared" si="522"/>
        <v>21537265615.16</v>
      </c>
      <c r="S2356" s="43">
        <f t="shared" si="522"/>
        <v>21369379892.259998</v>
      </c>
      <c r="T2356" s="43">
        <f t="shared" si="522"/>
        <v>4242587680.6500015</v>
      </c>
      <c r="U2356" s="43">
        <f t="shared" si="522"/>
        <v>16435974199.020002</v>
      </c>
      <c r="V2356" s="43">
        <f t="shared" si="522"/>
        <v>12404772460.970001</v>
      </c>
      <c r="W2356" s="43">
        <f t="shared" si="522"/>
        <v>0</v>
      </c>
      <c r="X2356" s="43">
        <f t="shared" si="522"/>
        <v>0</v>
      </c>
      <c r="Y2356" s="43">
        <f t="shared" si="522"/>
        <v>0</v>
      </c>
      <c r="Z2356" s="43">
        <f t="shared" si="522"/>
        <v>171313586778.01004</v>
      </c>
      <c r="AA2356" s="43">
        <f t="shared" si="522"/>
        <v>70510606221.98996</v>
      </c>
      <c r="AB2356" s="44">
        <f>Z2356/D2356</f>
        <v>0.70842203442403318</v>
      </c>
      <c r="AC2356" s="35"/>
      <c r="AE2356" s="37"/>
    </row>
    <row r="2357" spans="1:31" s="36" customFormat="1" ht="30.2" customHeight="1" x14ac:dyDescent="0.25">
      <c r="A2357" s="45" t="s">
        <v>39</v>
      </c>
      <c r="B2357" s="34">
        <f t="shared" ref="B2357:Y2357" si="523">B2347+B2085</f>
        <v>160439000</v>
      </c>
      <c r="C2357" s="34">
        <f t="shared" si="523"/>
        <v>0</v>
      </c>
      <c r="D2357" s="34">
        <f t="shared" si="523"/>
        <v>160439000</v>
      </c>
      <c r="E2357" s="34">
        <f t="shared" si="523"/>
        <v>38353623.82</v>
      </c>
      <c r="F2357" s="34">
        <f t="shared" si="523"/>
        <v>37998484.019999996</v>
      </c>
      <c r="G2357" s="34">
        <f t="shared" si="523"/>
        <v>44201047.960000001</v>
      </c>
      <c r="H2357" s="34">
        <f t="shared" si="523"/>
        <v>0</v>
      </c>
      <c r="I2357" s="34">
        <f t="shared" si="523"/>
        <v>0</v>
      </c>
      <c r="J2357" s="34">
        <f t="shared" si="523"/>
        <v>0</v>
      </c>
      <c r="K2357" s="34">
        <f t="shared" si="523"/>
        <v>0</v>
      </c>
      <c r="L2357" s="34">
        <f t="shared" si="523"/>
        <v>0</v>
      </c>
      <c r="M2357" s="34">
        <f t="shared" si="523"/>
        <v>0</v>
      </c>
      <c r="N2357" s="34">
        <f t="shared" si="523"/>
        <v>10448492.059999999</v>
      </c>
      <c r="O2357" s="34">
        <f t="shared" si="523"/>
        <v>14386134.719999999</v>
      </c>
      <c r="P2357" s="34">
        <f t="shared" si="523"/>
        <v>13518997.040000001</v>
      </c>
      <c r="Q2357" s="34">
        <f t="shared" si="523"/>
        <v>12421812.930000002</v>
      </c>
      <c r="R2357" s="34">
        <f t="shared" si="523"/>
        <v>16657724.469999999</v>
      </c>
      <c r="S2357" s="34">
        <f t="shared" si="523"/>
        <v>8918946.620000001</v>
      </c>
      <c r="T2357" s="34">
        <f t="shared" si="523"/>
        <v>16542247.749999998</v>
      </c>
      <c r="U2357" s="34">
        <f t="shared" si="523"/>
        <v>11622113.110000001</v>
      </c>
      <c r="V2357" s="34">
        <f t="shared" si="523"/>
        <v>16036687.1</v>
      </c>
      <c r="W2357" s="34">
        <f t="shared" si="523"/>
        <v>0</v>
      </c>
      <c r="X2357" s="34">
        <f t="shared" si="523"/>
        <v>0</v>
      </c>
      <c r="Y2357" s="34">
        <f t="shared" si="523"/>
        <v>0</v>
      </c>
      <c r="Z2357" s="34">
        <f>SUM(M2357:Y2357)</f>
        <v>120553155.8</v>
      </c>
      <c r="AA2357" s="34">
        <f>D2357-Z2357</f>
        <v>39885844.200000003</v>
      </c>
      <c r="AB2357" s="41">
        <f>Z2357/D2357</f>
        <v>0.751395582121554</v>
      </c>
      <c r="AC2357" s="35"/>
      <c r="AE2357" s="37"/>
    </row>
    <row r="2358" spans="1:31" s="36" customFormat="1" ht="33.6" customHeight="1" x14ac:dyDescent="0.25">
      <c r="A2358" s="42" t="s">
        <v>40</v>
      </c>
      <c r="B2358" s="43">
        <f t="shared" ref="B2358:AA2358" si="524">B2357+B2356</f>
        <v>241984632000</v>
      </c>
      <c r="C2358" s="43">
        <f t="shared" si="524"/>
        <v>2.6882844395004213E-8</v>
      </c>
      <c r="D2358" s="43">
        <f t="shared" si="524"/>
        <v>241984632000</v>
      </c>
      <c r="E2358" s="43">
        <f t="shared" si="524"/>
        <v>40774605388.279999</v>
      </c>
      <c r="F2358" s="43">
        <f t="shared" si="524"/>
        <v>70880619262.699997</v>
      </c>
      <c r="G2358" s="43">
        <f t="shared" si="524"/>
        <v>59778915282.829994</v>
      </c>
      <c r="H2358" s="43">
        <f t="shared" si="524"/>
        <v>0</v>
      </c>
      <c r="I2358" s="43">
        <f t="shared" si="524"/>
        <v>12930943002.150003</v>
      </c>
      <c r="J2358" s="43">
        <f t="shared" si="524"/>
        <v>22056921138.25</v>
      </c>
      <c r="K2358" s="43">
        <f t="shared" si="524"/>
        <v>26651379894.229996</v>
      </c>
      <c r="L2358" s="43">
        <f t="shared" si="524"/>
        <v>0</v>
      </c>
      <c r="M2358" s="43">
        <f t="shared" si="524"/>
        <v>61639244034.630005</v>
      </c>
      <c r="N2358" s="43">
        <f t="shared" si="524"/>
        <v>3425273438.9900002</v>
      </c>
      <c r="O2358" s="43">
        <f t="shared" si="524"/>
        <v>7764455596.3800001</v>
      </c>
      <c r="P2358" s="43">
        <f t="shared" si="524"/>
        <v>16653933350.760004</v>
      </c>
      <c r="Q2358" s="43">
        <f t="shared" si="524"/>
        <v>5891475945.9399996</v>
      </c>
      <c r="R2358" s="43">
        <f t="shared" si="524"/>
        <v>21553923339.630001</v>
      </c>
      <c r="S2358" s="43">
        <f t="shared" si="524"/>
        <v>21378298838.879997</v>
      </c>
      <c r="T2358" s="43">
        <f t="shared" si="524"/>
        <v>4259129928.4000015</v>
      </c>
      <c r="U2358" s="43">
        <f t="shared" si="524"/>
        <v>16447596312.130003</v>
      </c>
      <c r="V2358" s="43">
        <f t="shared" si="524"/>
        <v>12420809148.070002</v>
      </c>
      <c r="W2358" s="43">
        <f t="shared" si="524"/>
        <v>0</v>
      </c>
      <c r="X2358" s="43">
        <f t="shared" si="524"/>
        <v>0</v>
      </c>
      <c r="Y2358" s="43">
        <f t="shared" si="524"/>
        <v>0</v>
      </c>
      <c r="Z2358" s="43">
        <f t="shared" si="524"/>
        <v>171434139933.81003</v>
      </c>
      <c r="AA2358" s="43">
        <f t="shared" si="524"/>
        <v>70550492066.189957</v>
      </c>
      <c r="AB2358" s="44">
        <f>Z2358/D2358</f>
        <v>0.70845052645248163</v>
      </c>
      <c r="AC2358" s="46"/>
      <c r="AE2358" s="37"/>
    </row>
    <row r="2359" spans="1:31" s="77" customFormat="1" ht="22.35" customHeight="1" x14ac:dyDescent="0.25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1" s="77" customFormat="1" ht="22.35" customHeight="1" x14ac:dyDescent="0.25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1" s="36" customFormat="1" ht="32.25" customHeight="1" x14ac:dyDescent="0.25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customHeight="1" x14ac:dyDescent="0.25">
      <c r="A2362" s="80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customHeight="1" x14ac:dyDescent="0.25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 x14ac:dyDescent="0.2">
      <c r="A2364" s="40" t="s">
        <v>34</v>
      </c>
      <c r="B2364" s="34">
        <f>B2374+B2384</f>
        <v>0</v>
      </c>
      <c r="C2364" s="34">
        <f>C2374+C2384</f>
        <v>0</v>
      </c>
      <c r="D2364" s="34">
        <f>D2374+D2384</f>
        <v>0</v>
      </c>
      <c r="E2364" s="34">
        <f t="shared" ref="E2364:Y2364" si="525">E2374+E2384</f>
        <v>0</v>
      </c>
      <c r="F2364" s="34">
        <f t="shared" si="525"/>
        <v>0</v>
      </c>
      <c r="G2364" s="34">
        <f t="shared" si="525"/>
        <v>0</v>
      </c>
      <c r="H2364" s="34">
        <f t="shared" si="525"/>
        <v>0</v>
      </c>
      <c r="I2364" s="34">
        <f t="shared" si="525"/>
        <v>0</v>
      </c>
      <c r="J2364" s="34">
        <f t="shared" si="525"/>
        <v>0</v>
      </c>
      <c r="K2364" s="34">
        <f t="shared" si="525"/>
        <v>0</v>
      </c>
      <c r="L2364" s="34">
        <f t="shared" si="525"/>
        <v>0</v>
      </c>
      <c r="M2364" s="34">
        <f t="shared" si="525"/>
        <v>0</v>
      </c>
      <c r="N2364" s="34">
        <f t="shared" si="525"/>
        <v>0</v>
      </c>
      <c r="O2364" s="34">
        <f t="shared" si="525"/>
        <v>0</v>
      </c>
      <c r="P2364" s="34">
        <f t="shared" si="525"/>
        <v>0</v>
      </c>
      <c r="Q2364" s="34">
        <f t="shared" si="525"/>
        <v>0</v>
      </c>
      <c r="R2364" s="34">
        <f t="shared" si="525"/>
        <v>0</v>
      </c>
      <c r="S2364" s="34">
        <f t="shared" si="525"/>
        <v>0</v>
      </c>
      <c r="T2364" s="34">
        <f t="shared" si="525"/>
        <v>0</v>
      </c>
      <c r="U2364" s="34">
        <f t="shared" si="525"/>
        <v>0</v>
      </c>
      <c r="V2364" s="34">
        <f t="shared" si="525"/>
        <v>0</v>
      </c>
      <c r="W2364" s="34">
        <f t="shared" si="525"/>
        <v>0</v>
      </c>
      <c r="X2364" s="34">
        <f t="shared" si="525"/>
        <v>0</v>
      </c>
      <c r="Y2364" s="34">
        <f t="shared" si="525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 x14ac:dyDescent="0.2">
      <c r="A2365" s="40" t="s">
        <v>35</v>
      </c>
      <c r="B2365" s="34">
        <f t="shared" ref="B2365:Y2367" si="526">B2375+B2385</f>
        <v>0</v>
      </c>
      <c r="C2365" s="34">
        <f t="shared" si="526"/>
        <v>0</v>
      </c>
      <c r="D2365" s="34">
        <f t="shared" si="526"/>
        <v>0</v>
      </c>
      <c r="E2365" s="34">
        <f t="shared" si="526"/>
        <v>0</v>
      </c>
      <c r="F2365" s="34">
        <f t="shared" si="526"/>
        <v>0</v>
      </c>
      <c r="G2365" s="34">
        <f t="shared" si="526"/>
        <v>0</v>
      </c>
      <c r="H2365" s="34">
        <f t="shared" si="526"/>
        <v>0</v>
      </c>
      <c r="I2365" s="34">
        <f t="shared" si="526"/>
        <v>0</v>
      </c>
      <c r="J2365" s="34">
        <f t="shared" si="526"/>
        <v>0</v>
      </c>
      <c r="K2365" s="34">
        <f t="shared" si="526"/>
        <v>0</v>
      </c>
      <c r="L2365" s="34">
        <f t="shared" si="526"/>
        <v>0</v>
      </c>
      <c r="M2365" s="34">
        <f t="shared" si="526"/>
        <v>0</v>
      </c>
      <c r="N2365" s="34">
        <f t="shared" si="526"/>
        <v>0</v>
      </c>
      <c r="O2365" s="34">
        <f t="shared" si="526"/>
        <v>0</v>
      </c>
      <c r="P2365" s="34">
        <f t="shared" si="526"/>
        <v>0</v>
      </c>
      <c r="Q2365" s="34">
        <f t="shared" si="526"/>
        <v>0</v>
      </c>
      <c r="R2365" s="34">
        <f t="shared" si="526"/>
        <v>0</v>
      </c>
      <c r="S2365" s="34">
        <f t="shared" si="526"/>
        <v>0</v>
      </c>
      <c r="T2365" s="34">
        <f t="shared" si="526"/>
        <v>0</v>
      </c>
      <c r="U2365" s="34">
        <f t="shared" si="526"/>
        <v>0</v>
      </c>
      <c r="V2365" s="34">
        <f t="shared" si="526"/>
        <v>0</v>
      </c>
      <c r="W2365" s="34">
        <f t="shared" si="526"/>
        <v>0</v>
      </c>
      <c r="X2365" s="34">
        <f t="shared" si="526"/>
        <v>0</v>
      </c>
      <c r="Y2365" s="34">
        <f t="shared" si="526"/>
        <v>0</v>
      </c>
      <c r="Z2365" s="34">
        <f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 x14ac:dyDescent="0.2">
      <c r="A2366" s="40" t="s">
        <v>36</v>
      </c>
      <c r="B2366" s="34">
        <f t="shared" si="526"/>
        <v>0</v>
      </c>
      <c r="C2366" s="34">
        <f t="shared" si="526"/>
        <v>0</v>
      </c>
      <c r="D2366" s="34">
        <f t="shared" si="526"/>
        <v>0</v>
      </c>
      <c r="E2366" s="34">
        <f t="shared" si="526"/>
        <v>0</v>
      </c>
      <c r="F2366" s="34">
        <f t="shared" si="526"/>
        <v>0</v>
      </c>
      <c r="G2366" s="34">
        <f t="shared" si="526"/>
        <v>0</v>
      </c>
      <c r="H2366" s="34">
        <f t="shared" si="526"/>
        <v>0</v>
      </c>
      <c r="I2366" s="34">
        <f t="shared" si="526"/>
        <v>0</v>
      </c>
      <c r="J2366" s="34">
        <f t="shared" si="526"/>
        <v>0</v>
      </c>
      <c r="K2366" s="34">
        <f t="shared" si="526"/>
        <v>0</v>
      </c>
      <c r="L2366" s="34">
        <f t="shared" si="526"/>
        <v>0</v>
      </c>
      <c r="M2366" s="34">
        <f t="shared" si="526"/>
        <v>0</v>
      </c>
      <c r="N2366" s="34">
        <f t="shared" si="526"/>
        <v>0</v>
      </c>
      <c r="O2366" s="34">
        <f t="shared" si="526"/>
        <v>0</v>
      </c>
      <c r="P2366" s="34">
        <f t="shared" si="526"/>
        <v>0</v>
      </c>
      <c r="Q2366" s="34">
        <f t="shared" si="526"/>
        <v>0</v>
      </c>
      <c r="R2366" s="34">
        <f t="shared" si="526"/>
        <v>0</v>
      </c>
      <c r="S2366" s="34">
        <f t="shared" si="526"/>
        <v>0</v>
      </c>
      <c r="T2366" s="34">
        <f t="shared" si="526"/>
        <v>0</v>
      </c>
      <c r="U2366" s="34">
        <f t="shared" si="526"/>
        <v>0</v>
      </c>
      <c r="V2366" s="34">
        <f t="shared" si="526"/>
        <v>0</v>
      </c>
      <c r="W2366" s="34">
        <f t="shared" si="526"/>
        <v>0</v>
      </c>
      <c r="X2366" s="34">
        <f t="shared" si="526"/>
        <v>0</v>
      </c>
      <c r="Y2366" s="34">
        <f t="shared" si="526"/>
        <v>0</v>
      </c>
      <c r="Z2366" s="34">
        <f>SUM(M2366:Y2366)</f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 x14ac:dyDescent="0.2">
      <c r="A2367" s="40" t="s">
        <v>37</v>
      </c>
      <c r="B2367" s="34">
        <f t="shared" si="526"/>
        <v>0</v>
      </c>
      <c r="C2367" s="34">
        <f t="shared" si="526"/>
        <v>0</v>
      </c>
      <c r="D2367" s="34">
        <f t="shared" si="526"/>
        <v>0</v>
      </c>
      <c r="E2367" s="34">
        <f t="shared" si="526"/>
        <v>0</v>
      </c>
      <c r="F2367" s="34">
        <f t="shared" si="526"/>
        <v>0</v>
      </c>
      <c r="G2367" s="34">
        <f t="shared" si="526"/>
        <v>0</v>
      </c>
      <c r="H2367" s="34">
        <f t="shared" si="526"/>
        <v>0</v>
      </c>
      <c r="I2367" s="34">
        <f t="shared" si="526"/>
        <v>0</v>
      </c>
      <c r="J2367" s="34">
        <f t="shared" si="526"/>
        <v>0</v>
      </c>
      <c r="K2367" s="34">
        <f t="shared" si="526"/>
        <v>0</v>
      </c>
      <c r="L2367" s="34">
        <f t="shared" si="526"/>
        <v>0</v>
      </c>
      <c r="M2367" s="34">
        <f t="shared" si="526"/>
        <v>0</v>
      </c>
      <c r="N2367" s="34">
        <f t="shared" si="526"/>
        <v>0</v>
      </c>
      <c r="O2367" s="34">
        <f t="shared" si="526"/>
        <v>0</v>
      </c>
      <c r="P2367" s="34">
        <f t="shared" si="526"/>
        <v>0</v>
      </c>
      <c r="Q2367" s="34">
        <f t="shared" si="526"/>
        <v>0</v>
      </c>
      <c r="R2367" s="34">
        <f t="shared" si="526"/>
        <v>0</v>
      </c>
      <c r="S2367" s="34">
        <f t="shared" si="526"/>
        <v>0</v>
      </c>
      <c r="T2367" s="34">
        <f t="shared" si="526"/>
        <v>0</v>
      </c>
      <c r="U2367" s="34">
        <f t="shared" si="526"/>
        <v>0</v>
      </c>
      <c r="V2367" s="34">
        <f t="shared" si="526"/>
        <v>0</v>
      </c>
      <c r="W2367" s="34">
        <f t="shared" si="526"/>
        <v>0</v>
      </c>
      <c r="X2367" s="34">
        <f t="shared" si="526"/>
        <v>0</v>
      </c>
      <c r="Y2367" s="34">
        <f t="shared" si="526"/>
        <v>0</v>
      </c>
      <c r="Z2367" s="34">
        <f>SUM(M2367:Y2367)</f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 x14ac:dyDescent="0.25">
      <c r="A2368" s="42" t="s">
        <v>38</v>
      </c>
      <c r="B2368" s="43">
        <f>SUM(B2364:B2367)</f>
        <v>0</v>
      </c>
      <c r="C2368" s="43">
        <f>SUM(C2364:C2367)</f>
        <v>0</v>
      </c>
      <c r="D2368" s="43">
        <f>SUM(D2364:D2367)</f>
        <v>0</v>
      </c>
      <c r="E2368" s="43">
        <f t="shared" ref="E2368:AA2368" si="527">SUM(E2364:E2367)</f>
        <v>0</v>
      </c>
      <c r="F2368" s="43">
        <f t="shared" si="527"/>
        <v>0</v>
      </c>
      <c r="G2368" s="43">
        <f t="shared" si="527"/>
        <v>0</v>
      </c>
      <c r="H2368" s="43">
        <f t="shared" si="527"/>
        <v>0</v>
      </c>
      <c r="I2368" s="43">
        <f t="shared" si="527"/>
        <v>0</v>
      </c>
      <c r="J2368" s="43">
        <f t="shared" si="527"/>
        <v>0</v>
      </c>
      <c r="K2368" s="43">
        <f t="shared" si="527"/>
        <v>0</v>
      </c>
      <c r="L2368" s="43">
        <f t="shared" si="527"/>
        <v>0</v>
      </c>
      <c r="M2368" s="43">
        <f t="shared" si="527"/>
        <v>0</v>
      </c>
      <c r="N2368" s="43">
        <f t="shared" si="527"/>
        <v>0</v>
      </c>
      <c r="O2368" s="43">
        <f t="shared" si="527"/>
        <v>0</v>
      </c>
      <c r="P2368" s="43">
        <f t="shared" si="527"/>
        <v>0</v>
      </c>
      <c r="Q2368" s="43">
        <f t="shared" si="527"/>
        <v>0</v>
      </c>
      <c r="R2368" s="43">
        <f t="shared" si="527"/>
        <v>0</v>
      </c>
      <c r="S2368" s="43">
        <f t="shared" si="527"/>
        <v>0</v>
      </c>
      <c r="T2368" s="43">
        <f t="shared" si="527"/>
        <v>0</v>
      </c>
      <c r="U2368" s="43">
        <f t="shared" si="527"/>
        <v>0</v>
      </c>
      <c r="V2368" s="43">
        <f t="shared" si="527"/>
        <v>0</v>
      </c>
      <c r="W2368" s="43">
        <f t="shared" si="527"/>
        <v>0</v>
      </c>
      <c r="X2368" s="43">
        <f t="shared" si="527"/>
        <v>0</v>
      </c>
      <c r="Y2368" s="43">
        <f t="shared" si="527"/>
        <v>0</v>
      </c>
      <c r="Z2368" s="43">
        <f t="shared" si="527"/>
        <v>0</v>
      </c>
      <c r="AA2368" s="43">
        <f t="shared" si="527"/>
        <v>0</v>
      </c>
      <c r="AB2368" s="44"/>
      <c r="AC2368" s="35"/>
      <c r="AE2368" s="37"/>
    </row>
    <row r="2369" spans="1:31" s="36" customFormat="1" ht="18" customHeight="1" x14ac:dyDescent="0.25">
      <c r="A2369" s="45" t="s">
        <v>39</v>
      </c>
      <c r="B2369" s="34">
        <f>B2379+B2389</f>
        <v>1998000</v>
      </c>
      <c r="C2369" s="34">
        <f>C2379+C2389</f>
        <v>0</v>
      </c>
      <c r="D2369" s="34">
        <f t="shared" ref="D2369:Y2369" si="528">D2379+D2389</f>
        <v>1998000</v>
      </c>
      <c r="E2369" s="34">
        <f t="shared" si="528"/>
        <v>0</v>
      </c>
      <c r="F2369" s="34">
        <f t="shared" si="528"/>
        <v>0</v>
      </c>
      <c r="G2369" s="34">
        <f t="shared" si="528"/>
        <v>0</v>
      </c>
      <c r="H2369" s="34">
        <f t="shared" si="528"/>
        <v>0</v>
      </c>
      <c r="I2369" s="34">
        <f t="shared" si="528"/>
        <v>0</v>
      </c>
      <c r="J2369" s="34">
        <f t="shared" si="528"/>
        <v>0</v>
      </c>
      <c r="K2369" s="34">
        <f t="shared" si="528"/>
        <v>0</v>
      </c>
      <c r="L2369" s="34">
        <f t="shared" si="528"/>
        <v>0</v>
      </c>
      <c r="M2369" s="34">
        <f t="shared" si="528"/>
        <v>0</v>
      </c>
      <c r="N2369" s="34">
        <f t="shared" si="528"/>
        <v>0</v>
      </c>
      <c r="O2369" s="34">
        <f t="shared" si="528"/>
        <v>0</v>
      </c>
      <c r="P2369" s="34">
        <f t="shared" si="528"/>
        <v>0</v>
      </c>
      <c r="Q2369" s="34">
        <f t="shared" si="528"/>
        <v>0</v>
      </c>
      <c r="R2369" s="34">
        <f t="shared" si="528"/>
        <v>0</v>
      </c>
      <c r="S2369" s="34">
        <f t="shared" si="528"/>
        <v>0</v>
      </c>
      <c r="T2369" s="34">
        <f t="shared" si="528"/>
        <v>0</v>
      </c>
      <c r="U2369" s="34">
        <f t="shared" si="528"/>
        <v>0</v>
      </c>
      <c r="V2369" s="34">
        <f t="shared" si="528"/>
        <v>0</v>
      </c>
      <c r="W2369" s="34">
        <f t="shared" si="528"/>
        <v>0</v>
      </c>
      <c r="X2369" s="34">
        <f t="shared" si="528"/>
        <v>0</v>
      </c>
      <c r="Y2369" s="34">
        <f t="shared" si="528"/>
        <v>0</v>
      </c>
      <c r="Z2369" s="34">
        <f>SUM(M2369:Y2369)</f>
        <v>0</v>
      </c>
      <c r="AA2369" s="34">
        <f>D2369-Z2369</f>
        <v>1998000</v>
      </c>
      <c r="AB2369" s="41">
        <f>Z2369/D2369</f>
        <v>0</v>
      </c>
      <c r="AC2369" s="35"/>
      <c r="AE2369" s="37"/>
    </row>
    <row r="2370" spans="1:31" s="36" customFormat="1" ht="18" customHeight="1" x14ac:dyDescent="0.25">
      <c r="A2370" s="42" t="s">
        <v>40</v>
      </c>
      <c r="B2370" s="43">
        <f>B2369+B2368</f>
        <v>1998000</v>
      </c>
      <c r="C2370" s="43">
        <f>C2369+C2368</f>
        <v>0</v>
      </c>
      <c r="D2370" s="43">
        <f>D2369+D2368</f>
        <v>1998000</v>
      </c>
      <c r="E2370" s="43">
        <f t="shared" ref="E2370:AA2370" si="529">E2369+E2368</f>
        <v>0</v>
      </c>
      <c r="F2370" s="43">
        <f t="shared" si="529"/>
        <v>0</v>
      </c>
      <c r="G2370" s="43">
        <f t="shared" si="529"/>
        <v>0</v>
      </c>
      <c r="H2370" s="43">
        <f t="shared" si="529"/>
        <v>0</v>
      </c>
      <c r="I2370" s="43">
        <f t="shared" si="529"/>
        <v>0</v>
      </c>
      <c r="J2370" s="43">
        <f t="shared" si="529"/>
        <v>0</v>
      </c>
      <c r="K2370" s="43">
        <f t="shared" si="529"/>
        <v>0</v>
      </c>
      <c r="L2370" s="43">
        <f t="shared" si="529"/>
        <v>0</v>
      </c>
      <c r="M2370" s="43">
        <f t="shared" si="529"/>
        <v>0</v>
      </c>
      <c r="N2370" s="43">
        <f t="shared" si="529"/>
        <v>0</v>
      </c>
      <c r="O2370" s="43">
        <f t="shared" si="529"/>
        <v>0</v>
      </c>
      <c r="P2370" s="43">
        <f t="shared" si="529"/>
        <v>0</v>
      </c>
      <c r="Q2370" s="43">
        <f t="shared" si="529"/>
        <v>0</v>
      </c>
      <c r="R2370" s="43">
        <f t="shared" si="529"/>
        <v>0</v>
      </c>
      <c r="S2370" s="43">
        <f t="shared" si="529"/>
        <v>0</v>
      </c>
      <c r="T2370" s="43">
        <f t="shared" si="529"/>
        <v>0</v>
      </c>
      <c r="U2370" s="43">
        <f t="shared" si="529"/>
        <v>0</v>
      </c>
      <c r="V2370" s="43">
        <f t="shared" si="529"/>
        <v>0</v>
      </c>
      <c r="W2370" s="43">
        <f t="shared" si="529"/>
        <v>0</v>
      </c>
      <c r="X2370" s="43">
        <f t="shared" si="529"/>
        <v>0</v>
      </c>
      <c r="Y2370" s="43">
        <f t="shared" si="529"/>
        <v>0</v>
      </c>
      <c r="Z2370" s="43">
        <f t="shared" si="529"/>
        <v>0</v>
      </c>
      <c r="AA2370" s="43">
        <f t="shared" si="529"/>
        <v>1998000</v>
      </c>
      <c r="AB2370" s="44">
        <f>Z2370/D2370</f>
        <v>0</v>
      </c>
      <c r="AC2370" s="46"/>
      <c r="AE2370" s="37"/>
    </row>
    <row r="2371" spans="1:31" s="36" customFormat="1" ht="15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customHeight="1" x14ac:dyDescent="0.25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>SUM(M2376:Y2376)</f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38</v>
      </c>
      <c r="B2378" s="43">
        <f>SUM(B2374:B2377)</f>
        <v>0</v>
      </c>
      <c r="C2378" s="43">
        <f>SUM(C2374:C2377)</f>
        <v>0</v>
      </c>
      <c r="D2378" s="43">
        <f>SUM(D2374:D2377)</f>
        <v>0</v>
      </c>
      <c r="E2378" s="43">
        <f t="shared" ref="E2378:AA2378" si="530">SUM(E2374:E2377)</f>
        <v>0</v>
      </c>
      <c r="F2378" s="43">
        <f t="shared" si="530"/>
        <v>0</v>
      </c>
      <c r="G2378" s="43">
        <f t="shared" si="530"/>
        <v>0</v>
      </c>
      <c r="H2378" s="43">
        <f t="shared" si="530"/>
        <v>0</v>
      </c>
      <c r="I2378" s="43">
        <f t="shared" si="530"/>
        <v>0</v>
      </c>
      <c r="J2378" s="43">
        <f t="shared" si="530"/>
        <v>0</v>
      </c>
      <c r="K2378" s="43">
        <f t="shared" si="530"/>
        <v>0</v>
      </c>
      <c r="L2378" s="43">
        <f t="shared" si="530"/>
        <v>0</v>
      </c>
      <c r="M2378" s="43">
        <f t="shared" si="530"/>
        <v>0</v>
      </c>
      <c r="N2378" s="43">
        <f t="shared" si="530"/>
        <v>0</v>
      </c>
      <c r="O2378" s="43">
        <f t="shared" si="530"/>
        <v>0</v>
      </c>
      <c r="P2378" s="43">
        <f t="shared" si="530"/>
        <v>0</v>
      </c>
      <c r="Q2378" s="43">
        <f t="shared" si="530"/>
        <v>0</v>
      </c>
      <c r="R2378" s="43">
        <f t="shared" si="530"/>
        <v>0</v>
      </c>
      <c r="S2378" s="43">
        <f t="shared" si="530"/>
        <v>0</v>
      </c>
      <c r="T2378" s="43">
        <f t="shared" si="530"/>
        <v>0</v>
      </c>
      <c r="U2378" s="43">
        <f t="shared" si="530"/>
        <v>0</v>
      </c>
      <c r="V2378" s="43">
        <f t="shared" si="530"/>
        <v>0</v>
      </c>
      <c r="W2378" s="43">
        <f t="shared" si="530"/>
        <v>0</v>
      </c>
      <c r="X2378" s="43">
        <f t="shared" si="530"/>
        <v>0</v>
      </c>
      <c r="Y2378" s="43">
        <f t="shared" si="530"/>
        <v>0</v>
      </c>
      <c r="Z2378" s="43">
        <f t="shared" si="530"/>
        <v>0</v>
      </c>
      <c r="AA2378" s="43">
        <f t="shared" si="530"/>
        <v>0</v>
      </c>
      <c r="AB2378" s="44"/>
      <c r="AC2378" s="35"/>
      <c r="AE2378" s="37"/>
    </row>
    <row r="2379" spans="1:31" s="36" customFormat="1" ht="26.45" customHeight="1" x14ac:dyDescent="0.25">
      <c r="A2379" s="45" t="s">
        <v>39</v>
      </c>
      <c r="B2379" s="34">
        <f>[1]consoCURRENT!E49892</f>
        <v>1998000</v>
      </c>
      <c r="C2379" s="34">
        <f>[1]consoCURRENT!F49892</f>
        <v>0</v>
      </c>
      <c r="D2379" s="34">
        <f>[1]consoCURRENT!E49892</f>
        <v>1998000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>SUM(M2379:Y2379)</f>
        <v>0</v>
      </c>
      <c r="AA2379" s="34">
        <f>D2379-Z2379</f>
        <v>1998000</v>
      </c>
      <c r="AB2379" s="41">
        <f>Z2379/D2379</f>
        <v>0</v>
      </c>
      <c r="AC2379" s="35"/>
      <c r="AE2379" s="37"/>
    </row>
    <row r="2380" spans="1:31" s="36" customFormat="1" ht="26.45" customHeight="1" x14ac:dyDescent="0.25">
      <c r="A2380" s="42" t="s">
        <v>40</v>
      </c>
      <c r="B2380" s="43">
        <f>B2379+B2378</f>
        <v>1998000</v>
      </c>
      <c r="C2380" s="43">
        <f>C2379+C2378</f>
        <v>0</v>
      </c>
      <c r="D2380" s="43">
        <f>D2379+D2378</f>
        <v>1998000</v>
      </c>
      <c r="E2380" s="43">
        <f t="shared" ref="E2380:AA2380" si="531">E2379+E2378</f>
        <v>0</v>
      </c>
      <c r="F2380" s="43">
        <f t="shared" si="531"/>
        <v>0</v>
      </c>
      <c r="G2380" s="43">
        <f t="shared" si="531"/>
        <v>0</v>
      </c>
      <c r="H2380" s="43">
        <f t="shared" si="531"/>
        <v>0</v>
      </c>
      <c r="I2380" s="43">
        <f t="shared" si="531"/>
        <v>0</v>
      </c>
      <c r="J2380" s="43">
        <f t="shared" si="531"/>
        <v>0</v>
      </c>
      <c r="K2380" s="43">
        <f t="shared" si="531"/>
        <v>0</v>
      </c>
      <c r="L2380" s="43">
        <f t="shared" si="531"/>
        <v>0</v>
      </c>
      <c r="M2380" s="43">
        <f t="shared" si="531"/>
        <v>0</v>
      </c>
      <c r="N2380" s="43">
        <f t="shared" si="531"/>
        <v>0</v>
      </c>
      <c r="O2380" s="43">
        <f t="shared" si="531"/>
        <v>0</v>
      </c>
      <c r="P2380" s="43">
        <f t="shared" si="531"/>
        <v>0</v>
      </c>
      <c r="Q2380" s="43">
        <f t="shared" si="531"/>
        <v>0</v>
      </c>
      <c r="R2380" s="43">
        <f t="shared" si="531"/>
        <v>0</v>
      </c>
      <c r="S2380" s="43">
        <f t="shared" si="531"/>
        <v>0</v>
      </c>
      <c r="T2380" s="43">
        <f t="shared" si="531"/>
        <v>0</v>
      </c>
      <c r="U2380" s="43">
        <f t="shared" si="531"/>
        <v>0</v>
      </c>
      <c r="V2380" s="43">
        <f t="shared" si="531"/>
        <v>0</v>
      </c>
      <c r="W2380" s="43">
        <f t="shared" si="531"/>
        <v>0</v>
      </c>
      <c r="X2380" s="43">
        <f t="shared" si="531"/>
        <v>0</v>
      </c>
      <c r="Y2380" s="43">
        <f t="shared" si="531"/>
        <v>0</v>
      </c>
      <c r="Z2380" s="43">
        <f t="shared" si="531"/>
        <v>0</v>
      </c>
      <c r="AA2380" s="43">
        <f t="shared" si="531"/>
        <v>1998000</v>
      </c>
      <c r="AB2380" s="44">
        <f>Z2380/D2380</f>
        <v>0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2">SUM(E2384:E2387)</f>
        <v>0</v>
      </c>
      <c r="F2388" s="43">
        <f t="shared" si="532"/>
        <v>0</v>
      </c>
      <c r="G2388" s="43">
        <f t="shared" si="532"/>
        <v>0</v>
      </c>
      <c r="H2388" s="43">
        <f t="shared" si="532"/>
        <v>0</v>
      </c>
      <c r="I2388" s="43">
        <f t="shared" si="532"/>
        <v>0</v>
      </c>
      <c r="J2388" s="43">
        <f t="shared" si="532"/>
        <v>0</v>
      </c>
      <c r="K2388" s="43">
        <f t="shared" si="532"/>
        <v>0</v>
      </c>
      <c r="L2388" s="43">
        <f t="shared" si="532"/>
        <v>0</v>
      </c>
      <c r="M2388" s="43">
        <f t="shared" si="532"/>
        <v>0</v>
      </c>
      <c r="N2388" s="43">
        <f t="shared" si="532"/>
        <v>0</v>
      </c>
      <c r="O2388" s="43">
        <f t="shared" si="532"/>
        <v>0</v>
      </c>
      <c r="P2388" s="43">
        <f t="shared" si="532"/>
        <v>0</v>
      </c>
      <c r="Q2388" s="43">
        <f t="shared" si="532"/>
        <v>0</v>
      </c>
      <c r="R2388" s="43">
        <f t="shared" si="532"/>
        <v>0</v>
      </c>
      <c r="S2388" s="43">
        <f t="shared" si="532"/>
        <v>0</v>
      </c>
      <c r="T2388" s="43">
        <f t="shared" si="532"/>
        <v>0</v>
      </c>
      <c r="U2388" s="43">
        <f t="shared" si="532"/>
        <v>0</v>
      </c>
      <c r="V2388" s="43">
        <f t="shared" si="532"/>
        <v>0</v>
      </c>
      <c r="W2388" s="43">
        <f t="shared" si="532"/>
        <v>0</v>
      </c>
      <c r="X2388" s="43">
        <f t="shared" si="532"/>
        <v>0</v>
      </c>
      <c r="Y2388" s="43">
        <f t="shared" si="532"/>
        <v>0</v>
      </c>
      <c r="Z2388" s="43">
        <f t="shared" si="532"/>
        <v>0</v>
      </c>
      <c r="AA2388" s="43">
        <f t="shared" si="532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3.1" hidden="1" customHeight="1" x14ac:dyDescent="0.25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27.75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34</v>
      </c>
      <c r="B2404" s="34">
        <f>B2394+B2364</f>
        <v>0</v>
      </c>
      <c r="C2404" s="34">
        <f>C2394+C2364</f>
        <v>0</v>
      </c>
      <c r="D2404" s="34">
        <f>D2394+D2364</f>
        <v>0</v>
      </c>
      <c r="E2404" s="34">
        <f t="shared" ref="E2404:Y2404" si="536">E2394+E2364</f>
        <v>0</v>
      </c>
      <c r="F2404" s="34">
        <f t="shared" si="536"/>
        <v>0</v>
      </c>
      <c r="G2404" s="34">
        <f t="shared" si="536"/>
        <v>0</v>
      </c>
      <c r="H2404" s="34">
        <f t="shared" si="536"/>
        <v>0</v>
      </c>
      <c r="I2404" s="34">
        <f t="shared" si="536"/>
        <v>0</v>
      </c>
      <c r="J2404" s="34">
        <f t="shared" si="536"/>
        <v>0</v>
      </c>
      <c r="K2404" s="34">
        <f t="shared" si="536"/>
        <v>0</v>
      </c>
      <c r="L2404" s="34">
        <f t="shared" si="536"/>
        <v>0</v>
      </c>
      <c r="M2404" s="34">
        <f t="shared" si="536"/>
        <v>0</v>
      </c>
      <c r="N2404" s="34">
        <f t="shared" si="536"/>
        <v>0</v>
      </c>
      <c r="O2404" s="34">
        <f t="shared" si="536"/>
        <v>0</v>
      </c>
      <c r="P2404" s="34">
        <f t="shared" si="536"/>
        <v>0</v>
      </c>
      <c r="Q2404" s="34">
        <f t="shared" si="536"/>
        <v>0</v>
      </c>
      <c r="R2404" s="34">
        <f t="shared" si="536"/>
        <v>0</v>
      </c>
      <c r="S2404" s="34">
        <f t="shared" si="536"/>
        <v>0</v>
      </c>
      <c r="T2404" s="34">
        <f t="shared" si="536"/>
        <v>0</v>
      </c>
      <c r="U2404" s="34">
        <f t="shared" si="536"/>
        <v>0</v>
      </c>
      <c r="V2404" s="34">
        <f t="shared" si="536"/>
        <v>0</v>
      </c>
      <c r="W2404" s="34">
        <f t="shared" si="536"/>
        <v>0</v>
      </c>
      <c r="X2404" s="34">
        <f t="shared" si="536"/>
        <v>0</v>
      </c>
      <c r="Y2404" s="34">
        <f t="shared" si="536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35</v>
      </c>
      <c r="B2405" s="34">
        <f t="shared" ref="B2405:Y2407" si="537">B2395+B2365</f>
        <v>0</v>
      </c>
      <c r="C2405" s="34">
        <f t="shared" si="537"/>
        <v>0</v>
      </c>
      <c r="D2405" s="34">
        <f t="shared" si="537"/>
        <v>0</v>
      </c>
      <c r="E2405" s="34">
        <f t="shared" si="537"/>
        <v>0</v>
      </c>
      <c r="F2405" s="34">
        <f t="shared" si="537"/>
        <v>0</v>
      </c>
      <c r="G2405" s="34">
        <f t="shared" si="537"/>
        <v>0</v>
      </c>
      <c r="H2405" s="34">
        <f t="shared" si="537"/>
        <v>0</v>
      </c>
      <c r="I2405" s="34">
        <f t="shared" si="537"/>
        <v>0</v>
      </c>
      <c r="J2405" s="34">
        <f t="shared" si="537"/>
        <v>0</v>
      </c>
      <c r="K2405" s="34">
        <f t="shared" si="537"/>
        <v>0</v>
      </c>
      <c r="L2405" s="34">
        <f t="shared" si="537"/>
        <v>0</v>
      </c>
      <c r="M2405" s="34">
        <f t="shared" si="537"/>
        <v>0</v>
      </c>
      <c r="N2405" s="34">
        <f t="shared" si="537"/>
        <v>0</v>
      </c>
      <c r="O2405" s="34">
        <f t="shared" si="537"/>
        <v>0</v>
      </c>
      <c r="P2405" s="34">
        <f t="shared" si="537"/>
        <v>0</v>
      </c>
      <c r="Q2405" s="34">
        <f t="shared" si="537"/>
        <v>0</v>
      </c>
      <c r="R2405" s="34">
        <f t="shared" si="537"/>
        <v>0</v>
      </c>
      <c r="S2405" s="34">
        <f t="shared" si="537"/>
        <v>0</v>
      </c>
      <c r="T2405" s="34">
        <f t="shared" si="537"/>
        <v>0</v>
      </c>
      <c r="U2405" s="34">
        <f t="shared" si="537"/>
        <v>0</v>
      </c>
      <c r="V2405" s="34">
        <f t="shared" si="537"/>
        <v>0</v>
      </c>
      <c r="W2405" s="34">
        <f t="shared" si="537"/>
        <v>0</v>
      </c>
      <c r="X2405" s="34">
        <f t="shared" si="537"/>
        <v>0</v>
      </c>
      <c r="Y2405" s="34">
        <f t="shared" si="537"/>
        <v>0</v>
      </c>
      <c r="Z2405" s="34">
        <f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36</v>
      </c>
      <c r="B2406" s="34">
        <f t="shared" si="537"/>
        <v>0</v>
      </c>
      <c r="C2406" s="34">
        <f t="shared" si="537"/>
        <v>0</v>
      </c>
      <c r="D2406" s="34">
        <f t="shared" si="537"/>
        <v>0</v>
      </c>
      <c r="E2406" s="34">
        <f t="shared" si="537"/>
        <v>0</v>
      </c>
      <c r="F2406" s="34">
        <f t="shared" si="537"/>
        <v>0</v>
      </c>
      <c r="G2406" s="34">
        <f t="shared" si="537"/>
        <v>0</v>
      </c>
      <c r="H2406" s="34">
        <f t="shared" si="537"/>
        <v>0</v>
      </c>
      <c r="I2406" s="34">
        <f t="shared" si="537"/>
        <v>0</v>
      </c>
      <c r="J2406" s="34">
        <f t="shared" si="537"/>
        <v>0</v>
      </c>
      <c r="K2406" s="34">
        <f t="shared" si="537"/>
        <v>0</v>
      </c>
      <c r="L2406" s="34">
        <f t="shared" si="537"/>
        <v>0</v>
      </c>
      <c r="M2406" s="34">
        <f t="shared" si="537"/>
        <v>0</v>
      </c>
      <c r="N2406" s="34">
        <f t="shared" si="537"/>
        <v>0</v>
      </c>
      <c r="O2406" s="34">
        <f t="shared" si="537"/>
        <v>0</v>
      </c>
      <c r="P2406" s="34">
        <f t="shared" si="537"/>
        <v>0</v>
      </c>
      <c r="Q2406" s="34">
        <f t="shared" si="537"/>
        <v>0</v>
      </c>
      <c r="R2406" s="34">
        <f t="shared" si="537"/>
        <v>0</v>
      </c>
      <c r="S2406" s="34">
        <f t="shared" si="537"/>
        <v>0</v>
      </c>
      <c r="T2406" s="34">
        <f t="shared" si="537"/>
        <v>0</v>
      </c>
      <c r="U2406" s="34">
        <f t="shared" si="537"/>
        <v>0</v>
      </c>
      <c r="V2406" s="34">
        <f t="shared" si="537"/>
        <v>0</v>
      </c>
      <c r="W2406" s="34">
        <f t="shared" si="537"/>
        <v>0</v>
      </c>
      <c r="X2406" s="34">
        <f t="shared" si="537"/>
        <v>0</v>
      </c>
      <c r="Y2406" s="34">
        <f t="shared" si="537"/>
        <v>0</v>
      </c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37</v>
      </c>
      <c r="B2407" s="34">
        <f t="shared" si="537"/>
        <v>0</v>
      </c>
      <c r="C2407" s="34">
        <f t="shared" si="537"/>
        <v>0</v>
      </c>
      <c r="D2407" s="34">
        <f t="shared" si="537"/>
        <v>0</v>
      </c>
      <c r="E2407" s="34">
        <f t="shared" si="537"/>
        <v>0</v>
      </c>
      <c r="F2407" s="34">
        <f t="shared" si="537"/>
        <v>0</v>
      </c>
      <c r="G2407" s="34">
        <f t="shared" si="537"/>
        <v>0</v>
      </c>
      <c r="H2407" s="34">
        <f t="shared" si="537"/>
        <v>0</v>
      </c>
      <c r="I2407" s="34">
        <f t="shared" si="537"/>
        <v>0</v>
      </c>
      <c r="J2407" s="34">
        <f t="shared" si="537"/>
        <v>0</v>
      </c>
      <c r="K2407" s="34">
        <f t="shared" si="537"/>
        <v>0</v>
      </c>
      <c r="L2407" s="34">
        <f t="shared" si="537"/>
        <v>0</v>
      </c>
      <c r="M2407" s="34">
        <f t="shared" si="537"/>
        <v>0</v>
      </c>
      <c r="N2407" s="34">
        <f t="shared" si="537"/>
        <v>0</v>
      </c>
      <c r="O2407" s="34">
        <f t="shared" si="537"/>
        <v>0</v>
      </c>
      <c r="P2407" s="34">
        <f t="shared" si="537"/>
        <v>0</v>
      </c>
      <c r="Q2407" s="34">
        <f t="shared" si="537"/>
        <v>0</v>
      </c>
      <c r="R2407" s="34">
        <f t="shared" si="537"/>
        <v>0</v>
      </c>
      <c r="S2407" s="34">
        <f t="shared" si="537"/>
        <v>0</v>
      </c>
      <c r="T2407" s="34">
        <f t="shared" si="537"/>
        <v>0</v>
      </c>
      <c r="U2407" s="34">
        <f t="shared" si="537"/>
        <v>0</v>
      </c>
      <c r="V2407" s="34">
        <f t="shared" si="537"/>
        <v>0</v>
      </c>
      <c r="W2407" s="34">
        <f t="shared" si="537"/>
        <v>0</v>
      </c>
      <c r="X2407" s="34">
        <f t="shared" si="537"/>
        <v>0</v>
      </c>
      <c r="Y2407" s="34">
        <f t="shared" si="537"/>
        <v>0</v>
      </c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8">SUM(E2404:E2407)</f>
        <v>0</v>
      </c>
      <c r="F2408" s="43">
        <f t="shared" si="538"/>
        <v>0</v>
      </c>
      <c r="G2408" s="43">
        <f t="shared" si="538"/>
        <v>0</v>
      </c>
      <c r="H2408" s="43">
        <f t="shared" si="538"/>
        <v>0</v>
      </c>
      <c r="I2408" s="43">
        <f t="shared" si="538"/>
        <v>0</v>
      </c>
      <c r="J2408" s="43">
        <f t="shared" si="538"/>
        <v>0</v>
      </c>
      <c r="K2408" s="43">
        <f t="shared" si="538"/>
        <v>0</v>
      </c>
      <c r="L2408" s="43">
        <f t="shared" si="538"/>
        <v>0</v>
      </c>
      <c r="M2408" s="43">
        <f t="shared" si="538"/>
        <v>0</v>
      </c>
      <c r="N2408" s="43">
        <f t="shared" si="538"/>
        <v>0</v>
      </c>
      <c r="O2408" s="43">
        <f t="shared" si="538"/>
        <v>0</v>
      </c>
      <c r="P2408" s="43">
        <f t="shared" si="538"/>
        <v>0</v>
      </c>
      <c r="Q2408" s="43">
        <f t="shared" si="538"/>
        <v>0</v>
      </c>
      <c r="R2408" s="43">
        <f t="shared" si="538"/>
        <v>0</v>
      </c>
      <c r="S2408" s="43">
        <f t="shared" si="538"/>
        <v>0</v>
      </c>
      <c r="T2408" s="43">
        <f t="shared" si="538"/>
        <v>0</v>
      </c>
      <c r="U2408" s="43">
        <f t="shared" si="538"/>
        <v>0</v>
      </c>
      <c r="V2408" s="43">
        <f t="shared" si="538"/>
        <v>0</v>
      </c>
      <c r="W2408" s="43">
        <f t="shared" si="538"/>
        <v>0</v>
      </c>
      <c r="X2408" s="43">
        <f t="shared" si="538"/>
        <v>0</v>
      </c>
      <c r="Y2408" s="43">
        <f t="shared" si="538"/>
        <v>0</v>
      </c>
      <c r="Z2408" s="43">
        <f t="shared" si="538"/>
        <v>0</v>
      </c>
      <c r="AA2408" s="43">
        <f t="shared" si="538"/>
        <v>0</v>
      </c>
      <c r="AB2408" s="44" t="e">
        <f>Z2408/D2408</f>
        <v>#DIV/0!</v>
      </c>
      <c r="AC2408" s="35"/>
      <c r="AE2408" s="37"/>
    </row>
    <row r="2409" spans="1:31" s="36" customFormat="1" ht="23.45" customHeight="1" x14ac:dyDescent="0.25">
      <c r="A2409" s="45" t="s">
        <v>39</v>
      </c>
      <c r="B2409" s="34">
        <f>B2399+B2369</f>
        <v>1998000</v>
      </c>
      <c r="C2409" s="34">
        <f>C2399+C2369</f>
        <v>0</v>
      </c>
      <c r="D2409" s="34">
        <f t="shared" ref="D2409:Y2409" si="539">D2399+D2369</f>
        <v>1998000</v>
      </c>
      <c r="E2409" s="34">
        <f t="shared" si="539"/>
        <v>0</v>
      </c>
      <c r="F2409" s="34">
        <f t="shared" si="539"/>
        <v>0</v>
      </c>
      <c r="G2409" s="34">
        <f t="shared" si="539"/>
        <v>0</v>
      </c>
      <c r="H2409" s="34">
        <f t="shared" si="539"/>
        <v>0</v>
      </c>
      <c r="I2409" s="34">
        <f t="shared" si="539"/>
        <v>0</v>
      </c>
      <c r="J2409" s="34">
        <f t="shared" si="539"/>
        <v>0</v>
      </c>
      <c r="K2409" s="34">
        <f t="shared" si="539"/>
        <v>0</v>
      </c>
      <c r="L2409" s="34">
        <f t="shared" si="539"/>
        <v>0</v>
      </c>
      <c r="M2409" s="34">
        <f t="shared" si="539"/>
        <v>0</v>
      </c>
      <c r="N2409" s="34">
        <f t="shared" si="539"/>
        <v>0</v>
      </c>
      <c r="O2409" s="34">
        <f t="shared" si="539"/>
        <v>0</v>
      </c>
      <c r="P2409" s="34">
        <f t="shared" si="539"/>
        <v>0</v>
      </c>
      <c r="Q2409" s="34">
        <f t="shared" si="539"/>
        <v>0</v>
      </c>
      <c r="R2409" s="34">
        <f t="shared" si="539"/>
        <v>0</v>
      </c>
      <c r="S2409" s="34">
        <f t="shared" si="539"/>
        <v>0</v>
      </c>
      <c r="T2409" s="34">
        <f t="shared" si="539"/>
        <v>0</v>
      </c>
      <c r="U2409" s="34">
        <f t="shared" si="539"/>
        <v>0</v>
      </c>
      <c r="V2409" s="34">
        <f t="shared" si="539"/>
        <v>0</v>
      </c>
      <c r="W2409" s="34">
        <f t="shared" si="539"/>
        <v>0</v>
      </c>
      <c r="X2409" s="34">
        <f t="shared" si="539"/>
        <v>0</v>
      </c>
      <c r="Y2409" s="34">
        <f t="shared" si="539"/>
        <v>0</v>
      </c>
      <c r="Z2409" s="34">
        <f>SUM(M2409:Y2409)</f>
        <v>0</v>
      </c>
      <c r="AA2409" s="34">
        <f>D2409-Z2409</f>
        <v>1998000</v>
      </c>
      <c r="AB2409" s="60">
        <f>Z2409/D2409</f>
        <v>0</v>
      </c>
      <c r="AC2409" s="35"/>
      <c r="AE2409" s="37"/>
    </row>
    <row r="2410" spans="1:31" s="36" customFormat="1" ht="27.6" customHeight="1" x14ac:dyDescent="0.25">
      <c r="A2410" s="42" t="s">
        <v>40</v>
      </c>
      <c r="B2410" s="43">
        <f>B2409+B2408</f>
        <v>1998000</v>
      </c>
      <c r="C2410" s="43">
        <f>C2409+C2408</f>
        <v>0</v>
      </c>
      <c r="D2410" s="43">
        <f>D2409+D2408</f>
        <v>1998000</v>
      </c>
      <c r="E2410" s="43">
        <f t="shared" ref="E2410:AA2410" si="540">E2409+E2408</f>
        <v>0</v>
      </c>
      <c r="F2410" s="43">
        <f t="shared" si="540"/>
        <v>0</v>
      </c>
      <c r="G2410" s="43">
        <f t="shared" si="540"/>
        <v>0</v>
      </c>
      <c r="H2410" s="43">
        <f t="shared" si="540"/>
        <v>0</v>
      </c>
      <c r="I2410" s="43">
        <f t="shared" si="540"/>
        <v>0</v>
      </c>
      <c r="J2410" s="43">
        <f t="shared" si="540"/>
        <v>0</v>
      </c>
      <c r="K2410" s="43">
        <f t="shared" si="540"/>
        <v>0</v>
      </c>
      <c r="L2410" s="43">
        <f t="shared" si="540"/>
        <v>0</v>
      </c>
      <c r="M2410" s="43">
        <f t="shared" si="540"/>
        <v>0</v>
      </c>
      <c r="N2410" s="43">
        <f t="shared" si="540"/>
        <v>0</v>
      </c>
      <c r="O2410" s="43">
        <f t="shared" si="540"/>
        <v>0</v>
      </c>
      <c r="P2410" s="43">
        <f t="shared" si="540"/>
        <v>0</v>
      </c>
      <c r="Q2410" s="43">
        <f t="shared" si="540"/>
        <v>0</v>
      </c>
      <c r="R2410" s="43">
        <f t="shared" si="540"/>
        <v>0</v>
      </c>
      <c r="S2410" s="43">
        <f t="shared" si="540"/>
        <v>0</v>
      </c>
      <c r="T2410" s="43">
        <f t="shared" si="540"/>
        <v>0</v>
      </c>
      <c r="U2410" s="43">
        <f t="shared" si="540"/>
        <v>0</v>
      </c>
      <c r="V2410" s="43">
        <f t="shared" si="540"/>
        <v>0</v>
      </c>
      <c r="W2410" s="43">
        <f t="shared" si="540"/>
        <v>0</v>
      </c>
      <c r="X2410" s="43">
        <f t="shared" si="540"/>
        <v>0</v>
      </c>
      <c r="Y2410" s="43">
        <f t="shared" si="540"/>
        <v>0</v>
      </c>
      <c r="Z2410" s="43">
        <f t="shared" si="540"/>
        <v>0</v>
      </c>
      <c r="AA2410" s="43">
        <f t="shared" si="540"/>
        <v>1998000</v>
      </c>
      <c r="AB2410" s="44">
        <f>Z2410/D2410</f>
        <v>0</v>
      </c>
      <c r="AC2410" s="46"/>
      <c r="AE2410" s="37"/>
    </row>
    <row r="2411" spans="1:31" s="36" customFormat="1" ht="15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8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 x14ac:dyDescent="0.25">
      <c r="A2413" s="50" t="s">
        <v>129</v>
      </c>
      <c r="B2413" s="81"/>
      <c r="C2413" s="81"/>
      <c r="D2413" s="81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 x14ac:dyDescent="0.25">
      <c r="A2414" s="33"/>
      <c r="B2414" s="81"/>
      <c r="C2414" s="81"/>
      <c r="D2414" s="81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 x14ac:dyDescent="0.2">
      <c r="A2415" s="59"/>
      <c r="B2415" s="81"/>
      <c r="C2415" s="81"/>
      <c r="D2415" s="81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customHeight="1" x14ac:dyDescent="0.25">
      <c r="A2416" s="50" t="s">
        <v>130</v>
      </c>
      <c r="B2416" s="71"/>
      <c r="C2416" s="71"/>
      <c r="D2416" s="71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22.5" customHeight="1" x14ac:dyDescent="0.2">
      <c r="A2417" s="40" t="s">
        <v>34</v>
      </c>
      <c r="B2417" s="34">
        <f t="shared" ref="B2417:Y2422" si="541">B2427+B2437+B2447+B2457+B2467+B2477+B2487+B2497+B2507+B2517</f>
        <v>79844316</v>
      </c>
      <c r="C2417" s="34">
        <f t="shared" si="541"/>
        <v>0</v>
      </c>
      <c r="D2417" s="34">
        <f t="shared" si="541"/>
        <v>79844316</v>
      </c>
      <c r="E2417" s="34">
        <f t="shared" si="541"/>
        <v>0</v>
      </c>
      <c r="F2417" s="34">
        <f t="shared" si="541"/>
        <v>241093.33000000002</v>
      </c>
      <c r="G2417" s="34">
        <f t="shared" si="541"/>
        <v>5012159.6900000004</v>
      </c>
      <c r="H2417" s="34">
        <f t="shared" si="541"/>
        <v>0</v>
      </c>
      <c r="I2417" s="34">
        <f t="shared" si="541"/>
        <v>0</v>
      </c>
      <c r="J2417" s="34">
        <f t="shared" si="541"/>
        <v>241093.33000000002</v>
      </c>
      <c r="K2417" s="34">
        <f t="shared" si="541"/>
        <v>5012159.6900000004</v>
      </c>
      <c r="L2417" s="34">
        <f t="shared" si="541"/>
        <v>0</v>
      </c>
      <c r="M2417" s="34">
        <f t="shared" si="541"/>
        <v>5253253.0200000005</v>
      </c>
      <c r="N2417" s="34">
        <f t="shared" si="541"/>
        <v>0</v>
      </c>
      <c r="O2417" s="34">
        <f t="shared" si="541"/>
        <v>0</v>
      </c>
      <c r="P2417" s="34">
        <f t="shared" si="541"/>
        <v>0</v>
      </c>
      <c r="Q2417" s="34">
        <f t="shared" si="541"/>
        <v>0</v>
      </c>
      <c r="R2417" s="34">
        <f t="shared" si="541"/>
        <v>0</v>
      </c>
      <c r="S2417" s="34">
        <f t="shared" si="541"/>
        <v>0</v>
      </c>
      <c r="T2417" s="34">
        <f t="shared" si="541"/>
        <v>0</v>
      </c>
      <c r="U2417" s="34">
        <f t="shared" si="541"/>
        <v>0</v>
      </c>
      <c r="V2417" s="34">
        <f t="shared" si="541"/>
        <v>0</v>
      </c>
      <c r="W2417" s="34">
        <f t="shared" si="541"/>
        <v>0</v>
      </c>
      <c r="X2417" s="34">
        <f t="shared" si="541"/>
        <v>0</v>
      </c>
      <c r="Y2417" s="34">
        <f t="shared" si="541"/>
        <v>0</v>
      </c>
      <c r="Z2417" s="34">
        <f>SUM(M2417:Y2417)</f>
        <v>5253253.0200000005</v>
      </c>
      <c r="AA2417" s="34">
        <f>D2417-Z2417</f>
        <v>74591062.980000004</v>
      </c>
      <c r="AB2417" s="41">
        <f>Z2417/D2417</f>
        <v>6.5793700581015691E-2</v>
      </c>
      <c r="AC2417" s="35"/>
      <c r="AE2417" s="37"/>
    </row>
    <row r="2418" spans="1:31" s="36" customFormat="1" ht="18" hidden="1" customHeight="1" x14ac:dyDescent="0.2">
      <c r="A2418" s="40" t="s">
        <v>35</v>
      </c>
      <c r="B2418" s="34">
        <f t="shared" si="541"/>
        <v>0</v>
      </c>
      <c r="C2418" s="34">
        <f t="shared" si="541"/>
        <v>0</v>
      </c>
      <c r="D2418" s="34">
        <f t="shared" si="541"/>
        <v>0</v>
      </c>
      <c r="E2418" s="34">
        <f t="shared" si="541"/>
        <v>0</v>
      </c>
      <c r="F2418" s="34">
        <f t="shared" si="541"/>
        <v>0</v>
      </c>
      <c r="G2418" s="34">
        <f t="shared" si="541"/>
        <v>0</v>
      </c>
      <c r="H2418" s="34">
        <f t="shared" si="541"/>
        <v>0</v>
      </c>
      <c r="I2418" s="34">
        <f t="shared" si="541"/>
        <v>0</v>
      </c>
      <c r="J2418" s="34">
        <f t="shared" si="541"/>
        <v>0</v>
      </c>
      <c r="K2418" s="34">
        <f t="shared" si="541"/>
        <v>0</v>
      </c>
      <c r="L2418" s="34">
        <f t="shared" si="541"/>
        <v>0</v>
      </c>
      <c r="M2418" s="34">
        <f t="shared" si="541"/>
        <v>0</v>
      </c>
      <c r="N2418" s="34">
        <f t="shared" si="541"/>
        <v>0</v>
      </c>
      <c r="O2418" s="34">
        <f t="shared" si="541"/>
        <v>0</v>
      </c>
      <c r="P2418" s="34">
        <f t="shared" si="541"/>
        <v>0</v>
      </c>
      <c r="Q2418" s="34">
        <f t="shared" si="541"/>
        <v>0</v>
      </c>
      <c r="R2418" s="34">
        <f t="shared" si="541"/>
        <v>0</v>
      </c>
      <c r="S2418" s="34">
        <f t="shared" si="541"/>
        <v>0</v>
      </c>
      <c r="T2418" s="34">
        <f t="shared" si="541"/>
        <v>0</v>
      </c>
      <c r="U2418" s="34">
        <f t="shared" si="541"/>
        <v>0</v>
      </c>
      <c r="V2418" s="34">
        <f t="shared" si="541"/>
        <v>0</v>
      </c>
      <c r="W2418" s="34">
        <f t="shared" si="541"/>
        <v>0</v>
      </c>
      <c r="X2418" s="34">
        <f t="shared" si="541"/>
        <v>0</v>
      </c>
      <c r="Y2418" s="34">
        <f t="shared" si="541"/>
        <v>0</v>
      </c>
      <c r="Z2418" s="34">
        <f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36</v>
      </c>
      <c r="B2419" s="34">
        <f t="shared" si="541"/>
        <v>0</v>
      </c>
      <c r="C2419" s="34">
        <f t="shared" si="541"/>
        <v>0</v>
      </c>
      <c r="D2419" s="34">
        <f t="shared" si="541"/>
        <v>0</v>
      </c>
      <c r="E2419" s="34">
        <f t="shared" si="541"/>
        <v>0</v>
      </c>
      <c r="F2419" s="34">
        <f t="shared" si="541"/>
        <v>0</v>
      </c>
      <c r="G2419" s="34">
        <f t="shared" si="541"/>
        <v>0</v>
      </c>
      <c r="H2419" s="34">
        <f t="shared" si="541"/>
        <v>0</v>
      </c>
      <c r="I2419" s="34">
        <f t="shared" si="541"/>
        <v>0</v>
      </c>
      <c r="J2419" s="34">
        <f t="shared" si="541"/>
        <v>0</v>
      </c>
      <c r="K2419" s="34">
        <f t="shared" si="541"/>
        <v>0</v>
      </c>
      <c r="L2419" s="34">
        <f t="shared" si="541"/>
        <v>0</v>
      </c>
      <c r="M2419" s="34">
        <f t="shared" si="541"/>
        <v>0</v>
      </c>
      <c r="N2419" s="34">
        <f t="shared" si="541"/>
        <v>0</v>
      </c>
      <c r="O2419" s="34">
        <f t="shared" si="541"/>
        <v>0</v>
      </c>
      <c r="P2419" s="34">
        <f t="shared" si="541"/>
        <v>0</v>
      </c>
      <c r="Q2419" s="34">
        <f t="shared" si="541"/>
        <v>0</v>
      </c>
      <c r="R2419" s="34">
        <f t="shared" si="541"/>
        <v>0</v>
      </c>
      <c r="S2419" s="34">
        <f t="shared" si="541"/>
        <v>0</v>
      </c>
      <c r="T2419" s="34">
        <f t="shared" si="541"/>
        <v>0</v>
      </c>
      <c r="U2419" s="34">
        <f t="shared" si="541"/>
        <v>0</v>
      </c>
      <c r="V2419" s="34">
        <f t="shared" si="541"/>
        <v>0</v>
      </c>
      <c r="W2419" s="34">
        <f t="shared" si="541"/>
        <v>0</v>
      </c>
      <c r="X2419" s="34">
        <f t="shared" si="541"/>
        <v>0</v>
      </c>
      <c r="Y2419" s="34">
        <f t="shared" si="541"/>
        <v>0</v>
      </c>
      <c r="Z2419" s="34">
        <f>SUM(M2419:Y2419)</f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37</v>
      </c>
      <c r="B2420" s="34">
        <f t="shared" si="541"/>
        <v>0</v>
      </c>
      <c r="C2420" s="34">
        <f t="shared" si="541"/>
        <v>0</v>
      </c>
      <c r="D2420" s="34">
        <f t="shared" si="541"/>
        <v>0</v>
      </c>
      <c r="E2420" s="34">
        <f t="shared" si="541"/>
        <v>0</v>
      </c>
      <c r="F2420" s="34">
        <f t="shared" si="541"/>
        <v>0</v>
      </c>
      <c r="G2420" s="34">
        <f t="shared" si="541"/>
        <v>0</v>
      </c>
      <c r="H2420" s="34">
        <f t="shared" si="541"/>
        <v>0</v>
      </c>
      <c r="I2420" s="34">
        <f t="shared" si="541"/>
        <v>0</v>
      </c>
      <c r="J2420" s="34">
        <f t="shared" si="541"/>
        <v>0</v>
      </c>
      <c r="K2420" s="34">
        <f t="shared" si="541"/>
        <v>0</v>
      </c>
      <c r="L2420" s="34">
        <f t="shared" si="541"/>
        <v>0</v>
      </c>
      <c r="M2420" s="34">
        <f t="shared" si="541"/>
        <v>0</v>
      </c>
      <c r="N2420" s="34">
        <f t="shared" si="541"/>
        <v>0</v>
      </c>
      <c r="O2420" s="34">
        <f t="shared" si="541"/>
        <v>0</v>
      </c>
      <c r="P2420" s="34">
        <f t="shared" si="541"/>
        <v>0</v>
      </c>
      <c r="Q2420" s="34">
        <f t="shared" si="541"/>
        <v>0</v>
      </c>
      <c r="R2420" s="34">
        <f t="shared" si="541"/>
        <v>0</v>
      </c>
      <c r="S2420" s="34">
        <f t="shared" si="541"/>
        <v>0</v>
      </c>
      <c r="T2420" s="34">
        <f t="shared" si="541"/>
        <v>0</v>
      </c>
      <c r="U2420" s="34">
        <f t="shared" si="541"/>
        <v>0</v>
      </c>
      <c r="V2420" s="34">
        <f t="shared" si="541"/>
        <v>0</v>
      </c>
      <c r="W2420" s="34">
        <f t="shared" si="541"/>
        <v>0</v>
      </c>
      <c r="X2420" s="34">
        <f t="shared" si="541"/>
        <v>0</v>
      </c>
      <c r="Y2420" s="34">
        <f t="shared" si="541"/>
        <v>0</v>
      </c>
      <c r="Z2420" s="34">
        <f>SUM(M2420:Y2420)</f>
        <v>0</v>
      </c>
      <c r="AA2420" s="34">
        <f>D2420-Z2420</f>
        <v>0</v>
      </c>
      <c r="AB2420" s="41"/>
      <c r="AC2420" s="35"/>
      <c r="AE2420" s="37"/>
    </row>
    <row r="2421" spans="1:31" s="36" customFormat="1" ht="18" customHeight="1" x14ac:dyDescent="0.25">
      <c r="A2421" s="42" t="s">
        <v>38</v>
      </c>
      <c r="B2421" s="43">
        <f>SUM(B2417:B2420)</f>
        <v>79844316</v>
      </c>
      <c r="C2421" s="43">
        <f>SUM(C2417:C2420)</f>
        <v>0</v>
      </c>
      <c r="D2421" s="43">
        <f>SUM(D2417:D2420)</f>
        <v>79844316</v>
      </c>
      <c r="E2421" s="43">
        <f t="shared" ref="E2421:AA2421" si="542">SUM(E2417:E2420)</f>
        <v>0</v>
      </c>
      <c r="F2421" s="43">
        <f t="shared" si="542"/>
        <v>241093.33000000002</v>
      </c>
      <c r="G2421" s="43">
        <f t="shared" si="542"/>
        <v>5012159.6900000004</v>
      </c>
      <c r="H2421" s="43">
        <f t="shared" si="542"/>
        <v>0</v>
      </c>
      <c r="I2421" s="43">
        <f t="shared" si="542"/>
        <v>0</v>
      </c>
      <c r="J2421" s="43">
        <f t="shared" si="542"/>
        <v>241093.33000000002</v>
      </c>
      <c r="K2421" s="43">
        <f t="shared" si="542"/>
        <v>5012159.6900000004</v>
      </c>
      <c r="L2421" s="43">
        <f t="shared" si="542"/>
        <v>0</v>
      </c>
      <c r="M2421" s="43">
        <f t="shared" si="542"/>
        <v>5253253.0200000005</v>
      </c>
      <c r="N2421" s="43">
        <f t="shared" si="542"/>
        <v>0</v>
      </c>
      <c r="O2421" s="43">
        <f t="shared" si="542"/>
        <v>0</v>
      </c>
      <c r="P2421" s="43">
        <f t="shared" si="542"/>
        <v>0</v>
      </c>
      <c r="Q2421" s="43">
        <f t="shared" si="542"/>
        <v>0</v>
      </c>
      <c r="R2421" s="43">
        <f t="shared" si="542"/>
        <v>0</v>
      </c>
      <c r="S2421" s="43">
        <f t="shared" si="542"/>
        <v>0</v>
      </c>
      <c r="T2421" s="43">
        <f t="shared" si="542"/>
        <v>0</v>
      </c>
      <c r="U2421" s="43">
        <f t="shared" si="542"/>
        <v>0</v>
      </c>
      <c r="V2421" s="43">
        <f t="shared" si="542"/>
        <v>0</v>
      </c>
      <c r="W2421" s="43">
        <f t="shared" si="542"/>
        <v>0</v>
      </c>
      <c r="X2421" s="43">
        <f t="shared" si="542"/>
        <v>0</v>
      </c>
      <c r="Y2421" s="43">
        <f t="shared" si="542"/>
        <v>0</v>
      </c>
      <c r="Z2421" s="43">
        <f t="shared" si="542"/>
        <v>5253253.0200000005</v>
      </c>
      <c r="AA2421" s="43">
        <f t="shared" si="542"/>
        <v>74591062.980000004</v>
      </c>
      <c r="AB2421" s="44">
        <f>Z2421/D2421</f>
        <v>6.5793700581015691E-2</v>
      </c>
      <c r="AC2421" s="35"/>
      <c r="AE2421" s="37"/>
    </row>
    <row r="2422" spans="1:31" s="36" customFormat="1" ht="18" hidden="1" customHeight="1" x14ac:dyDescent="0.25">
      <c r="A2422" s="45" t="s">
        <v>39</v>
      </c>
      <c r="B2422" s="34">
        <f>B2432+B2442+B2452+B2462+B2472+B2482+B2492+B2502+B2512+B2522</f>
        <v>0</v>
      </c>
      <c r="C2422" s="34">
        <f>C2432+C2442+C2452+C2462+C2472+C2482+C2492+C2502+C2512+C2522</f>
        <v>0</v>
      </c>
      <c r="D2422" s="34">
        <f>D2432+D2442+D2452+D2462+D2472+D2482+D2492+D2502+D2512+D2522</f>
        <v>0</v>
      </c>
      <c r="E2422" s="34">
        <f t="shared" si="541"/>
        <v>0</v>
      </c>
      <c r="F2422" s="34">
        <f t="shared" si="541"/>
        <v>0</v>
      </c>
      <c r="G2422" s="34">
        <f t="shared" si="541"/>
        <v>0</v>
      </c>
      <c r="H2422" s="34">
        <f t="shared" si="541"/>
        <v>0</v>
      </c>
      <c r="I2422" s="34">
        <f t="shared" si="541"/>
        <v>0</v>
      </c>
      <c r="J2422" s="34">
        <f t="shared" si="541"/>
        <v>0</v>
      </c>
      <c r="K2422" s="34">
        <f t="shared" si="541"/>
        <v>0</v>
      </c>
      <c r="L2422" s="34">
        <f t="shared" si="541"/>
        <v>0</v>
      </c>
      <c r="M2422" s="34">
        <f t="shared" si="541"/>
        <v>0</v>
      </c>
      <c r="N2422" s="34">
        <f t="shared" si="541"/>
        <v>0</v>
      </c>
      <c r="O2422" s="34">
        <f t="shared" si="541"/>
        <v>0</v>
      </c>
      <c r="P2422" s="34">
        <f t="shared" si="541"/>
        <v>0</v>
      </c>
      <c r="Q2422" s="34">
        <f t="shared" si="541"/>
        <v>0</v>
      </c>
      <c r="R2422" s="34">
        <f t="shared" si="541"/>
        <v>0</v>
      </c>
      <c r="S2422" s="34">
        <f t="shared" si="541"/>
        <v>0</v>
      </c>
      <c r="T2422" s="34">
        <f t="shared" si="541"/>
        <v>0</v>
      </c>
      <c r="U2422" s="34">
        <f t="shared" si="541"/>
        <v>0</v>
      </c>
      <c r="V2422" s="34">
        <f t="shared" si="541"/>
        <v>0</v>
      </c>
      <c r="W2422" s="34">
        <f t="shared" si="541"/>
        <v>0</v>
      </c>
      <c r="X2422" s="34">
        <f t="shared" si="541"/>
        <v>0</v>
      </c>
      <c r="Y2422" s="34">
        <f t="shared" si="541"/>
        <v>0</v>
      </c>
      <c r="Z2422" s="34">
        <f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19.5" customHeight="1" x14ac:dyDescent="0.25">
      <c r="A2423" s="42" t="s">
        <v>40</v>
      </c>
      <c r="B2423" s="43">
        <f>B2422+B2421</f>
        <v>79844316</v>
      </c>
      <c r="C2423" s="43">
        <f>C2422+C2421</f>
        <v>0</v>
      </c>
      <c r="D2423" s="43">
        <f>D2422+D2421</f>
        <v>79844316</v>
      </c>
      <c r="E2423" s="43">
        <f t="shared" ref="E2423:AA2423" si="543">E2422+E2421</f>
        <v>0</v>
      </c>
      <c r="F2423" s="43">
        <f t="shared" si="543"/>
        <v>241093.33000000002</v>
      </c>
      <c r="G2423" s="43">
        <f t="shared" si="543"/>
        <v>5012159.6900000004</v>
      </c>
      <c r="H2423" s="43">
        <f t="shared" si="543"/>
        <v>0</v>
      </c>
      <c r="I2423" s="43">
        <f t="shared" si="543"/>
        <v>0</v>
      </c>
      <c r="J2423" s="43">
        <f t="shared" si="543"/>
        <v>241093.33000000002</v>
      </c>
      <c r="K2423" s="43">
        <f t="shared" si="543"/>
        <v>5012159.6900000004</v>
      </c>
      <c r="L2423" s="43">
        <f t="shared" si="543"/>
        <v>0</v>
      </c>
      <c r="M2423" s="43">
        <f t="shared" si="543"/>
        <v>5253253.0200000005</v>
      </c>
      <c r="N2423" s="43">
        <f t="shared" si="543"/>
        <v>0</v>
      </c>
      <c r="O2423" s="43">
        <f t="shared" si="543"/>
        <v>0</v>
      </c>
      <c r="P2423" s="43">
        <f t="shared" si="543"/>
        <v>0</v>
      </c>
      <c r="Q2423" s="43">
        <f t="shared" si="543"/>
        <v>0</v>
      </c>
      <c r="R2423" s="43">
        <f t="shared" si="543"/>
        <v>0</v>
      </c>
      <c r="S2423" s="43">
        <f t="shared" si="543"/>
        <v>0</v>
      </c>
      <c r="T2423" s="43">
        <f t="shared" si="543"/>
        <v>0</v>
      </c>
      <c r="U2423" s="43">
        <f t="shared" si="543"/>
        <v>0</v>
      </c>
      <c r="V2423" s="43">
        <f t="shared" si="543"/>
        <v>0</v>
      </c>
      <c r="W2423" s="43">
        <f t="shared" si="543"/>
        <v>0</v>
      </c>
      <c r="X2423" s="43">
        <f t="shared" si="543"/>
        <v>0</v>
      </c>
      <c r="Y2423" s="43">
        <f t="shared" si="543"/>
        <v>0</v>
      </c>
      <c r="Z2423" s="43">
        <f t="shared" si="543"/>
        <v>5253253.0200000005</v>
      </c>
      <c r="AA2423" s="43">
        <f t="shared" si="543"/>
        <v>74591062.980000004</v>
      </c>
      <c r="AB2423" s="44">
        <f>Z2423/D2423</f>
        <v>6.5793700581015691E-2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2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85" hidden="1" customHeight="1" x14ac:dyDescent="0.2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>SUM(M2429:Y2429)</f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>SUM(M2430:Y2430)</f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38</v>
      </c>
      <c r="B2431" s="43">
        <f>SUM(B2427:B2430)</f>
        <v>0</v>
      </c>
      <c r="C2431" s="43">
        <f>SUM(C2427:C2430)</f>
        <v>0</v>
      </c>
      <c r="D2431" s="43">
        <f>SUM(D2427:D2430)</f>
        <v>0</v>
      </c>
      <c r="E2431" s="43">
        <f t="shared" ref="E2431:AA2431" si="544">SUM(E2427:E2430)</f>
        <v>0</v>
      </c>
      <c r="F2431" s="43">
        <f t="shared" si="544"/>
        <v>0</v>
      </c>
      <c r="G2431" s="43">
        <f t="shared" si="544"/>
        <v>0</v>
      </c>
      <c r="H2431" s="43">
        <f t="shared" si="544"/>
        <v>0</v>
      </c>
      <c r="I2431" s="43">
        <f t="shared" si="544"/>
        <v>0</v>
      </c>
      <c r="J2431" s="43">
        <f t="shared" si="544"/>
        <v>0</v>
      </c>
      <c r="K2431" s="43">
        <f t="shared" si="544"/>
        <v>0</v>
      </c>
      <c r="L2431" s="43">
        <f t="shared" si="544"/>
        <v>0</v>
      </c>
      <c r="M2431" s="43">
        <f t="shared" si="544"/>
        <v>0</v>
      </c>
      <c r="N2431" s="43">
        <f t="shared" si="544"/>
        <v>0</v>
      </c>
      <c r="O2431" s="43">
        <f t="shared" si="544"/>
        <v>0</v>
      </c>
      <c r="P2431" s="43">
        <f t="shared" si="544"/>
        <v>0</v>
      </c>
      <c r="Q2431" s="43">
        <f t="shared" si="544"/>
        <v>0</v>
      </c>
      <c r="R2431" s="43">
        <f t="shared" si="544"/>
        <v>0</v>
      </c>
      <c r="S2431" s="43">
        <f t="shared" si="544"/>
        <v>0</v>
      </c>
      <c r="T2431" s="43">
        <f t="shared" si="544"/>
        <v>0</v>
      </c>
      <c r="U2431" s="43">
        <f t="shared" si="544"/>
        <v>0</v>
      </c>
      <c r="V2431" s="43">
        <f t="shared" si="544"/>
        <v>0</v>
      </c>
      <c r="W2431" s="43">
        <f t="shared" si="544"/>
        <v>0</v>
      </c>
      <c r="X2431" s="43">
        <f t="shared" si="544"/>
        <v>0</v>
      </c>
      <c r="Y2431" s="43">
        <f t="shared" si="544"/>
        <v>0</v>
      </c>
      <c r="Z2431" s="43">
        <f t="shared" si="544"/>
        <v>0</v>
      </c>
      <c r="AA2431" s="43">
        <f t="shared" si="54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40</v>
      </c>
      <c r="B2433" s="43">
        <f>B2432+B2431</f>
        <v>0</v>
      </c>
      <c r="C2433" s="43">
        <f>C2432+C2431</f>
        <v>0</v>
      </c>
      <c r="D2433" s="43">
        <f>D2432+D2431</f>
        <v>0</v>
      </c>
      <c r="E2433" s="43">
        <f t="shared" ref="E2433:AA2433" si="545">E2432+E2431</f>
        <v>0</v>
      </c>
      <c r="F2433" s="43">
        <f t="shared" si="545"/>
        <v>0</v>
      </c>
      <c r="G2433" s="43">
        <f t="shared" si="545"/>
        <v>0</v>
      </c>
      <c r="H2433" s="43">
        <f t="shared" si="545"/>
        <v>0</v>
      </c>
      <c r="I2433" s="43">
        <f t="shared" si="545"/>
        <v>0</v>
      </c>
      <c r="J2433" s="43">
        <f t="shared" si="545"/>
        <v>0</v>
      </c>
      <c r="K2433" s="43">
        <f t="shared" si="545"/>
        <v>0</v>
      </c>
      <c r="L2433" s="43">
        <f t="shared" si="545"/>
        <v>0</v>
      </c>
      <c r="M2433" s="43">
        <f t="shared" si="545"/>
        <v>0</v>
      </c>
      <c r="N2433" s="43">
        <f t="shared" si="545"/>
        <v>0</v>
      </c>
      <c r="O2433" s="43">
        <f t="shared" si="545"/>
        <v>0</v>
      </c>
      <c r="P2433" s="43">
        <f t="shared" si="545"/>
        <v>0</v>
      </c>
      <c r="Q2433" s="43">
        <f t="shared" si="545"/>
        <v>0</v>
      </c>
      <c r="R2433" s="43">
        <f t="shared" si="545"/>
        <v>0</v>
      </c>
      <c r="S2433" s="43">
        <f t="shared" si="545"/>
        <v>0</v>
      </c>
      <c r="T2433" s="43">
        <f t="shared" si="545"/>
        <v>0</v>
      </c>
      <c r="U2433" s="43">
        <f t="shared" si="545"/>
        <v>0</v>
      </c>
      <c r="V2433" s="43">
        <f t="shared" si="545"/>
        <v>0</v>
      </c>
      <c r="W2433" s="43">
        <f t="shared" si="545"/>
        <v>0</v>
      </c>
      <c r="X2433" s="43">
        <f t="shared" si="545"/>
        <v>0</v>
      </c>
      <c r="Y2433" s="43">
        <f t="shared" si="545"/>
        <v>0</v>
      </c>
      <c r="Z2433" s="43">
        <f t="shared" si="545"/>
        <v>0</v>
      </c>
      <c r="AA2433" s="43">
        <f t="shared" si="545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3"/>
      <c r="B2434" s="73"/>
      <c r="C2434" s="73"/>
      <c r="D2434" s="7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customHeight="1" x14ac:dyDescent="0.25">
      <c r="A2435" s="71"/>
      <c r="B2435" s="84"/>
      <c r="C2435" s="84"/>
      <c r="D2435" s="8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customHeight="1" x14ac:dyDescent="0.25">
      <c r="A2436" s="57" t="s">
        <v>132</v>
      </c>
      <c r="B2436" s="85"/>
      <c r="C2436" s="85"/>
      <c r="D2436" s="85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customHeight="1" x14ac:dyDescent="0.2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241093.33000000002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241093.33000000002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241093.33000000002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>SUM(M2437:Y2437)</f>
        <v>241093.33000000002</v>
      </c>
      <c r="AA2437" s="34">
        <f>D2437-Z2437</f>
        <v>79222.669999999984</v>
      </c>
      <c r="AB2437" s="41">
        <f>Z2437/D2437</f>
        <v>0.75267339127611488</v>
      </c>
      <c r="AC2437" s="35"/>
      <c r="AE2437" s="37"/>
    </row>
    <row r="2438" spans="1:31" s="36" customFormat="1" ht="22.35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9.350000000000001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20.85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5.6" customHeight="1" x14ac:dyDescent="0.25">
      <c r="A2441" s="42" t="s">
        <v>38</v>
      </c>
      <c r="B2441" s="43">
        <f t="shared" ref="B2441:AA2441" si="546">SUM(B2437:B2440)</f>
        <v>320316</v>
      </c>
      <c r="C2441" s="43">
        <f t="shared" si="546"/>
        <v>0</v>
      </c>
      <c r="D2441" s="43">
        <f t="shared" si="546"/>
        <v>320316</v>
      </c>
      <c r="E2441" s="43">
        <f t="shared" si="546"/>
        <v>0</v>
      </c>
      <c r="F2441" s="43">
        <f t="shared" si="546"/>
        <v>241093.33000000002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241093.33000000002</v>
      </c>
      <c r="K2441" s="43">
        <f t="shared" si="546"/>
        <v>0</v>
      </c>
      <c r="L2441" s="43">
        <f t="shared" si="546"/>
        <v>0</v>
      </c>
      <c r="M2441" s="43">
        <f t="shared" si="546"/>
        <v>241093.33000000002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241093.33000000002</v>
      </c>
      <c r="AA2441" s="43">
        <f t="shared" si="546"/>
        <v>79222.669999999984</v>
      </c>
      <c r="AB2441" s="44">
        <f>Z2441/D2441</f>
        <v>0.75267339127611488</v>
      </c>
      <c r="AC2441" s="35"/>
      <c r="AE2441" s="37"/>
    </row>
    <row r="2442" spans="1:31" s="36" customFormat="1" ht="15.6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customHeight="1" x14ac:dyDescent="0.25">
      <c r="A2443" s="42" t="s">
        <v>40</v>
      </c>
      <c r="B2443" s="43">
        <f t="shared" ref="B2443:AA2443" si="547">B2442+B2441</f>
        <v>320316</v>
      </c>
      <c r="C2443" s="43">
        <f t="shared" si="547"/>
        <v>0</v>
      </c>
      <c r="D2443" s="43">
        <f t="shared" si="547"/>
        <v>320316</v>
      </c>
      <c r="E2443" s="43">
        <f t="shared" si="547"/>
        <v>0</v>
      </c>
      <c r="F2443" s="43">
        <f t="shared" si="547"/>
        <v>241093.33000000002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241093.33000000002</v>
      </c>
      <c r="K2443" s="43">
        <f t="shared" si="547"/>
        <v>0</v>
      </c>
      <c r="L2443" s="43">
        <f t="shared" si="547"/>
        <v>0</v>
      </c>
      <c r="M2443" s="43">
        <f t="shared" si="547"/>
        <v>241093.33000000002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241093.33000000002</v>
      </c>
      <c r="AA2443" s="43">
        <f t="shared" si="547"/>
        <v>79222.669999999984</v>
      </c>
      <c r="AB2443" s="44">
        <f>Z2443/D2443</f>
        <v>0.75267339127611488</v>
      </c>
      <c r="AC2443" s="46"/>
      <c r="AE2443" s="37">
        <f>'[2]cmf-others-co'!$K$277</f>
        <v>241093.33</v>
      </c>
    </row>
    <row r="2444" spans="1:31" s="36" customFormat="1" ht="15.6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customHeight="1" x14ac:dyDescent="0.25">
      <c r="A2446" s="86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customHeight="1" x14ac:dyDescent="0.2">
      <c r="A2447" s="40" t="s">
        <v>34</v>
      </c>
      <c r="B2447" s="34">
        <f>[1]consoCURRENT!E51080</f>
        <v>79524000</v>
      </c>
      <c r="C2447" s="34">
        <f>[1]consoCURRENT!F51080</f>
        <v>0</v>
      </c>
      <c r="D2447" s="34">
        <f>[1]consoCURRENT!G51080</f>
        <v>79524000</v>
      </c>
      <c r="E2447" s="34">
        <f>[1]consoCURRENT!H51080</f>
        <v>0</v>
      </c>
      <c r="F2447" s="34">
        <f>[1]consoCURRENT!I51080</f>
        <v>0</v>
      </c>
      <c r="G2447" s="34">
        <f>[1]consoCURRENT!J51080</f>
        <v>5012159.6900000004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5012159.6900000004</v>
      </c>
      <c r="L2447" s="34">
        <f>[1]consoCURRENT!O51080</f>
        <v>0</v>
      </c>
      <c r="M2447" s="34">
        <f>[1]consoCURRENT!P51080</f>
        <v>5012159.6900000004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>SUM(M2447:Y2447)</f>
        <v>5012159.6900000004</v>
      </c>
      <c r="AA2447" s="34">
        <f>D2447-Z2447</f>
        <v>74511840.310000002</v>
      </c>
      <c r="AB2447" s="41">
        <f>Z2447/D2447</f>
        <v>6.3027006815552539E-2</v>
      </c>
      <c r="AC2447" s="35"/>
      <c r="AE2447" s="37"/>
    </row>
    <row r="2448" spans="1:31" s="36" customFormat="1" ht="20.100000000000001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>SUM(M2448:Y2448)</f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15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5.6" customHeight="1" x14ac:dyDescent="0.25">
      <c r="A2451" s="42" t="s">
        <v>38</v>
      </c>
      <c r="B2451" s="43">
        <f t="shared" ref="B2451:AA2451" si="548">SUM(B2447:B2450)</f>
        <v>79524000</v>
      </c>
      <c r="C2451" s="43">
        <f t="shared" si="548"/>
        <v>0</v>
      </c>
      <c r="D2451" s="43">
        <f t="shared" si="548"/>
        <v>79524000</v>
      </c>
      <c r="E2451" s="43">
        <f t="shared" si="548"/>
        <v>0</v>
      </c>
      <c r="F2451" s="43">
        <f t="shared" si="548"/>
        <v>0</v>
      </c>
      <c r="G2451" s="43">
        <f t="shared" si="548"/>
        <v>5012159.6900000004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5012159.6900000004</v>
      </c>
      <c r="L2451" s="43">
        <f t="shared" si="548"/>
        <v>0</v>
      </c>
      <c r="M2451" s="43">
        <f t="shared" si="548"/>
        <v>5012159.6900000004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5012159.6900000004</v>
      </c>
      <c r="AA2451" s="43">
        <f t="shared" si="548"/>
        <v>74511840.310000002</v>
      </c>
      <c r="AB2451" s="44">
        <f>Z2451/D2451</f>
        <v>6.3027006815552539E-2</v>
      </c>
      <c r="AC2451" s="35"/>
      <c r="AE2451" s="37"/>
    </row>
    <row r="2452" spans="1:31" s="36" customFormat="1" ht="15.6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customHeight="1" x14ac:dyDescent="0.25">
      <c r="A2453" s="42" t="s">
        <v>40</v>
      </c>
      <c r="B2453" s="43">
        <f t="shared" ref="B2453:AA2453" si="549">B2452+B2451</f>
        <v>79524000</v>
      </c>
      <c r="C2453" s="43">
        <f t="shared" si="549"/>
        <v>0</v>
      </c>
      <c r="D2453" s="43">
        <f t="shared" si="549"/>
        <v>79524000</v>
      </c>
      <c r="E2453" s="43">
        <f t="shared" si="549"/>
        <v>0</v>
      </c>
      <c r="F2453" s="43">
        <f t="shared" si="549"/>
        <v>0</v>
      </c>
      <c r="G2453" s="43">
        <f t="shared" si="549"/>
        <v>5012159.6900000004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5012159.6900000004</v>
      </c>
      <c r="L2453" s="43">
        <f t="shared" si="549"/>
        <v>0</v>
      </c>
      <c r="M2453" s="43">
        <f t="shared" si="549"/>
        <v>5012159.6900000004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5012159.6900000004</v>
      </c>
      <c r="AA2453" s="43">
        <f t="shared" si="549"/>
        <v>74511840.310000002</v>
      </c>
      <c r="AB2453" s="44">
        <f>Z2453/D2453</f>
        <v>6.3027006815552539E-2</v>
      </c>
      <c r="AC2453" s="46"/>
      <c r="AE2453" s="37">
        <f>[3]SSL!Q42</f>
        <v>74511840.310000002</v>
      </c>
    </row>
    <row r="2454" spans="1:31" s="36" customFormat="1" ht="15.6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71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552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 t="e">
        <f t="shared" si="552"/>
        <v>#DIV/0!</v>
      </c>
      <c r="AC2468" s="35"/>
      <c r="AE2468" s="37"/>
    </row>
    <row r="2469" spans="1:31" s="36" customFormat="1" ht="15.6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 t="e">
        <f t="shared" si="552"/>
        <v>#DIV/0!</v>
      </c>
      <c r="AC2469" s="35"/>
      <c r="AE2469" s="37"/>
    </row>
    <row r="2470" spans="1:31" s="36" customFormat="1" ht="15.6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 t="e">
        <f t="shared" si="552"/>
        <v>#DIV/0!</v>
      </c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AA2471" si="553">SUM(B2467:B2470)</f>
        <v>0</v>
      </c>
      <c r="C2471" s="43">
        <f t="shared" si="553"/>
        <v>0</v>
      </c>
      <c r="D2471" s="43">
        <f t="shared" si="553"/>
        <v>0</v>
      </c>
      <c r="E2471" s="43">
        <f t="shared" si="553"/>
        <v>0</v>
      </c>
      <c r="F2471" s="43">
        <f t="shared" si="553"/>
        <v>0</v>
      </c>
      <c r="G2471" s="43">
        <f t="shared" si="553"/>
        <v>0</v>
      </c>
      <c r="H2471" s="43">
        <f t="shared" si="553"/>
        <v>0</v>
      </c>
      <c r="I2471" s="43">
        <f t="shared" si="553"/>
        <v>0</v>
      </c>
      <c r="J2471" s="43">
        <f t="shared" si="553"/>
        <v>0</v>
      </c>
      <c r="K2471" s="43">
        <f t="shared" si="553"/>
        <v>0</v>
      </c>
      <c r="L2471" s="43">
        <f t="shared" si="553"/>
        <v>0</v>
      </c>
      <c r="M2471" s="43">
        <f t="shared" si="553"/>
        <v>0</v>
      </c>
      <c r="N2471" s="43">
        <f t="shared" si="553"/>
        <v>0</v>
      </c>
      <c r="O2471" s="43">
        <f t="shared" si="553"/>
        <v>0</v>
      </c>
      <c r="P2471" s="43">
        <f t="shared" si="553"/>
        <v>0</v>
      </c>
      <c r="Q2471" s="43">
        <f t="shared" si="553"/>
        <v>0</v>
      </c>
      <c r="R2471" s="43">
        <f t="shared" si="553"/>
        <v>0</v>
      </c>
      <c r="S2471" s="43">
        <f t="shared" si="553"/>
        <v>0</v>
      </c>
      <c r="T2471" s="43">
        <f t="shared" si="553"/>
        <v>0</v>
      </c>
      <c r="U2471" s="43">
        <f t="shared" si="553"/>
        <v>0</v>
      </c>
      <c r="V2471" s="43">
        <f t="shared" si="553"/>
        <v>0</v>
      </c>
      <c r="W2471" s="43">
        <f t="shared" si="553"/>
        <v>0</v>
      </c>
      <c r="X2471" s="43">
        <f t="shared" si="553"/>
        <v>0</v>
      </c>
      <c r="Y2471" s="43">
        <f t="shared" si="553"/>
        <v>0</v>
      </c>
      <c r="Z2471" s="43">
        <f t="shared" si="553"/>
        <v>0</v>
      </c>
      <c r="AA2471" s="43">
        <f t="shared" si="553"/>
        <v>0</v>
      </c>
      <c r="AB2471" s="44" t="e">
        <f t="shared" si="552"/>
        <v>#DIV/0!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 t="e">
        <f t="shared" si="552"/>
        <v>#DIV/0!</v>
      </c>
      <c r="AC2472" s="35"/>
      <c r="AE2472" s="37"/>
    </row>
    <row r="2473" spans="1:31" s="36" customFormat="1" ht="15.6" hidden="1" customHeight="1" x14ac:dyDescent="0.25">
      <c r="A2473" s="42" t="s">
        <v>40</v>
      </c>
      <c r="B2473" s="43">
        <f t="shared" ref="B2473:AA2473" si="554">B2472+B2471</f>
        <v>0</v>
      </c>
      <c r="C2473" s="43">
        <f t="shared" si="554"/>
        <v>0</v>
      </c>
      <c r="D2473" s="43">
        <f t="shared" si="554"/>
        <v>0</v>
      </c>
      <c r="E2473" s="43">
        <f t="shared" si="554"/>
        <v>0</v>
      </c>
      <c r="F2473" s="43">
        <f t="shared" si="554"/>
        <v>0</v>
      </c>
      <c r="G2473" s="43">
        <f t="shared" si="554"/>
        <v>0</v>
      </c>
      <c r="H2473" s="43">
        <f t="shared" si="554"/>
        <v>0</v>
      </c>
      <c r="I2473" s="43">
        <f t="shared" si="554"/>
        <v>0</v>
      </c>
      <c r="J2473" s="43">
        <f t="shared" si="554"/>
        <v>0</v>
      </c>
      <c r="K2473" s="43">
        <f t="shared" si="554"/>
        <v>0</v>
      </c>
      <c r="L2473" s="43">
        <f t="shared" si="554"/>
        <v>0</v>
      </c>
      <c r="M2473" s="43">
        <f t="shared" si="554"/>
        <v>0</v>
      </c>
      <c r="N2473" s="43">
        <f t="shared" si="554"/>
        <v>0</v>
      </c>
      <c r="O2473" s="43">
        <f t="shared" si="554"/>
        <v>0</v>
      </c>
      <c r="P2473" s="43">
        <f t="shared" si="554"/>
        <v>0</v>
      </c>
      <c r="Q2473" s="43">
        <f t="shared" si="554"/>
        <v>0</v>
      </c>
      <c r="R2473" s="43">
        <f t="shared" si="554"/>
        <v>0</v>
      </c>
      <c r="S2473" s="43">
        <f t="shared" si="554"/>
        <v>0</v>
      </c>
      <c r="T2473" s="43">
        <f t="shared" si="554"/>
        <v>0</v>
      </c>
      <c r="U2473" s="43">
        <f t="shared" si="554"/>
        <v>0</v>
      </c>
      <c r="V2473" s="43">
        <f t="shared" si="554"/>
        <v>0</v>
      </c>
      <c r="W2473" s="43">
        <f t="shared" si="554"/>
        <v>0</v>
      </c>
      <c r="X2473" s="43">
        <f t="shared" si="554"/>
        <v>0</v>
      </c>
      <c r="Y2473" s="43">
        <f t="shared" si="554"/>
        <v>0</v>
      </c>
      <c r="Z2473" s="43">
        <f t="shared" si="554"/>
        <v>0</v>
      </c>
      <c r="AA2473" s="43">
        <f t="shared" si="554"/>
        <v>0</v>
      </c>
      <c r="AB2473" s="44" t="e">
        <f t="shared" si="552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>SUM(M2477:Y2477)</f>
        <v>0</v>
      </c>
      <c r="AA2477" s="34">
        <f>D2477-Z2477</f>
        <v>0</v>
      </c>
      <c r="AB2477" s="41" t="e">
        <f t="shared" ref="AB2477:AB2483" si="555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 t="e">
        <f t="shared" si="555"/>
        <v>#DIV/0!</v>
      </c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 t="e">
        <f t="shared" si="555"/>
        <v>#DIV/0!</v>
      </c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 t="e">
        <f t="shared" si="555"/>
        <v>#DIV/0!</v>
      </c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AA2481" si="556">SUM(B2477:B2480)</f>
        <v>0</v>
      </c>
      <c r="C2481" s="43">
        <f t="shared" si="556"/>
        <v>0</v>
      </c>
      <c r="D2481" s="43">
        <f t="shared" si="556"/>
        <v>0</v>
      </c>
      <c r="E2481" s="43">
        <f t="shared" si="556"/>
        <v>0</v>
      </c>
      <c r="F2481" s="43">
        <f t="shared" si="556"/>
        <v>0</v>
      </c>
      <c r="G2481" s="43">
        <f t="shared" si="556"/>
        <v>0</v>
      </c>
      <c r="H2481" s="43">
        <f t="shared" si="556"/>
        <v>0</v>
      </c>
      <c r="I2481" s="43">
        <f t="shared" si="556"/>
        <v>0</v>
      </c>
      <c r="J2481" s="43">
        <f t="shared" si="556"/>
        <v>0</v>
      </c>
      <c r="K2481" s="43">
        <f t="shared" si="556"/>
        <v>0</v>
      </c>
      <c r="L2481" s="43">
        <f t="shared" si="556"/>
        <v>0</v>
      </c>
      <c r="M2481" s="43">
        <f t="shared" si="556"/>
        <v>0</v>
      </c>
      <c r="N2481" s="43">
        <f t="shared" si="556"/>
        <v>0</v>
      </c>
      <c r="O2481" s="43">
        <f t="shared" si="556"/>
        <v>0</v>
      </c>
      <c r="P2481" s="43">
        <f t="shared" si="556"/>
        <v>0</v>
      </c>
      <c r="Q2481" s="43">
        <f t="shared" si="556"/>
        <v>0</v>
      </c>
      <c r="R2481" s="43">
        <f t="shared" si="556"/>
        <v>0</v>
      </c>
      <c r="S2481" s="43">
        <f t="shared" si="556"/>
        <v>0</v>
      </c>
      <c r="T2481" s="43">
        <f t="shared" si="556"/>
        <v>0</v>
      </c>
      <c r="U2481" s="43">
        <f t="shared" si="556"/>
        <v>0</v>
      </c>
      <c r="V2481" s="43">
        <f t="shared" si="556"/>
        <v>0</v>
      </c>
      <c r="W2481" s="43">
        <f t="shared" si="556"/>
        <v>0</v>
      </c>
      <c r="X2481" s="43">
        <f t="shared" si="556"/>
        <v>0</v>
      </c>
      <c r="Y2481" s="43">
        <f t="shared" si="556"/>
        <v>0</v>
      </c>
      <c r="Z2481" s="43">
        <f t="shared" si="556"/>
        <v>0</v>
      </c>
      <c r="AA2481" s="43">
        <f t="shared" si="556"/>
        <v>0</v>
      </c>
      <c r="AB2481" s="44" t="e">
        <f t="shared" si="555"/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 t="e">
        <f t="shared" si="555"/>
        <v>#DIV/0!</v>
      </c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AA2483" si="557">B2482+B2481</f>
        <v>0</v>
      </c>
      <c r="C2483" s="43">
        <f t="shared" si="557"/>
        <v>0</v>
      </c>
      <c r="D2483" s="43">
        <f t="shared" si="557"/>
        <v>0</v>
      </c>
      <c r="E2483" s="43">
        <f t="shared" si="557"/>
        <v>0</v>
      </c>
      <c r="F2483" s="43">
        <f t="shared" si="557"/>
        <v>0</v>
      </c>
      <c r="G2483" s="43">
        <f t="shared" si="557"/>
        <v>0</v>
      </c>
      <c r="H2483" s="43">
        <f t="shared" si="557"/>
        <v>0</v>
      </c>
      <c r="I2483" s="43">
        <f t="shared" si="557"/>
        <v>0</v>
      </c>
      <c r="J2483" s="43">
        <f t="shared" si="557"/>
        <v>0</v>
      </c>
      <c r="K2483" s="43">
        <f t="shared" si="557"/>
        <v>0</v>
      </c>
      <c r="L2483" s="43">
        <f t="shared" si="557"/>
        <v>0</v>
      </c>
      <c r="M2483" s="43">
        <f t="shared" si="557"/>
        <v>0</v>
      </c>
      <c r="N2483" s="43">
        <f t="shared" si="557"/>
        <v>0</v>
      </c>
      <c r="O2483" s="43">
        <f t="shared" si="557"/>
        <v>0</v>
      </c>
      <c r="P2483" s="43">
        <f t="shared" si="557"/>
        <v>0</v>
      </c>
      <c r="Q2483" s="43">
        <f t="shared" si="557"/>
        <v>0</v>
      </c>
      <c r="R2483" s="43">
        <f t="shared" si="557"/>
        <v>0</v>
      </c>
      <c r="S2483" s="43">
        <f t="shared" si="557"/>
        <v>0</v>
      </c>
      <c r="T2483" s="43">
        <f t="shared" si="557"/>
        <v>0</v>
      </c>
      <c r="U2483" s="43">
        <f t="shared" si="557"/>
        <v>0</v>
      </c>
      <c r="V2483" s="43">
        <f t="shared" si="557"/>
        <v>0</v>
      </c>
      <c r="W2483" s="43">
        <f t="shared" si="557"/>
        <v>0</v>
      </c>
      <c r="X2483" s="43">
        <f t="shared" si="557"/>
        <v>0</v>
      </c>
      <c r="Y2483" s="43">
        <f t="shared" si="557"/>
        <v>0</v>
      </c>
      <c r="Z2483" s="43">
        <f t="shared" si="557"/>
        <v>0</v>
      </c>
      <c r="AA2483" s="43">
        <f t="shared" si="557"/>
        <v>0</v>
      </c>
      <c r="AB2483" s="44" t="e">
        <f t="shared" si="555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558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8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8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8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AA2491" si="559">SUM(B2487:B2490)</f>
        <v>0</v>
      </c>
      <c r="C2491" s="43">
        <f t="shared" si="559"/>
        <v>0</v>
      </c>
      <c r="D2491" s="43">
        <f t="shared" si="559"/>
        <v>0</v>
      </c>
      <c r="E2491" s="43">
        <f t="shared" si="559"/>
        <v>0</v>
      </c>
      <c r="F2491" s="43">
        <f t="shared" si="559"/>
        <v>0</v>
      </c>
      <c r="G2491" s="43">
        <f t="shared" si="559"/>
        <v>0</v>
      </c>
      <c r="H2491" s="43">
        <f t="shared" si="559"/>
        <v>0</v>
      </c>
      <c r="I2491" s="43">
        <f t="shared" si="559"/>
        <v>0</v>
      </c>
      <c r="J2491" s="43">
        <f t="shared" si="559"/>
        <v>0</v>
      </c>
      <c r="K2491" s="43">
        <f t="shared" si="559"/>
        <v>0</v>
      </c>
      <c r="L2491" s="43">
        <f t="shared" si="559"/>
        <v>0</v>
      </c>
      <c r="M2491" s="43">
        <f t="shared" si="559"/>
        <v>0</v>
      </c>
      <c r="N2491" s="43">
        <f t="shared" si="559"/>
        <v>0</v>
      </c>
      <c r="O2491" s="43">
        <f t="shared" si="559"/>
        <v>0</v>
      </c>
      <c r="P2491" s="43">
        <f t="shared" si="559"/>
        <v>0</v>
      </c>
      <c r="Q2491" s="43">
        <f t="shared" si="559"/>
        <v>0</v>
      </c>
      <c r="R2491" s="43">
        <f t="shared" si="559"/>
        <v>0</v>
      </c>
      <c r="S2491" s="43">
        <f t="shared" si="559"/>
        <v>0</v>
      </c>
      <c r="T2491" s="43">
        <f t="shared" si="559"/>
        <v>0</v>
      </c>
      <c r="U2491" s="43">
        <f t="shared" si="559"/>
        <v>0</v>
      </c>
      <c r="V2491" s="43">
        <f t="shared" si="559"/>
        <v>0</v>
      </c>
      <c r="W2491" s="43">
        <f t="shared" si="559"/>
        <v>0</v>
      </c>
      <c r="X2491" s="43">
        <f t="shared" si="559"/>
        <v>0</v>
      </c>
      <c r="Y2491" s="43">
        <f t="shared" si="559"/>
        <v>0</v>
      </c>
      <c r="Z2491" s="43">
        <f t="shared" si="559"/>
        <v>0</v>
      </c>
      <c r="AA2491" s="43">
        <f t="shared" si="559"/>
        <v>0</v>
      </c>
      <c r="AB2491" s="44" t="e">
        <f t="shared" si="558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8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AA2493" si="560">B2492+B2491</f>
        <v>0</v>
      </c>
      <c r="C2493" s="43">
        <f t="shared" si="560"/>
        <v>0</v>
      </c>
      <c r="D2493" s="43">
        <f t="shared" si="560"/>
        <v>0</v>
      </c>
      <c r="E2493" s="43">
        <f t="shared" si="560"/>
        <v>0</v>
      </c>
      <c r="F2493" s="43">
        <f t="shared" si="560"/>
        <v>0</v>
      </c>
      <c r="G2493" s="43">
        <f t="shared" si="560"/>
        <v>0</v>
      </c>
      <c r="H2493" s="43">
        <f t="shared" si="560"/>
        <v>0</v>
      </c>
      <c r="I2493" s="43">
        <f t="shared" si="560"/>
        <v>0</v>
      </c>
      <c r="J2493" s="43">
        <f t="shared" si="560"/>
        <v>0</v>
      </c>
      <c r="K2493" s="43">
        <f t="shared" si="560"/>
        <v>0</v>
      </c>
      <c r="L2493" s="43">
        <f t="shared" si="560"/>
        <v>0</v>
      </c>
      <c r="M2493" s="43">
        <f t="shared" si="560"/>
        <v>0</v>
      </c>
      <c r="N2493" s="43">
        <f t="shared" si="560"/>
        <v>0</v>
      </c>
      <c r="O2493" s="43">
        <f t="shared" si="560"/>
        <v>0</v>
      </c>
      <c r="P2493" s="43">
        <f t="shared" si="560"/>
        <v>0</v>
      </c>
      <c r="Q2493" s="43">
        <f t="shared" si="560"/>
        <v>0</v>
      </c>
      <c r="R2493" s="43">
        <f t="shared" si="560"/>
        <v>0</v>
      </c>
      <c r="S2493" s="43">
        <f t="shared" si="560"/>
        <v>0</v>
      </c>
      <c r="T2493" s="43">
        <f t="shared" si="560"/>
        <v>0</v>
      </c>
      <c r="U2493" s="43">
        <f t="shared" si="560"/>
        <v>0</v>
      </c>
      <c r="V2493" s="43">
        <f t="shared" si="560"/>
        <v>0</v>
      </c>
      <c r="W2493" s="43">
        <f t="shared" si="560"/>
        <v>0</v>
      </c>
      <c r="X2493" s="43">
        <f t="shared" si="560"/>
        <v>0</v>
      </c>
      <c r="Y2493" s="43">
        <f t="shared" si="560"/>
        <v>0</v>
      </c>
      <c r="Z2493" s="43">
        <f t="shared" si="560"/>
        <v>0</v>
      </c>
      <c r="AA2493" s="43">
        <f t="shared" si="560"/>
        <v>0</v>
      </c>
      <c r="AB2493" s="44" t="e">
        <f t="shared" si="558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561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61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61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61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AA2501" si="562">SUM(B2497:B2500)</f>
        <v>0</v>
      </c>
      <c r="C2501" s="43">
        <f t="shared" si="562"/>
        <v>0</v>
      </c>
      <c r="D2501" s="43">
        <f t="shared" si="562"/>
        <v>0</v>
      </c>
      <c r="E2501" s="43">
        <f t="shared" si="562"/>
        <v>0</v>
      </c>
      <c r="F2501" s="43">
        <f t="shared" si="562"/>
        <v>0</v>
      </c>
      <c r="G2501" s="43">
        <f t="shared" si="562"/>
        <v>0</v>
      </c>
      <c r="H2501" s="43">
        <f t="shared" si="562"/>
        <v>0</v>
      </c>
      <c r="I2501" s="43">
        <f t="shared" si="562"/>
        <v>0</v>
      </c>
      <c r="J2501" s="43">
        <f t="shared" si="562"/>
        <v>0</v>
      </c>
      <c r="K2501" s="43">
        <f t="shared" si="562"/>
        <v>0</v>
      </c>
      <c r="L2501" s="43">
        <f t="shared" si="562"/>
        <v>0</v>
      </c>
      <c r="M2501" s="43">
        <f t="shared" si="562"/>
        <v>0</v>
      </c>
      <c r="N2501" s="43">
        <f t="shared" si="562"/>
        <v>0</v>
      </c>
      <c r="O2501" s="43">
        <f t="shared" si="562"/>
        <v>0</v>
      </c>
      <c r="P2501" s="43">
        <f t="shared" si="562"/>
        <v>0</v>
      </c>
      <c r="Q2501" s="43">
        <f t="shared" si="562"/>
        <v>0</v>
      </c>
      <c r="R2501" s="43">
        <f t="shared" si="562"/>
        <v>0</v>
      </c>
      <c r="S2501" s="43">
        <f t="shared" si="562"/>
        <v>0</v>
      </c>
      <c r="T2501" s="43">
        <f t="shared" si="562"/>
        <v>0</v>
      </c>
      <c r="U2501" s="43">
        <f t="shared" si="562"/>
        <v>0</v>
      </c>
      <c r="V2501" s="43">
        <f t="shared" si="562"/>
        <v>0</v>
      </c>
      <c r="W2501" s="43">
        <f t="shared" si="562"/>
        <v>0</v>
      </c>
      <c r="X2501" s="43">
        <f t="shared" si="562"/>
        <v>0</v>
      </c>
      <c r="Y2501" s="43">
        <f t="shared" si="562"/>
        <v>0</v>
      </c>
      <c r="Z2501" s="43">
        <f t="shared" si="562"/>
        <v>0</v>
      </c>
      <c r="AA2501" s="43">
        <f t="shared" si="562"/>
        <v>0</v>
      </c>
      <c r="AB2501" s="44" t="e">
        <f t="shared" si="561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61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AA2503" si="563">B2502+B2501</f>
        <v>0</v>
      </c>
      <c r="C2503" s="43">
        <f t="shared" si="563"/>
        <v>0</v>
      </c>
      <c r="D2503" s="43">
        <f t="shared" si="563"/>
        <v>0</v>
      </c>
      <c r="E2503" s="43">
        <f t="shared" si="563"/>
        <v>0</v>
      </c>
      <c r="F2503" s="43">
        <f t="shared" si="563"/>
        <v>0</v>
      </c>
      <c r="G2503" s="43">
        <f t="shared" si="563"/>
        <v>0</v>
      </c>
      <c r="H2503" s="43">
        <f t="shared" si="563"/>
        <v>0</v>
      </c>
      <c r="I2503" s="43">
        <f t="shared" si="563"/>
        <v>0</v>
      </c>
      <c r="J2503" s="43">
        <f t="shared" si="563"/>
        <v>0</v>
      </c>
      <c r="K2503" s="43">
        <f t="shared" si="563"/>
        <v>0</v>
      </c>
      <c r="L2503" s="43">
        <f t="shared" si="563"/>
        <v>0</v>
      </c>
      <c r="M2503" s="43">
        <f t="shared" si="563"/>
        <v>0</v>
      </c>
      <c r="N2503" s="43">
        <f t="shared" si="563"/>
        <v>0</v>
      </c>
      <c r="O2503" s="43">
        <f t="shared" si="563"/>
        <v>0</v>
      </c>
      <c r="P2503" s="43">
        <f t="shared" si="563"/>
        <v>0</v>
      </c>
      <c r="Q2503" s="43">
        <f t="shared" si="563"/>
        <v>0</v>
      </c>
      <c r="R2503" s="43">
        <f t="shared" si="563"/>
        <v>0</v>
      </c>
      <c r="S2503" s="43">
        <f t="shared" si="563"/>
        <v>0</v>
      </c>
      <c r="T2503" s="43">
        <f t="shared" si="563"/>
        <v>0</v>
      </c>
      <c r="U2503" s="43">
        <f t="shared" si="563"/>
        <v>0</v>
      </c>
      <c r="V2503" s="43">
        <f t="shared" si="563"/>
        <v>0</v>
      </c>
      <c r="W2503" s="43">
        <f t="shared" si="563"/>
        <v>0</v>
      </c>
      <c r="X2503" s="43">
        <f t="shared" si="563"/>
        <v>0</v>
      </c>
      <c r="Y2503" s="43">
        <f t="shared" si="563"/>
        <v>0</v>
      </c>
      <c r="Z2503" s="43">
        <f t="shared" si="563"/>
        <v>0</v>
      </c>
      <c r="AA2503" s="43">
        <f t="shared" si="563"/>
        <v>0</v>
      </c>
      <c r="AB2503" s="44" t="e">
        <f t="shared" si="561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4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4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4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AA2511" si="565">SUM(B2507:B2510)</f>
        <v>0</v>
      </c>
      <c r="C2511" s="43">
        <f t="shared" si="565"/>
        <v>0</v>
      </c>
      <c r="D2511" s="43">
        <f t="shared" si="565"/>
        <v>0</v>
      </c>
      <c r="E2511" s="43">
        <f t="shared" si="565"/>
        <v>0</v>
      </c>
      <c r="F2511" s="43">
        <f t="shared" si="565"/>
        <v>0</v>
      </c>
      <c r="G2511" s="43">
        <f t="shared" si="565"/>
        <v>0</v>
      </c>
      <c r="H2511" s="43">
        <f t="shared" si="565"/>
        <v>0</v>
      </c>
      <c r="I2511" s="43">
        <f t="shared" si="565"/>
        <v>0</v>
      </c>
      <c r="J2511" s="43">
        <f t="shared" si="565"/>
        <v>0</v>
      </c>
      <c r="K2511" s="43">
        <f t="shared" si="565"/>
        <v>0</v>
      </c>
      <c r="L2511" s="43">
        <f t="shared" si="565"/>
        <v>0</v>
      </c>
      <c r="M2511" s="43">
        <f t="shared" si="565"/>
        <v>0</v>
      </c>
      <c r="N2511" s="43">
        <f t="shared" si="565"/>
        <v>0</v>
      </c>
      <c r="O2511" s="43">
        <f t="shared" si="565"/>
        <v>0</v>
      </c>
      <c r="P2511" s="43">
        <f t="shared" si="565"/>
        <v>0</v>
      </c>
      <c r="Q2511" s="43">
        <f t="shared" si="565"/>
        <v>0</v>
      </c>
      <c r="R2511" s="43">
        <f t="shared" si="565"/>
        <v>0</v>
      </c>
      <c r="S2511" s="43">
        <f t="shared" si="565"/>
        <v>0</v>
      </c>
      <c r="T2511" s="43">
        <f t="shared" si="565"/>
        <v>0</v>
      </c>
      <c r="U2511" s="43">
        <f t="shared" si="565"/>
        <v>0</v>
      </c>
      <c r="V2511" s="43">
        <f t="shared" si="565"/>
        <v>0</v>
      </c>
      <c r="W2511" s="43">
        <f t="shared" si="565"/>
        <v>0</v>
      </c>
      <c r="X2511" s="43">
        <f t="shared" si="565"/>
        <v>0</v>
      </c>
      <c r="Y2511" s="43">
        <f t="shared" si="565"/>
        <v>0</v>
      </c>
      <c r="Z2511" s="43">
        <f t="shared" si="565"/>
        <v>0</v>
      </c>
      <c r="AA2511" s="43">
        <f t="shared" si="565"/>
        <v>0</v>
      </c>
      <c r="AB2511" s="44" t="e">
        <f t="shared" si="564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4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AA2513" si="566">B2512+B2511</f>
        <v>0</v>
      </c>
      <c r="C2513" s="43">
        <f t="shared" si="566"/>
        <v>0</v>
      </c>
      <c r="D2513" s="43">
        <f t="shared" si="566"/>
        <v>0</v>
      </c>
      <c r="E2513" s="43">
        <f t="shared" si="566"/>
        <v>0</v>
      </c>
      <c r="F2513" s="43">
        <f t="shared" si="566"/>
        <v>0</v>
      </c>
      <c r="G2513" s="43">
        <f t="shared" si="566"/>
        <v>0</v>
      </c>
      <c r="H2513" s="43">
        <f t="shared" si="566"/>
        <v>0</v>
      </c>
      <c r="I2513" s="43">
        <f t="shared" si="566"/>
        <v>0</v>
      </c>
      <c r="J2513" s="43">
        <f t="shared" si="566"/>
        <v>0</v>
      </c>
      <c r="K2513" s="43">
        <f t="shared" si="566"/>
        <v>0</v>
      </c>
      <c r="L2513" s="43">
        <f t="shared" si="566"/>
        <v>0</v>
      </c>
      <c r="M2513" s="43">
        <f t="shared" si="566"/>
        <v>0</v>
      </c>
      <c r="N2513" s="43">
        <f t="shared" si="566"/>
        <v>0</v>
      </c>
      <c r="O2513" s="43">
        <f t="shared" si="566"/>
        <v>0</v>
      </c>
      <c r="P2513" s="43">
        <f t="shared" si="566"/>
        <v>0</v>
      </c>
      <c r="Q2513" s="43">
        <f t="shared" si="566"/>
        <v>0</v>
      </c>
      <c r="R2513" s="43">
        <f t="shared" si="566"/>
        <v>0</v>
      </c>
      <c r="S2513" s="43">
        <f t="shared" si="566"/>
        <v>0</v>
      </c>
      <c r="T2513" s="43">
        <f t="shared" si="566"/>
        <v>0</v>
      </c>
      <c r="U2513" s="43">
        <f t="shared" si="566"/>
        <v>0</v>
      </c>
      <c r="V2513" s="43">
        <f t="shared" si="566"/>
        <v>0</v>
      </c>
      <c r="W2513" s="43">
        <f t="shared" si="566"/>
        <v>0</v>
      </c>
      <c r="X2513" s="43">
        <f t="shared" si="566"/>
        <v>0</v>
      </c>
      <c r="Y2513" s="43">
        <f t="shared" si="566"/>
        <v>0</v>
      </c>
      <c r="Z2513" s="43">
        <f t="shared" si="566"/>
        <v>0</v>
      </c>
      <c r="AA2513" s="43">
        <f t="shared" si="566"/>
        <v>0</v>
      </c>
      <c r="AB2513" s="44" t="e">
        <f t="shared" si="56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7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7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7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7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AA2521" si="568">SUM(B2517:B2520)</f>
        <v>0</v>
      </c>
      <c r="C2521" s="43">
        <f t="shared" si="568"/>
        <v>0</v>
      </c>
      <c r="D2521" s="43">
        <f t="shared" si="568"/>
        <v>0</v>
      </c>
      <c r="E2521" s="43">
        <f t="shared" si="568"/>
        <v>0</v>
      </c>
      <c r="F2521" s="43">
        <f t="shared" si="568"/>
        <v>0</v>
      </c>
      <c r="G2521" s="43">
        <f t="shared" si="568"/>
        <v>0</v>
      </c>
      <c r="H2521" s="43">
        <f t="shared" si="568"/>
        <v>0</v>
      </c>
      <c r="I2521" s="43">
        <f t="shared" si="568"/>
        <v>0</v>
      </c>
      <c r="J2521" s="43">
        <f t="shared" si="568"/>
        <v>0</v>
      </c>
      <c r="K2521" s="43">
        <f t="shared" si="568"/>
        <v>0</v>
      </c>
      <c r="L2521" s="43">
        <f t="shared" si="568"/>
        <v>0</v>
      </c>
      <c r="M2521" s="43">
        <f t="shared" si="568"/>
        <v>0</v>
      </c>
      <c r="N2521" s="43">
        <f t="shared" si="568"/>
        <v>0</v>
      </c>
      <c r="O2521" s="43">
        <f t="shared" si="568"/>
        <v>0</v>
      </c>
      <c r="P2521" s="43">
        <f t="shared" si="568"/>
        <v>0</v>
      </c>
      <c r="Q2521" s="43">
        <f t="shared" si="568"/>
        <v>0</v>
      </c>
      <c r="R2521" s="43">
        <f t="shared" si="568"/>
        <v>0</v>
      </c>
      <c r="S2521" s="43">
        <f t="shared" si="568"/>
        <v>0</v>
      </c>
      <c r="T2521" s="43">
        <f t="shared" si="568"/>
        <v>0</v>
      </c>
      <c r="U2521" s="43">
        <f t="shared" si="568"/>
        <v>0</v>
      </c>
      <c r="V2521" s="43">
        <f t="shared" si="568"/>
        <v>0</v>
      </c>
      <c r="W2521" s="43">
        <f t="shared" si="568"/>
        <v>0</v>
      </c>
      <c r="X2521" s="43">
        <f t="shared" si="568"/>
        <v>0</v>
      </c>
      <c r="Y2521" s="43">
        <f t="shared" si="568"/>
        <v>0</v>
      </c>
      <c r="Z2521" s="43">
        <f t="shared" si="568"/>
        <v>0</v>
      </c>
      <c r="AA2521" s="43">
        <f t="shared" si="568"/>
        <v>0</v>
      </c>
      <c r="AB2521" s="44" t="e">
        <f t="shared" si="567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7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AA2523" si="569">B2522+B2521</f>
        <v>0</v>
      </c>
      <c r="C2523" s="43">
        <f t="shared" si="569"/>
        <v>0</v>
      </c>
      <c r="D2523" s="43">
        <f t="shared" si="569"/>
        <v>0</v>
      </c>
      <c r="E2523" s="43">
        <f t="shared" si="569"/>
        <v>0</v>
      </c>
      <c r="F2523" s="43">
        <f t="shared" si="569"/>
        <v>0</v>
      </c>
      <c r="G2523" s="43">
        <f t="shared" si="569"/>
        <v>0</v>
      </c>
      <c r="H2523" s="43">
        <f t="shared" si="569"/>
        <v>0</v>
      </c>
      <c r="I2523" s="43">
        <f t="shared" si="569"/>
        <v>0</v>
      </c>
      <c r="J2523" s="43">
        <f t="shared" si="569"/>
        <v>0</v>
      </c>
      <c r="K2523" s="43">
        <f t="shared" si="569"/>
        <v>0</v>
      </c>
      <c r="L2523" s="43">
        <f t="shared" si="569"/>
        <v>0</v>
      </c>
      <c r="M2523" s="43">
        <f t="shared" si="569"/>
        <v>0</v>
      </c>
      <c r="N2523" s="43">
        <f t="shared" si="569"/>
        <v>0</v>
      </c>
      <c r="O2523" s="43">
        <f t="shared" si="569"/>
        <v>0</v>
      </c>
      <c r="P2523" s="43">
        <f t="shared" si="569"/>
        <v>0</v>
      </c>
      <c r="Q2523" s="43">
        <f t="shared" si="569"/>
        <v>0</v>
      </c>
      <c r="R2523" s="43">
        <f t="shared" si="569"/>
        <v>0</v>
      </c>
      <c r="S2523" s="43">
        <f t="shared" si="569"/>
        <v>0</v>
      </c>
      <c r="T2523" s="43">
        <f t="shared" si="569"/>
        <v>0</v>
      </c>
      <c r="U2523" s="43">
        <f t="shared" si="569"/>
        <v>0</v>
      </c>
      <c r="V2523" s="43">
        <f t="shared" si="569"/>
        <v>0</v>
      </c>
      <c r="W2523" s="43">
        <f t="shared" si="569"/>
        <v>0</v>
      </c>
      <c r="X2523" s="43">
        <f t="shared" si="569"/>
        <v>0</v>
      </c>
      <c r="Y2523" s="43">
        <f t="shared" si="569"/>
        <v>0</v>
      </c>
      <c r="Z2523" s="43">
        <f t="shared" si="569"/>
        <v>0</v>
      </c>
      <c r="AA2523" s="43">
        <f t="shared" si="569"/>
        <v>0</v>
      </c>
      <c r="AB2523" s="44" t="e">
        <f t="shared" si="567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 x14ac:dyDescent="0.25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 x14ac:dyDescent="0.2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 x14ac:dyDescent="0.2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 x14ac:dyDescent="0.2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>SUM(M2531:Y2531)</f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 x14ac:dyDescent="0.2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 x14ac:dyDescent="0.25">
      <c r="A2533" s="42" t="s">
        <v>38</v>
      </c>
      <c r="B2533" s="43">
        <f t="shared" ref="B2533:AA2533" si="570">SUM(B2529:B2532)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 x14ac:dyDescent="0.25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85" hidden="1" customHeight="1" x14ac:dyDescent="0.25">
      <c r="A2535" s="42" t="s">
        <v>40</v>
      </c>
      <c r="B2535" s="43">
        <f t="shared" ref="B2535:AA2535" si="571">B2534+B2533</f>
        <v>0</v>
      </c>
      <c r="C2535" s="43">
        <f t="shared" si="571"/>
        <v>0</v>
      </c>
      <c r="D2535" s="43">
        <f t="shared" si="571"/>
        <v>0</v>
      </c>
      <c r="E2535" s="43">
        <f t="shared" si="571"/>
        <v>0</v>
      </c>
      <c r="F2535" s="43">
        <f t="shared" si="571"/>
        <v>0</v>
      </c>
      <c r="G2535" s="43">
        <f t="shared" si="571"/>
        <v>0</v>
      </c>
      <c r="H2535" s="43">
        <f t="shared" si="571"/>
        <v>0</v>
      </c>
      <c r="I2535" s="43">
        <f t="shared" si="571"/>
        <v>0</v>
      </c>
      <c r="J2535" s="43">
        <f t="shared" si="571"/>
        <v>0</v>
      </c>
      <c r="K2535" s="43">
        <f t="shared" si="571"/>
        <v>0</v>
      </c>
      <c r="L2535" s="43">
        <f t="shared" si="571"/>
        <v>0</v>
      </c>
      <c r="M2535" s="43">
        <f t="shared" si="571"/>
        <v>0</v>
      </c>
      <c r="N2535" s="43">
        <f t="shared" si="571"/>
        <v>0</v>
      </c>
      <c r="O2535" s="43">
        <f t="shared" si="571"/>
        <v>0</v>
      </c>
      <c r="P2535" s="43">
        <f t="shared" si="571"/>
        <v>0</v>
      </c>
      <c r="Q2535" s="43">
        <f t="shared" si="571"/>
        <v>0</v>
      </c>
      <c r="R2535" s="43">
        <f t="shared" si="571"/>
        <v>0</v>
      </c>
      <c r="S2535" s="43">
        <f t="shared" si="571"/>
        <v>0</v>
      </c>
      <c r="T2535" s="43">
        <f t="shared" si="571"/>
        <v>0</v>
      </c>
      <c r="U2535" s="43">
        <f t="shared" si="571"/>
        <v>0</v>
      </c>
      <c r="V2535" s="43">
        <f t="shared" si="571"/>
        <v>0</v>
      </c>
      <c r="W2535" s="43">
        <f t="shared" si="571"/>
        <v>0</v>
      </c>
      <c r="X2535" s="43">
        <f t="shared" si="571"/>
        <v>0</v>
      </c>
      <c r="Y2535" s="43">
        <f t="shared" si="571"/>
        <v>0</v>
      </c>
      <c r="Z2535" s="43">
        <f t="shared" si="571"/>
        <v>0</v>
      </c>
      <c r="AA2535" s="43">
        <f t="shared" si="571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7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34</v>
      </c>
      <c r="B2539" s="34">
        <f>B2549+B2559+B2569+B2579+B2589</f>
        <v>0</v>
      </c>
      <c r="C2539" s="34">
        <f t="shared" ref="C2539:Y2544" si="572">C2549+C2559+C2569+C2579+C2589</f>
        <v>0</v>
      </c>
      <c r="D2539" s="34">
        <f t="shared" si="572"/>
        <v>0</v>
      </c>
      <c r="E2539" s="34">
        <f t="shared" si="572"/>
        <v>0</v>
      </c>
      <c r="F2539" s="34">
        <f t="shared" si="572"/>
        <v>0</v>
      </c>
      <c r="G2539" s="34">
        <f t="shared" si="572"/>
        <v>0</v>
      </c>
      <c r="H2539" s="34">
        <f t="shared" si="572"/>
        <v>0</v>
      </c>
      <c r="I2539" s="34">
        <f t="shared" si="572"/>
        <v>0</v>
      </c>
      <c r="J2539" s="34">
        <f t="shared" si="572"/>
        <v>0</v>
      </c>
      <c r="K2539" s="34">
        <f t="shared" si="572"/>
        <v>0</v>
      </c>
      <c r="L2539" s="34">
        <f t="shared" si="572"/>
        <v>0</v>
      </c>
      <c r="M2539" s="34">
        <f t="shared" si="572"/>
        <v>0</v>
      </c>
      <c r="N2539" s="34">
        <f t="shared" si="572"/>
        <v>0</v>
      </c>
      <c r="O2539" s="34">
        <f t="shared" si="572"/>
        <v>0</v>
      </c>
      <c r="P2539" s="34">
        <f t="shared" si="572"/>
        <v>0</v>
      </c>
      <c r="Q2539" s="34">
        <f t="shared" si="572"/>
        <v>0</v>
      </c>
      <c r="R2539" s="34">
        <f t="shared" si="572"/>
        <v>0</v>
      </c>
      <c r="S2539" s="34">
        <f t="shared" si="572"/>
        <v>0</v>
      </c>
      <c r="T2539" s="34">
        <f t="shared" si="572"/>
        <v>0</v>
      </c>
      <c r="U2539" s="34">
        <f t="shared" si="572"/>
        <v>0</v>
      </c>
      <c r="V2539" s="34">
        <f t="shared" si="572"/>
        <v>0</v>
      </c>
      <c r="W2539" s="34">
        <f t="shared" si="572"/>
        <v>0</v>
      </c>
      <c r="X2539" s="34">
        <f t="shared" si="572"/>
        <v>0</v>
      </c>
      <c r="Y2539" s="34">
        <f t="shared" si="572"/>
        <v>0</v>
      </c>
      <c r="Z2539" s="34">
        <f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35</v>
      </c>
      <c r="B2540" s="34">
        <f>B2550+B2560+B2570+B2580+B2590</f>
        <v>0</v>
      </c>
      <c r="C2540" s="34">
        <f t="shared" si="572"/>
        <v>0</v>
      </c>
      <c r="D2540" s="34">
        <f t="shared" si="572"/>
        <v>0</v>
      </c>
      <c r="E2540" s="34">
        <f t="shared" si="572"/>
        <v>0</v>
      </c>
      <c r="F2540" s="34">
        <f t="shared" si="572"/>
        <v>0</v>
      </c>
      <c r="G2540" s="34">
        <f t="shared" si="572"/>
        <v>0</v>
      </c>
      <c r="H2540" s="34">
        <f t="shared" si="572"/>
        <v>0</v>
      </c>
      <c r="I2540" s="34">
        <f t="shared" si="572"/>
        <v>0</v>
      </c>
      <c r="J2540" s="34">
        <f t="shared" si="572"/>
        <v>0</v>
      </c>
      <c r="K2540" s="34">
        <f t="shared" si="572"/>
        <v>0</v>
      </c>
      <c r="L2540" s="34">
        <f t="shared" si="572"/>
        <v>0</v>
      </c>
      <c r="M2540" s="34">
        <f t="shared" si="572"/>
        <v>0</v>
      </c>
      <c r="N2540" s="34">
        <f t="shared" si="572"/>
        <v>0</v>
      </c>
      <c r="O2540" s="34">
        <f t="shared" si="572"/>
        <v>0</v>
      </c>
      <c r="P2540" s="34">
        <f t="shared" si="572"/>
        <v>0</v>
      </c>
      <c r="Q2540" s="34">
        <f t="shared" si="572"/>
        <v>0</v>
      </c>
      <c r="R2540" s="34">
        <f t="shared" si="572"/>
        <v>0</v>
      </c>
      <c r="S2540" s="34">
        <f t="shared" si="572"/>
        <v>0</v>
      </c>
      <c r="T2540" s="34">
        <f t="shared" si="572"/>
        <v>0</v>
      </c>
      <c r="U2540" s="34">
        <f t="shared" si="572"/>
        <v>0</v>
      </c>
      <c r="V2540" s="34">
        <f t="shared" si="572"/>
        <v>0</v>
      </c>
      <c r="W2540" s="34">
        <f t="shared" si="572"/>
        <v>0</v>
      </c>
      <c r="X2540" s="34">
        <f t="shared" si="572"/>
        <v>0</v>
      </c>
      <c r="Y2540" s="34">
        <f t="shared" si="572"/>
        <v>0</v>
      </c>
      <c r="Z2540" s="34">
        <f>Z2550+Z2580+Z2590</f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36</v>
      </c>
      <c r="B2541" s="34">
        <f>B2551+B2561+B2571+B2581+B2591</f>
        <v>0</v>
      </c>
      <c r="C2541" s="34">
        <f t="shared" si="572"/>
        <v>0</v>
      </c>
      <c r="D2541" s="34">
        <f t="shared" si="572"/>
        <v>0</v>
      </c>
      <c r="E2541" s="34">
        <f t="shared" si="572"/>
        <v>0</v>
      </c>
      <c r="F2541" s="34">
        <f t="shared" si="572"/>
        <v>0</v>
      </c>
      <c r="G2541" s="34">
        <f t="shared" si="572"/>
        <v>0</v>
      </c>
      <c r="H2541" s="34">
        <f t="shared" si="572"/>
        <v>0</v>
      </c>
      <c r="I2541" s="34">
        <f t="shared" si="572"/>
        <v>0</v>
      </c>
      <c r="J2541" s="34">
        <f t="shared" si="572"/>
        <v>0</v>
      </c>
      <c r="K2541" s="34">
        <f t="shared" si="572"/>
        <v>0</v>
      </c>
      <c r="L2541" s="34">
        <f t="shared" si="572"/>
        <v>0</v>
      </c>
      <c r="M2541" s="34">
        <f t="shared" si="572"/>
        <v>0</v>
      </c>
      <c r="N2541" s="34">
        <f t="shared" si="572"/>
        <v>0</v>
      </c>
      <c r="O2541" s="34">
        <f t="shared" si="572"/>
        <v>0</v>
      </c>
      <c r="P2541" s="34">
        <f t="shared" si="572"/>
        <v>0</v>
      </c>
      <c r="Q2541" s="34">
        <f t="shared" si="572"/>
        <v>0</v>
      </c>
      <c r="R2541" s="34">
        <f t="shared" si="572"/>
        <v>0</v>
      </c>
      <c r="S2541" s="34">
        <f t="shared" si="572"/>
        <v>0</v>
      </c>
      <c r="T2541" s="34">
        <f t="shared" si="572"/>
        <v>0</v>
      </c>
      <c r="U2541" s="34">
        <f t="shared" si="572"/>
        <v>0</v>
      </c>
      <c r="V2541" s="34">
        <f t="shared" si="572"/>
        <v>0</v>
      </c>
      <c r="W2541" s="34">
        <f t="shared" si="572"/>
        <v>0</v>
      </c>
      <c r="X2541" s="34">
        <f t="shared" si="572"/>
        <v>0</v>
      </c>
      <c r="Y2541" s="34">
        <f t="shared" si="572"/>
        <v>0</v>
      </c>
      <c r="Z2541" s="34">
        <f>Z2551+Z2581+Z2591</f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37</v>
      </c>
      <c r="B2542" s="34">
        <f>B2552+B2562+B2572+B2582+B2592</f>
        <v>0</v>
      </c>
      <c r="C2542" s="34">
        <f t="shared" si="572"/>
        <v>0</v>
      </c>
      <c r="D2542" s="34">
        <f t="shared" si="572"/>
        <v>0</v>
      </c>
      <c r="E2542" s="34">
        <f t="shared" si="572"/>
        <v>0</v>
      </c>
      <c r="F2542" s="34">
        <f t="shared" si="572"/>
        <v>0</v>
      </c>
      <c r="G2542" s="34">
        <f t="shared" si="572"/>
        <v>0</v>
      </c>
      <c r="H2542" s="34">
        <f t="shared" si="572"/>
        <v>0</v>
      </c>
      <c r="I2542" s="34">
        <f t="shared" si="572"/>
        <v>0</v>
      </c>
      <c r="J2542" s="34">
        <f t="shared" si="572"/>
        <v>0</v>
      </c>
      <c r="K2542" s="34">
        <f t="shared" si="572"/>
        <v>0</v>
      </c>
      <c r="L2542" s="34">
        <f t="shared" si="572"/>
        <v>0</v>
      </c>
      <c r="M2542" s="34">
        <f t="shared" si="572"/>
        <v>0</v>
      </c>
      <c r="N2542" s="34">
        <f t="shared" si="572"/>
        <v>0</v>
      </c>
      <c r="O2542" s="34">
        <f t="shared" si="572"/>
        <v>0</v>
      </c>
      <c r="P2542" s="34">
        <f t="shared" si="572"/>
        <v>0</v>
      </c>
      <c r="Q2542" s="34">
        <f t="shared" si="572"/>
        <v>0</v>
      </c>
      <c r="R2542" s="34">
        <f t="shared" si="572"/>
        <v>0</v>
      </c>
      <c r="S2542" s="34">
        <f t="shared" si="572"/>
        <v>0</v>
      </c>
      <c r="T2542" s="34">
        <f t="shared" si="572"/>
        <v>0</v>
      </c>
      <c r="U2542" s="34">
        <f t="shared" si="572"/>
        <v>0</v>
      </c>
      <c r="V2542" s="34">
        <f t="shared" si="572"/>
        <v>0</v>
      </c>
      <c r="W2542" s="34">
        <f t="shared" si="572"/>
        <v>0</v>
      </c>
      <c r="X2542" s="34">
        <f t="shared" si="572"/>
        <v>0</v>
      </c>
      <c r="Y2542" s="34">
        <f t="shared" si="572"/>
        <v>0</v>
      </c>
      <c r="Z2542" s="34">
        <f>Z2552+Z2582+Z2592</f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38</v>
      </c>
      <c r="B2543" s="43">
        <f>SUM(B2539:B2542)</f>
        <v>0</v>
      </c>
      <c r="C2543" s="43">
        <f t="shared" ref="C2543:AA2543" si="573">SUM(C2539:C2542)</f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39</v>
      </c>
      <c r="B2544" s="34">
        <f>B2554+B2564+B2574+B2584+B2594</f>
        <v>0</v>
      </c>
      <c r="C2544" s="34">
        <f t="shared" si="572"/>
        <v>0</v>
      </c>
      <c r="D2544" s="34">
        <f t="shared" si="572"/>
        <v>0</v>
      </c>
      <c r="E2544" s="34">
        <f t="shared" si="572"/>
        <v>0</v>
      </c>
      <c r="F2544" s="34">
        <f t="shared" si="572"/>
        <v>0</v>
      </c>
      <c r="G2544" s="34">
        <f t="shared" si="572"/>
        <v>0</v>
      </c>
      <c r="H2544" s="34">
        <f t="shared" si="572"/>
        <v>0</v>
      </c>
      <c r="I2544" s="34">
        <f t="shared" si="572"/>
        <v>0</v>
      </c>
      <c r="J2544" s="34">
        <f t="shared" si="572"/>
        <v>0</v>
      </c>
      <c r="K2544" s="34">
        <f t="shared" si="572"/>
        <v>0</v>
      </c>
      <c r="L2544" s="34">
        <f t="shared" si="572"/>
        <v>0</v>
      </c>
      <c r="M2544" s="34">
        <f t="shared" si="572"/>
        <v>0</v>
      </c>
      <c r="N2544" s="34">
        <f t="shared" si="572"/>
        <v>0</v>
      </c>
      <c r="O2544" s="34">
        <f t="shared" si="572"/>
        <v>0</v>
      </c>
      <c r="P2544" s="34">
        <f t="shared" si="572"/>
        <v>0</v>
      </c>
      <c r="Q2544" s="34">
        <f t="shared" si="572"/>
        <v>0</v>
      </c>
      <c r="R2544" s="34">
        <f t="shared" si="572"/>
        <v>0</v>
      </c>
      <c r="S2544" s="34">
        <f t="shared" si="572"/>
        <v>0</v>
      </c>
      <c r="T2544" s="34">
        <f t="shared" si="572"/>
        <v>0</v>
      </c>
      <c r="U2544" s="34">
        <f t="shared" si="572"/>
        <v>0</v>
      </c>
      <c r="V2544" s="34">
        <f t="shared" si="572"/>
        <v>0</v>
      </c>
      <c r="W2544" s="34">
        <f t="shared" si="572"/>
        <v>0</v>
      </c>
      <c r="X2544" s="34">
        <f t="shared" si="572"/>
        <v>0</v>
      </c>
      <c r="Y2544" s="34">
        <f t="shared" si="572"/>
        <v>0</v>
      </c>
      <c r="Z2544" s="34">
        <f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40</v>
      </c>
      <c r="B2545" s="43">
        <f>B2544+B2543</f>
        <v>0</v>
      </c>
      <c r="C2545" s="43">
        <f t="shared" ref="C2545:AA2545" si="574">C2544+C2543</f>
        <v>0</v>
      </c>
      <c r="D2545" s="43">
        <f t="shared" si="574"/>
        <v>0</v>
      </c>
      <c r="E2545" s="43">
        <f t="shared" si="574"/>
        <v>0</v>
      </c>
      <c r="F2545" s="43">
        <f t="shared" si="574"/>
        <v>0</v>
      </c>
      <c r="G2545" s="43">
        <f t="shared" si="574"/>
        <v>0</v>
      </c>
      <c r="H2545" s="43">
        <f t="shared" si="574"/>
        <v>0</v>
      </c>
      <c r="I2545" s="43">
        <f t="shared" si="574"/>
        <v>0</v>
      </c>
      <c r="J2545" s="43">
        <f t="shared" si="574"/>
        <v>0</v>
      </c>
      <c r="K2545" s="43">
        <f t="shared" si="574"/>
        <v>0</v>
      </c>
      <c r="L2545" s="43">
        <f t="shared" si="574"/>
        <v>0</v>
      </c>
      <c r="M2545" s="43">
        <f t="shared" si="574"/>
        <v>0</v>
      </c>
      <c r="N2545" s="43">
        <f t="shared" si="574"/>
        <v>0</v>
      </c>
      <c r="O2545" s="43">
        <f t="shared" si="574"/>
        <v>0</v>
      </c>
      <c r="P2545" s="43">
        <f t="shared" si="574"/>
        <v>0</v>
      </c>
      <c r="Q2545" s="43">
        <f t="shared" si="574"/>
        <v>0</v>
      </c>
      <c r="R2545" s="43">
        <f t="shared" si="574"/>
        <v>0</v>
      </c>
      <c r="S2545" s="43">
        <f t="shared" si="574"/>
        <v>0</v>
      </c>
      <c r="T2545" s="43">
        <f t="shared" si="574"/>
        <v>0</v>
      </c>
      <c r="U2545" s="43">
        <f t="shared" si="574"/>
        <v>0</v>
      </c>
      <c r="V2545" s="43">
        <f t="shared" si="574"/>
        <v>0</v>
      </c>
      <c r="W2545" s="43">
        <f t="shared" si="574"/>
        <v>0</v>
      </c>
      <c r="X2545" s="43">
        <f t="shared" si="574"/>
        <v>0</v>
      </c>
      <c r="Y2545" s="43">
        <f t="shared" si="574"/>
        <v>0</v>
      </c>
      <c r="Z2545" s="43">
        <f t="shared" si="574"/>
        <v>0</v>
      </c>
      <c r="AA2545" s="43">
        <f t="shared" si="574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8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>SUM(M2550:Y2550)</f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>SUM(M2552:Y2552)</f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>SUM(B2549:B2552)</f>
        <v>0</v>
      </c>
      <c r="C2553" s="43">
        <f t="shared" ref="C2553:AA2553" si="575">SUM(C2549:C2552)</f>
        <v>0</v>
      </c>
      <c r="D2553" s="43">
        <f t="shared" si="575"/>
        <v>0</v>
      </c>
      <c r="E2553" s="43">
        <f t="shared" si="575"/>
        <v>0</v>
      </c>
      <c r="F2553" s="43">
        <f t="shared" si="575"/>
        <v>0</v>
      </c>
      <c r="G2553" s="43">
        <f t="shared" si="575"/>
        <v>0</v>
      </c>
      <c r="H2553" s="43">
        <f t="shared" si="575"/>
        <v>0</v>
      </c>
      <c r="I2553" s="43">
        <f t="shared" si="575"/>
        <v>0</v>
      </c>
      <c r="J2553" s="43">
        <f t="shared" si="575"/>
        <v>0</v>
      </c>
      <c r="K2553" s="43">
        <f t="shared" si="575"/>
        <v>0</v>
      </c>
      <c r="L2553" s="43">
        <f t="shared" si="575"/>
        <v>0</v>
      </c>
      <c r="M2553" s="43">
        <f t="shared" si="575"/>
        <v>0</v>
      </c>
      <c r="N2553" s="43">
        <f t="shared" si="575"/>
        <v>0</v>
      </c>
      <c r="O2553" s="43">
        <f t="shared" si="575"/>
        <v>0</v>
      </c>
      <c r="P2553" s="43">
        <f t="shared" si="575"/>
        <v>0</v>
      </c>
      <c r="Q2553" s="43">
        <f t="shared" si="575"/>
        <v>0</v>
      </c>
      <c r="R2553" s="43">
        <f t="shared" si="575"/>
        <v>0</v>
      </c>
      <c r="S2553" s="43">
        <f t="shared" si="575"/>
        <v>0</v>
      </c>
      <c r="T2553" s="43">
        <f t="shared" si="575"/>
        <v>0</v>
      </c>
      <c r="U2553" s="43">
        <f t="shared" si="575"/>
        <v>0</v>
      </c>
      <c r="V2553" s="43">
        <f t="shared" si="575"/>
        <v>0</v>
      </c>
      <c r="W2553" s="43">
        <f t="shared" si="575"/>
        <v>0</v>
      </c>
      <c r="X2553" s="43">
        <f t="shared" si="575"/>
        <v>0</v>
      </c>
      <c r="Y2553" s="43">
        <f t="shared" si="575"/>
        <v>0</v>
      </c>
      <c r="Z2553" s="43">
        <f t="shared" si="575"/>
        <v>0</v>
      </c>
      <c r="AA2553" s="43">
        <f t="shared" si="575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40</v>
      </c>
      <c r="B2555" s="43">
        <f>B2554+B2553</f>
        <v>0</v>
      </c>
      <c r="C2555" s="43">
        <f t="shared" ref="C2555:AA2555" si="576">C2554+C2553</f>
        <v>0</v>
      </c>
      <c r="D2555" s="43">
        <f t="shared" si="576"/>
        <v>0</v>
      </c>
      <c r="E2555" s="43">
        <f t="shared" si="576"/>
        <v>0</v>
      </c>
      <c r="F2555" s="43">
        <f t="shared" si="576"/>
        <v>0</v>
      </c>
      <c r="G2555" s="43">
        <f t="shared" si="576"/>
        <v>0</v>
      </c>
      <c r="H2555" s="43">
        <f t="shared" si="576"/>
        <v>0</v>
      </c>
      <c r="I2555" s="43">
        <f t="shared" si="576"/>
        <v>0</v>
      </c>
      <c r="J2555" s="43">
        <f t="shared" si="576"/>
        <v>0</v>
      </c>
      <c r="K2555" s="43">
        <f t="shared" si="576"/>
        <v>0</v>
      </c>
      <c r="L2555" s="43">
        <f t="shared" si="576"/>
        <v>0</v>
      </c>
      <c r="M2555" s="43">
        <f t="shared" si="576"/>
        <v>0</v>
      </c>
      <c r="N2555" s="43">
        <f t="shared" si="576"/>
        <v>0</v>
      </c>
      <c r="O2555" s="43">
        <f t="shared" si="576"/>
        <v>0</v>
      </c>
      <c r="P2555" s="43">
        <f t="shared" si="576"/>
        <v>0</v>
      </c>
      <c r="Q2555" s="43">
        <f t="shared" si="576"/>
        <v>0</v>
      </c>
      <c r="R2555" s="43">
        <f t="shared" si="576"/>
        <v>0</v>
      </c>
      <c r="S2555" s="43">
        <f t="shared" si="576"/>
        <v>0</v>
      </c>
      <c r="T2555" s="43">
        <f t="shared" si="576"/>
        <v>0</v>
      </c>
      <c r="U2555" s="43">
        <f t="shared" si="576"/>
        <v>0</v>
      </c>
      <c r="V2555" s="43">
        <f t="shared" si="576"/>
        <v>0</v>
      </c>
      <c r="W2555" s="43">
        <f t="shared" si="576"/>
        <v>0</v>
      </c>
      <c r="X2555" s="43">
        <f t="shared" si="576"/>
        <v>0</v>
      </c>
      <c r="Y2555" s="43">
        <f t="shared" si="576"/>
        <v>0</v>
      </c>
      <c r="Z2555" s="43">
        <f t="shared" si="576"/>
        <v>0</v>
      </c>
      <c r="AA2555" s="43">
        <f t="shared" si="576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3.1" hidden="1" customHeight="1" x14ac:dyDescent="0.25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 x14ac:dyDescent="0.25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 x14ac:dyDescent="0.2">
      <c r="A2599" s="40" t="s">
        <v>34</v>
      </c>
      <c r="B2599" s="34">
        <f t="shared" ref="B2599:Y2604" si="585">B2609+B2619+B2629+B2639+B2649+B2659+B2669+B2679+B2689+B2699+B2709+B2719+B2729+B2739+B2749</f>
        <v>0</v>
      </c>
      <c r="C2599" s="34">
        <f t="shared" si="585"/>
        <v>0</v>
      </c>
      <c r="D2599" s="34">
        <f t="shared" si="585"/>
        <v>0</v>
      </c>
      <c r="E2599" s="34">
        <f t="shared" si="585"/>
        <v>0</v>
      </c>
      <c r="F2599" s="34">
        <f t="shared" si="585"/>
        <v>0</v>
      </c>
      <c r="G2599" s="34">
        <f t="shared" si="585"/>
        <v>0</v>
      </c>
      <c r="H2599" s="34">
        <f t="shared" si="585"/>
        <v>0</v>
      </c>
      <c r="I2599" s="34">
        <f t="shared" si="585"/>
        <v>0</v>
      </c>
      <c r="J2599" s="34">
        <f t="shared" si="585"/>
        <v>0</v>
      </c>
      <c r="K2599" s="34">
        <f t="shared" si="585"/>
        <v>0</v>
      </c>
      <c r="L2599" s="34">
        <f t="shared" si="585"/>
        <v>0</v>
      </c>
      <c r="M2599" s="34">
        <f t="shared" si="585"/>
        <v>0</v>
      </c>
      <c r="N2599" s="34">
        <f t="shared" si="585"/>
        <v>0</v>
      </c>
      <c r="O2599" s="34">
        <f t="shared" si="585"/>
        <v>0</v>
      </c>
      <c r="P2599" s="34">
        <f t="shared" si="585"/>
        <v>0</v>
      </c>
      <c r="Q2599" s="34">
        <f t="shared" si="585"/>
        <v>0</v>
      </c>
      <c r="R2599" s="34">
        <f t="shared" si="585"/>
        <v>0</v>
      </c>
      <c r="S2599" s="34">
        <f t="shared" si="585"/>
        <v>0</v>
      </c>
      <c r="T2599" s="34">
        <f t="shared" si="585"/>
        <v>0</v>
      </c>
      <c r="U2599" s="34">
        <f t="shared" si="585"/>
        <v>0</v>
      </c>
      <c r="V2599" s="34">
        <f t="shared" si="585"/>
        <v>0</v>
      </c>
      <c r="W2599" s="34">
        <f t="shared" si="585"/>
        <v>0</v>
      </c>
      <c r="X2599" s="34">
        <f t="shared" si="585"/>
        <v>0</v>
      </c>
      <c r="Y2599" s="34">
        <f t="shared" si="585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 x14ac:dyDescent="0.2">
      <c r="A2600" s="40" t="s">
        <v>35</v>
      </c>
      <c r="B2600" s="34">
        <f t="shared" si="585"/>
        <v>6125000000</v>
      </c>
      <c r="C2600" s="34">
        <f t="shared" si="585"/>
        <v>4.8894435167312622E-9</v>
      </c>
      <c r="D2600" s="34">
        <f t="shared" si="585"/>
        <v>6125000000</v>
      </c>
      <c r="E2600" s="34">
        <f t="shared" si="585"/>
        <v>1557519767.9299998</v>
      </c>
      <c r="F2600" s="34">
        <f t="shared" si="585"/>
        <v>1620220836.1099999</v>
      </c>
      <c r="G2600" s="34">
        <f t="shared" si="585"/>
        <v>2651241732.6999998</v>
      </c>
      <c r="H2600" s="34">
        <f t="shared" si="585"/>
        <v>0</v>
      </c>
      <c r="I2600" s="34">
        <f t="shared" si="585"/>
        <v>968287376.21000004</v>
      </c>
      <c r="J2600" s="34">
        <f t="shared" si="585"/>
        <v>744954322.62</v>
      </c>
      <c r="K2600" s="34">
        <f t="shared" si="585"/>
        <v>482452591.47999996</v>
      </c>
      <c r="L2600" s="34">
        <f t="shared" si="585"/>
        <v>0</v>
      </c>
      <c r="M2600" s="34">
        <f t="shared" si="585"/>
        <v>2195694290.3099999</v>
      </c>
      <c r="N2600" s="34">
        <f t="shared" si="585"/>
        <v>0</v>
      </c>
      <c r="O2600" s="34">
        <f t="shared" si="585"/>
        <v>24450414.649999999</v>
      </c>
      <c r="P2600" s="34">
        <f t="shared" si="585"/>
        <v>564781977.06999993</v>
      </c>
      <c r="Q2600" s="34">
        <f t="shared" si="585"/>
        <v>954800</v>
      </c>
      <c r="R2600" s="34">
        <f t="shared" si="585"/>
        <v>377225766.92000002</v>
      </c>
      <c r="S2600" s="34">
        <f t="shared" si="585"/>
        <v>497085946.56999999</v>
      </c>
      <c r="T2600" s="34">
        <f t="shared" si="585"/>
        <v>707487739.15999997</v>
      </c>
      <c r="U2600" s="34">
        <f t="shared" si="585"/>
        <v>840587440.25</v>
      </c>
      <c r="V2600" s="34">
        <f t="shared" si="585"/>
        <v>620713961.80999994</v>
      </c>
      <c r="W2600" s="34">
        <f t="shared" si="585"/>
        <v>0</v>
      </c>
      <c r="X2600" s="34">
        <f t="shared" si="585"/>
        <v>0</v>
      </c>
      <c r="Y2600" s="34">
        <f t="shared" si="585"/>
        <v>0</v>
      </c>
      <c r="Z2600" s="34">
        <f>SUM(M2600:Y2600)</f>
        <v>5828982336.7399998</v>
      </c>
      <c r="AA2600" s="34">
        <f>D2600-Z2600</f>
        <v>296017663.26000023</v>
      </c>
      <c r="AB2600" s="41">
        <f>Z2600/D2600</f>
        <v>0.95167058559020401</v>
      </c>
      <c r="AC2600" s="35"/>
      <c r="AE2600" s="37"/>
    </row>
    <row r="2601" spans="1:31" s="36" customFormat="1" ht="18.75" hidden="1" customHeight="1" x14ac:dyDescent="0.2">
      <c r="A2601" s="40" t="s">
        <v>36</v>
      </c>
      <c r="B2601" s="34">
        <f t="shared" si="585"/>
        <v>0</v>
      </c>
      <c r="C2601" s="34">
        <f t="shared" si="585"/>
        <v>0</v>
      </c>
      <c r="D2601" s="34">
        <f t="shared" si="585"/>
        <v>0</v>
      </c>
      <c r="E2601" s="34">
        <f t="shared" si="585"/>
        <v>0</v>
      </c>
      <c r="F2601" s="34">
        <f t="shared" si="585"/>
        <v>0</v>
      </c>
      <c r="G2601" s="34">
        <f t="shared" si="585"/>
        <v>0</v>
      </c>
      <c r="H2601" s="34">
        <f t="shared" si="585"/>
        <v>0</v>
      </c>
      <c r="I2601" s="34">
        <f t="shared" si="585"/>
        <v>0</v>
      </c>
      <c r="J2601" s="34">
        <f t="shared" si="585"/>
        <v>0</v>
      </c>
      <c r="K2601" s="34">
        <f t="shared" si="585"/>
        <v>0</v>
      </c>
      <c r="L2601" s="34">
        <f t="shared" si="585"/>
        <v>0</v>
      </c>
      <c r="M2601" s="34">
        <f t="shared" si="585"/>
        <v>0</v>
      </c>
      <c r="N2601" s="34">
        <f t="shared" si="585"/>
        <v>0</v>
      </c>
      <c r="O2601" s="34">
        <f t="shared" si="585"/>
        <v>0</v>
      </c>
      <c r="P2601" s="34">
        <f t="shared" si="585"/>
        <v>0</v>
      </c>
      <c r="Q2601" s="34">
        <f t="shared" si="585"/>
        <v>0</v>
      </c>
      <c r="R2601" s="34">
        <f t="shared" si="585"/>
        <v>0</v>
      </c>
      <c r="S2601" s="34">
        <f t="shared" si="585"/>
        <v>0</v>
      </c>
      <c r="T2601" s="34">
        <f t="shared" si="585"/>
        <v>0</v>
      </c>
      <c r="U2601" s="34">
        <f t="shared" si="585"/>
        <v>0</v>
      </c>
      <c r="V2601" s="34">
        <f t="shared" si="585"/>
        <v>0</v>
      </c>
      <c r="W2601" s="34">
        <f t="shared" si="585"/>
        <v>0</v>
      </c>
      <c r="X2601" s="34">
        <f t="shared" si="585"/>
        <v>0</v>
      </c>
      <c r="Y2601" s="34">
        <f t="shared" si="585"/>
        <v>0</v>
      </c>
      <c r="Z2601" s="34">
        <f>SUM(M2601:Y2601)</f>
        <v>0</v>
      </c>
      <c r="AA2601" s="34">
        <f>D2601-Z2601</f>
        <v>0</v>
      </c>
      <c r="AB2601" s="41"/>
      <c r="AC2601" s="35"/>
      <c r="AE2601" s="37"/>
    </row>
    <row r="2602" spans="1:31" s="36" customFormat="1" ht="18.75" hidden="1" customHeight="1" x14ac:dyDescent="0.2">
      <c r="A2602" s="40" t="s">
        <v>37</v>
      </c>
      <c r="B2602" s="34">
        <f t="shared" si="585"/>
        <v>0</v>
      </c>
      <c r="C2602" s="34">
        <f t="shared" si="585"/>
        <v>0</v>
      </c>
      <c r="D2602" s="34">
        <f t="shared" si="585"/>
        <v>0</v>
      </c>
      <c r="E2602" s="34">
        <f t="shared" si="585"/>
        <v>0</v>
      </c>
      <c r="F2602" s="34">
        <f t="shared" si="585"/>
        <v>0</v>
      </c>
      <c r="G2602" s="34">
        <f t="shared" si="585"/>
        <v>0</v>
      </c>
      <c r="H2602" s="34">
        <f t="shared" si="585"/>
        <v>0</v>
      </c>
      <c r="I2602" s="34">
        <f t="shared" si="585"/>
        <v>0</v>
      </c>
      <c r="J2602" s="34">
        <f t="shared" si="585"/>
        <v>0</v>
      </c>
      <c r="K2602" s="34">
        <f t="shared" si="585"/>
        <v>0</v>
      </c>
      <c r="L2602" s="34">
        <f t="shared" si="585"/>
        <v>0</v>
      </c>
      <c r="M2602" s="34">
        <f t="shared" si="585"/>
        <v>0</v>
      </c>
      <c r="N2602" s="34">
        <f t="shared" si="585"/>
        <v>0</v>
      </c>
      <c r="O2602" s="34">
        <f t="shared" si="585"/>
        <v>0</v>
      </c>
      <c r="P2602" s="34">
        <f t="shared" si="585"/>
        <v>0</v>
      </c>
      <c r="Q2602" s="34">
        <f t="shared" si="585"/>
        <v>0</v>
      </c>
      <c r="R2602" s="34">
        <f t="shared" si="585"/>
        <v>0</v>
      </c>
      <c r="S2602" s="34">
        <f t="shared" si="585"/>
        <v>0</v>
      </c>
      <c r="T2602" s="34">
        <f t="shared" si="585"/>
        <v>0</v>
      </c>
      <c r="U2602" s="34">
        <f t="shared" si="585"/>
        <v>0</v>
      </c>
      <c r="V2602" s="34">
        <f t="shared" si="585"/>
        <v>0</v>
      </c>
      <c r="W2602" s="34">
        <f t="shared" si="585"/>
        <v>0</v>
      </c>
      <c r="X2602" s="34">
        <f t="shared" si="585"/>
        <v>0</v>
      </c>
      <c r="Y2602" s="34">
        <f t="shared" si="585"/>
        <v>0</v>
      </c>
      <c r="Z2602" s="34">
        <f>SUM(M2602:Y2602)</f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 x14ac:dyDescent="0.25">
      <c r="A2603" s="42" t="s">
        <v>38</v>
      </c>
      <c r="B2603" s="43">
        <f>SUM(B2599:B2602)</f>
        <v>6125000000</v>
      </c>
      <c r="C2603" s="43">
        <f>SUM(C2599:C2602)</f>
        <v>4.8894435167312622E-9</v>
      </c>
      <c r="D2603" s="43">
        <f>SUM(D2599:D2602)</f>
        <v>6125000000</v>
      </c>
      <c r="E2603" s="43">
        <f t="shared" ref="E2603:AA2603" si="586">SUM(E2599:E2602)</f>
        <v>1557519767.9299998</v>
      </c>
      <c r="F2603" s="43">
        <f t="shared" si="586"/>
        <v>1620220836.1099999</v>
      </c>
      <c r="G2603" s="43">
        <f t="shared" si="586"/>
        <v>2651241732.6999998</v>
      </c>
      <c r="H2603" s="43">
        <f t="shared" si="586"/>
        <v>0</v>
      </c>
      <c r="I2603" s="43">
        <f t="shared" si="586"/>
        <v>968287376.21000004</v>
      </c>
      <c r="J2603" s="43">
        <f t="shared" si="586"/>
        <v>744954322.62</v>
      </c>
      <c r="K2603" s="43">
        <f t="shared" si="586"/>
        <v>482452591.47999996</v>
      </c>
      <c r="L2603" s="43">
        <f t="shared" si="586"/>
        <v>0</v>
      </c>
      <c r="M2603" s="43">
        <f t="shared" si="586"/>
        <v>2195694290.3099999</v>
      </c>
      <c r="N2603" s="43">
        <f t="shared" si="586"/>
        <v>0</v>
      </c>
      <c r="O2603" s="43">
        <f t="shared" si="586"/>
        <v>24450414.649999999</v>
      </c>
      <c r="P2603" s="43">
        <f t="shared" si="586"/>
        <v>564781977.06999993</v>
      </c>
      <c r="Q2603" s="43">
        <f t="shared" si="586"/>
        <v>954800</v>
      </c>
      <c r="R2603" s="43">
        <f t="shared" si="586"/>
        <v>377225766.92000002</v>
      </c>
      <c r="S2603" s="43">
        <f t="shared" si="586"/>
        <v>497085946.56999999</v>
      </c>
      <c r="T2603" s="43">
        <f t="shared" si="586"/>
        <v>707487739.15999997</v>
      </c>
      <c r="U2603" s="43">
        <f t="shared" si="586"/>
        <v>840587440.25</v>
      </c>
      <c r="V2603" s="43">
        <f t="shared" si="586"/>
        <v>620713961.80999994</v>
      </c>
      <c r="W2603" s="43">
        <f t="shared" si="586"/>
        <v>0</v>
      </c>
      <c r="X2603" s="43">
        <f t="shared" si="586"/>
        <v>0</v>
      </c>
      <c r="Y2603" s="43">
        <f t="shared" si="586"/>
        <v>0</v>
      </c>
      <c r="Z2603" s="43">
        <f t="shared" si="586"/>
        <v>5828982336.7399998</v>
      </c>
      <c r="AA2603" s="43">
        <f t="shared" si="586"/>
        <v>296017663.26000023</v>
      </c>
      <c r="AB2603" s="44">
        <f>Z2603/D2603</f>
        <v>0.95167058559020401</v>
      </c>
      <c r="AC2603" s="35"/>
      <c r="AE2603" s="37"/>
    </row>
    <row r="2604" spans="1:31" s="36" customFormat="1" hidden="1" x14ac:dyDescent="0.25">
      <c r="A2604" s="45" t="s">
        <v>39</v>
      </c>
      <c r="B2604" s="34">
        <f>B2614+B2624+B2634+B2644+B2654+B2664+B2674+B2684+B2694+B2704+B2714+B2724+B2734+B2744+B2754</f>
        <v>0</v>
      </c>
      <c r="C2604" s="34">
        <f>C2614+C2624+C2634+C2644+C2654+C2664+C2674+C2684+C2694+C2704+C2714+C2724+C2734+C2744+C2754</f>
        <v>0</v>
      </c>
      <c r="D2604" s="34">
        <f>D2614+D2624+D2634+D2644+D2654+D2664+D2674+D2684+D2694+D2704+D2714+D2724+D2734+D2744+D2754</f>
        <v>0</v>
      </c>
      <c r="E2604" s="34">
        <f t="shared" si="585"/>
        <v>0</v>
      </c>
      <c r="F2604" s="34">
        <f t="shared" si="585"/>
        <v>0</v>
      </c>
      <c r="G2604" s="34">
        <f t="shared" si="585"/>
        <v>0</v>
      </c>
      <c r="H2604" s="34">
        <f t="shared" si="585"/>
        <v>0</v>
      </c>
      <c r="I2604" s="34">
        <f t="shared" si="585"/>
        <v>0</v>
      </c>
      <c r="J2604" s="34">
        <f t="shared" si="585"/>
        <v>0</v>
      </c>
      <c r="K2604" s="34">
        <f t="shared" si="585"/>
        <v>0</v>
      </c>
      <c r="L2604" s="34">
        <f t="shared" si="585"/>
        <v>0</v>
      </c>
      <c r="M2604" s="34">
        <f t="shared" si="585"/>
        <v>0</v>
      </c>
      <c r="N2604" s="34">
        <f t="shared" si="585"/>
        <v>0</v>
      </c>
      <c r="O2604" s="34">
        <f t="shared" si="585"/>
        <v>0</v>
      </c>
      <c r="P2604" s="34">
        <f t="shared" si="585"/>
        <v>0</v>
      </c>
      <c r="Q2604" s="34">
        <f t="shared" si="585"/>
        <v>0</v>
      </c>
      <c r="R2604" s="34">
        <f t="shared" si="585"/>
        <v>0</v>
      </c>
      <c r="S2604" s="34">
        <f t="shared" si="585"/>
        <v>0</v>
      </c>
      <c r="T2604" s="34">
        <f t="shared" si="585"/>
        <v>0</v>
      </c>
      <c r="U2604" s="34">
        <f t="shared" si="585"/>
        <v>0</v>
      </c>
      <c r="V2604" s="34">
        <f t="shared" si="585"/>
        <v>0</v>
      </c>
      <c r="W2604" s="34">
        <f t="shared" si="585"/>
        <v>0</v>
      </c>
      <c r="X2604" s="34">
        <f t="shared" si="585"/>
        <v>0</v>
      </c>
      <c r="Y2604" s="34">
        <f t="shared" si="585"/>
        <v>0</v>
      </c>
      <c r="Z2604" s="34">
        <f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21" customHeight="1" x14ac:dyDescent="0.25">
      <c r="A2605" s="42" t="s">
        <v>40</v>
      </c>
      <c r="B2605" s="43">
        <f>B2604+B2603</f>
        <v>6125000000</v>
      </c>
      <c r="C2605" s="43">
        <f>C2604+C2603</f>
        <v>4.8894435167312622E-9</v>
      </c>
      <c r="D2605" s="43">
        <f>D2604+D2603</f>
        <v>6125000000</v>
      </c>
      <c r="E2605" s="43">
        <f t="shared" ref="E2605:AA2605" si="587">E2604+E2603</f>
        <v>1557519767.9299998</v>
      </c>
      <c r="F2605" s="43">
        <f t="shared" si="587"/>
        <v>1620220836.1099999</v>
      </c>
      <c r="G2605" s="43">
        <f t="shared" si="587"/>
        <v>2651241732.6999998</v>
      </c>
      <c r="H2605" s="43">
        <f t="shared" si="587"/>
        <v>0</v>
      </c>
      <c r="I2605" s="43">
        <f t="shared" si="587"/>
        <v>968287376.21000004</v>
      </c>
      <c r="J2605" s="43">
        <f t="shared" si="587"/>
        <v>744954322.62</v>
      </c>
      <c r="K2605" s="43">
        <f t="shared" si="587"/>
        <v>482452591.47999996</v>
      </c>
      <c r="L2605" s="43">
        <f t="shared" si="587"/>
        <v>0</v>
      </c>
      <c r="M2605" s="43">
        <f t="shared" si="587"/>
        <v>2195694290.3099999</v>
      </c>
      <c r="N2605" s="43">
        <f t="shared" si="587"/>
        <v>0</v>
      </c>
      <c r="O2605" s="43">
        <f t="shared" si="587"/>
        <v>24450414.649999999</v>
      </c>
      <c r="P2605" s="43">
        <f t="shared" si="587"/>
        <v>564781977.06999993</v>
      </c>
      <c r="Q2605" s="43">
        <f t="shared" si="587"/>
        <v>954800</v>
      </c>
      <c r="R2605" s="43">
        <f t="shared" si="587"/>
        <v>377225766.92000002</v>
      </c>
      <c r="S2605" s="43">
        <f t="shared" si="587"/>
        <v>497085946.56999999</v>
      </c>
      <c r="T2605" s="43">
        <f t="shared" si="587"/>
        <v>707487739.15999997</v>
      </c>
      <c r="U2605" s="43">
        <f t="shared" si="587"/>
        <v>840587440.25</v>
      </c>
      <c r="V2605" s="43">
        <f t="shared" si="587"/>
        <v>620713961.80999994</v>
      </c>
      <c r="W2605" s="43">
        <f t="shared" si="587"/>
        <v>0</v>
      </c>
      <c r="X2605" s="43">
        <f t="shared" si="587"/>
        <v>0</v>
      </c>
      <c r="Y2605" s="43">
        <f t="shared" si="587"/>
        <v>0</v>
      </c>
      <c r="Z2605" s="43">
        <f t="shared" si="587"/>
        <v>5828982336.7399998</v>
      </c>
      <c r="AA2605" s="43">
        <f t="shared" si="587"/>
        <v>296017663.26000023</v>
      </c>
      <c r="AB2605" s="44">
        <f>Z2605/D2605</f>
        <v>0.95167058559020401</v>
      </c>
      <c r="AC2605" s="46"/>
      <c r="AE2605" s="37">
        <f>'[2]cmf-others-co'!$K$849</f>
        <v>5005602835.5</v>
      </c>
    </row>
    <row r="2606" spans="1:31" s="36" customFormat="1" ht="13.5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350000000000001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350000000000001" customHeight="1" x14ac:dyDescent="0.25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 x14ac:dyDescent="0.2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855650427.14999998</v>
      </c>
      <c r="F2610" s="34">
        <f>[1]consoCURRENT!I53217</f>
        <v>866064.02</v>
      </c>
      <c r="G2610" s="34">
        <f>[1]consoCURRENT!J53217</f>
        <v>9547360.7800000012</v>
      </c>
      <c r="H2610" s="34">
        <f>[1]consoCURRENT!K53217</f>
        <v>0</v>
      </c>
      <c r="I2610" s="34">
        <f>[1]consoCURRENT!L53217</f>
        <v>826386680.21000004</v>
      </c>
      <c r="J2610" s="34">
        <f>[1]consoCURRENT!M53217</f>
        <v>866064.02</v>
      </c>
      <c r="K2610" s="34">
        <f>[1]consoCURRENT!N53217</f>
        <v>4732353.72</v>
      </c>
      <c r="L2610" s="34">
        <f>[1]consoCURRENT!O53217</f>
        <v>0</v>
      </c>
      <c r="M2610" s="34">
        <f>[1]consoCURRENT!P53217</f>
        <v>831985097.95000005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3037428</v>
      </c>
      <c r="U2610" s="34">
        <f>[1]consoCURRENT!X53217</f>
        <v>1777579.06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866063851.94999993</v>
      </c>
      <c r="AA2610" s="34">
        <f>D2610-Z2610</f>
        <v>8936148.0500000715</v>
      </c>
      <c r="AB2610" s="41">
        <f>Z2610/D2610</f>
        <v>0.98978725937142853</v>
      </c>
      <c r="AC2610" s="35"/>
      <c r="AE2610" s="37"/>
    </row>
    <row r="2611" spans="1:31" s="36" customFormat="1" ht="18.75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 x14ac:dyDescent="0.2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>SUM(M2612:Y2612)</f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 x14ac:dyDescent="0.25">
      <c r="A2613" s="42" t="s">
        <v>38</v>
      </c>
      <c r="B2613" s="43">
        <f t="shared" ref="B2613:AA2613" si="588">SUM(B2609:B2612)</f>
        <v>875000000</v>
      </c>
      <c r="C2613" s="43">
        <f t="shared" si="588"/>
        <v>0</v>
      </c>
      <c r="D2613" s="43">
        <f t="shared" si="588"/>
        <v>875000000</v>
      </c>
      <c r="E2613" s="43">
        <f t="shared" si="588"/>
        <v>855650427.14999998</v>
      </c>
      <c r="F2613" s="43">
        <f t="shared" si="588"/>
        <v>866064.02</v>
      </c>
      <c r="G2613" s="43">
        <f t="shared" si="588"/>
        <v>9547360.7800000012</v>
      </c>
      <c r="H2613" s="43">
        <f t="shared" si="588"/>
        <v>0</v>
      </c>
      <c r="I2613" s="43">
        <f t="shared" si="588"/>
        <v>826386680.21000004</v>
      </c>
      <c r="J2613" s="43">
        <f t="shared" si="588"/>
        <v>866064.02</v>
      </c>
      <c r="K2613" s="43">
        <f t="shared" si="588"/>
        <v>4732353.72</v>
      </c>
      <c r="L2613" s="43">
        <f t="shared" si="588"/>
        <v>0</v>
      </c>
      <c r="M2613" s="43">
        <f t="shared" si="588"/>
        <v>831985097.95000005</v>
      </c>
      <c r="N2613" s="43">
        <f t="shared" si="588"/>
        <v>0</v>
      </c>
      <c r="O2613" s="43">
        <f t="shared" si="588"/>
        <v>24450414.649999999</v>
      </c>
      <c r="P2613" s="43">
        <f t="shared" si="588"/>
        <v>4813332.29</v>
      </c>
      <c r="Q2613" s="43">
        <f t="shared" si="588"/>
        <v>0</v>
      </c>
      <c r="R2613" s="43">
        <f t="shared" si="588"/>
        <v>0</v>
      </c>
      <c r="S2613" s="43">
        <f t="shared" si="588"/>
        <v>0</v>
      </c>
      <c r="T2613" s="43">
        <f t="shared" si="588"/>
        <v>3037428</v>
      </c>
      <c r="U2613" s="43">
        <f t="shared" si="588"/>
        <v>1777579.06</v>
      </c>
      <c r="V2613" s="43">
        <f t="shared" si="588"/>
        <v>0</v>
      </c>
      <c r="W2613" s="43">
        <f t="shared" si="588"/>
        <v>0</v>
      </c>
      <c r="X2613" s="43">
        <f t="shared" si="588"/>
        <v>0</v>
      </c>
      <c r="Y2613" s="43">
        <f t="shared" si="588"/>
        <v>0</v>
      </c>
      <c r="Z2613" s="43">
        <f t="shared" si="588"/>
        <v>866063851.94999993</v>
      </c>
      <c r="AA2613" s="43">
        <f t="shared" si="588"/>
        <v>8936148.0500000715</v>
      </c>
      <c r="AB2613" s="44">
        <f>Z2613/D2613</f>
        <v>0.98978725937142853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26.25" customHeight="1" x14ac:dyDescent="0.25">
      <c r="A2615" s="42" t="s">
        <v>40</v>
      </c>
      <c r="B2615" s="43">
        <f t="shared" ref="B2615:AA2615" si="589">B2614+B2613</f>
        <v>875000000</v>
      </c>
      <c r="C2615" s="43">
        <f t="shared" si="589"/>
        <v>0</v>
      </c>
      <c r="D2615" s="43">
        <f t="shared" si="589"/>
        <v>875000000</v>
      </c>
      <c r="E2615" s="43">
        <f t="shared" si="589"/>
        <v>855650427.14999998</v>
      </c>
      <c r="F2615" s="43">
        <f t="shared" si="589"/>
        <v>866064.02</v>
      </c>
      <c r="G2615" s="43">
        <f t="shared" si="589"/>
        <v>9547360.7800000012</v>
      </c>
      <c r="H2615" s="43">
        <f t="shared" si="589"/>
        <v>0</v>
      </c>
      <c r="I2615" s="43">
        <f t="shared" si="589"/>
        <v>826386680.21000004</v>
      </c>
      <c r="J2615" s="43">
        <f t="shared" si="589"/>
        <v>866064.02</v>
      </c>
      <c r="K2615" s="43">
        <f t="shared" si="589"/>
        <v>4732353.72</v>
      </c>
      <c r="L2615" s="43">
        <f t="shared" si="589"/>
        <v>0</v>
      </c>
      <c r="M2615" s="43">
        <f t="shared" si="589"/>
        <v>831985097.95000005</v>
      </c>
      <c r="N2615" s="43">
        <f t="shared" si="589"/>
        <v>0</v>
      </c>
      <c r="O2615" s="43">
        <f t="shared" si="589"/>
        <v>24450414.649999999</v>
      </c>
      <c r="P2615" s="43">
        <f t="shared" si="589"/>
        <v>4813332.29</v>
      </c>
      <c r="Q2615" s="43">
        <f t="shared" si="589"/>
        <v>0</v>
      </c>
      <c r="R2615" s="43">
        <f t="shared" si="589"/>
        <v>0</v>
      </c>
      <c r="S2615" s="43">
        <f t="shared" si="589"/>
        <v>0</v>
      </c>
      <c r="T2615" s="43">
        <f t="shared" si="589"/>
        <v>3037428</v>
      </c>
      <c r="U2615" s="43">
        <f t="shared" si="589"/>
        <v>1777579.06</v>
      </c>
      <c r="V2615" s="43">
        <f t="shared" si="589"/>
        <v>0</v>
      </c>
      <c r="W2615" s="43">
        <f t="shared" si="589"/>
        <v>0</v>
      </c>
      <c r="X2615" s="43">
        <f t="shared" si="589"/>
        <v>0</v>
      </c>
      <c r="Y2615" s="43">
        <f t="shared" si="589"/>
        <v>0</v>
      </c>
      <c r="Z2615" s="43">
        <f t="shared" si="589"/>
        <v>866063851.94999993</v>
      </c>
      <c r="AA2615" s="43">
        <f t="shared" si="589"/>
        <v>8936148.0500000715</v>
      </c>
      <c r="AB2615" s="44">
        <f>Z2615/D2615</f>
        <v>0.98978725937142853</v>
      </c>
      <c r="AC2615" s="46"/>
      <c r="AE2615" s="37">
        <f>'[2]cmf-others-co'!$K$893</f>
        <v>862642755.81000006</v>
      </c>
    </row>
    <row r="2616" spans="1:31" s="36" customFormat="1" ht="17.45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 x14ac:dyDescent="0.25">
      <c r="A2617" s="88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350000000000001" customHeight="1" x14ac:dyDescent="0.25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7.100000000000001" customHeight="1" x14ac:dyDescent="0.2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7.100000000000001" customHeight="1" x14ac:dyDescent="0.2">
      <c r="A2620" s="40" t="s">
        <v>35</v>
      </c>
      <c r="B2620" s="34">
        <f>[1]consoCURRENT!E53430</f>
        <v>875000000</v>
      </c>
      <c r="C2620" s="34">
        <f>[1]consoCURRENT!F53430</f>
        <v>-3.3294782042503357E-8</v>
      </c>
      <c r="D2620" s="34">
        <f>[1]consoCURRENT!G53430</f>
        <v>874999999.99999988</v>
      </c>
      <c r="E2620" s="34">
        <f>[1]consoCURRENT!H53430</f>
        <v>701869340.77999997</v>
      </c>
      <c r="F2620" s="34">
        <f>[1]consoCURRENT!I53430</f>
        <v>45939903.25</v>
      </c>
      <c r="G2620" s="34">
        <f>[1]consoCURRENT!J53430</f>
        <v>113707360.49000001</v>
      </c>
      <c r="H2620" s="34">
        <f>[1]consoCURRENT!K53430</f>
        <v>0</v>
      </c>
      <c r="I2620" s="34">
        <f>[1]consoCURRENT!L53430</f>
        <v>141900696</v>
      </c>
      <c r="J2620" s="34">
        <f>[1]consoCURRENT!M53430</f>
        <v>42745372.870000005</v>
      </c>
      <c r="K2620" s="34">
        <f>[1]consoCURRENT!N53430</f>
        <v>113707360.49000001</v>
      </c>
      <c r="L2620" s="34">
        <f>[1]consoCURRENT!O53430</f>
        <v>0</v>
      </c>
      <c r="M2620" s="34">
        <f>[1]consoCURRENT!P53430</f>
        <v>298353429.35999995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2239730.38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>SUM(M2620:Y2620)</f>
        <v>861516604.51999986</v>
      </c>
      <c r="AA2620" s="34">
        <f>D2620-Z2620</f>
        <v>13483395.480000019</v>
      </c>
      <c r="AB2620" s="41">
        <f>Z2620/D2620</f>
        <v>0.98459040516571428</v>
      </c>
      <c r="AC2620" s="35"/>
      <c r="AE2620" s="37"/>
    </row>
    <row r="2621" spans="1:31" s="36" customFormat="1" ht="17.100000000000001" hidden="1" customHeight="1" x14ac:dyDescent="0.2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7.100000000000001" hidden="1" customHeight="1" x14ac:dyDescent="0.2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 x14ac:dyDescent="0.25">
      <c r="A2623" s="42" t="s">
        <v>38</v>
      </c>
      <c r="B2623" s="43">
        <f t="shared" ref="B2623:AA2623" si="590">SUM(B2619:B2622)</f>
        <v>875000000</v>
      </c>
      <c r="C2623" s="43">
        <f t="shared" si="590"/>
        <v>-3.3294782042503357E-8</v>
      </c>
      <c r="D2623" s="43">
        <f t="shared" si="590"/>
        <v>874999999.99999988</v>
      </c>
      <c r="E2623" s="43">
        <f t="shared" si="590"/>
        <v>701869340.77999997</v>
      </c>
      <c r="F2623" s="43">
        <f t="shared" si="590"/>
        <v>45939903.25</v>
      </c>
      <c r="G2623" s="43">
        <f t="shared" si="590"/>
        <v>113707360.49000001</v>
      </c>
      <c r="H2623" s="43">
        <f t="shared" si="590"/>
        <v>0</v>
      </c>
      <c r="I2623" s="43">
        <f t="shared" si="590"/>
        <v>141900696</v>
      </c>
      <c r="J2623" s="43">
        <f t="shared" si="590"/>
        <v>42745372.870000005</v>
      </c>
      <c r="K2623" s="43">
        <f t="shared" si="590"/>
        <v>113707360.49000001</v>
      </c>
      <c r="L2623" s="43">
        <f t="shared" si="590"/>
        <v>0</v>
      </c>
      <c r="M2623" s="43">
        <f t="shared" si="590"/>
        <v>298353429.35999995</v>
      </c>
      <c r="N2623" s="43">
        <f t="shared" si="590"/>
        <v>0</v>
      </c>
      <c r="O2623" s="43">
        <f t="shared" si="590"/>
        <v>0</v>
      </c>
      <c r="P2623" s="43">
        <f t="shared" si="590"/>
        <v>559968644.77999997</v>
      </c>
      <c r="Q2623" s="43">
        <f t="shared" si="590"/>
        <v>954800</v>
      </c>
      <c r="R2623" s="43">
        <f t="shared" si="590"/>
        <v>2239730.38</v>
      </c>
      <c r="S2623" s="43">
        <f t="shared" si="590"/>
        <v>0</v>
      </c>
      <c r="T2623" s="43">
        <f t="shared" si="590"/>
        <v>0</v>
      </c>
      <c r="U2623" s="43">
        <f t="shared" si="590"/>
        <v>0</v>
      </c>
      <c r="V2623" s="43">
        <f t="shared" si="590"/>
        <v>0</v>
      </c>
      <c r="W2623" s="43">
        <f t="shared" si="590"/>
        <v>0</v>
      </c>
      <c r="X2623" s="43">
        <f t="shared" si="590"/>
        <v>0</v>
      </c>
      <c r="Y2623" s="43">
        <f t="shared" si="590"/>
        <v>0</v>
      </c>
      <c r="Z2623" s="43">
        <f t="shared" si="590"/>
        <v>861516604.51999986</v>
      </c>
      <c r="AA2623" s="43">
        <f t="shared" si="590"/>
        <v>13483395.480000019</v>
      </c>
      <c r="AB2623" s="44">
        <f>Z2623/D2623</f>
        <v>0.98459040516571428</v>
      </c>
      <c r="AC2623" s="35"/>
      <c r="AE2623" s="37"/>
    </row>
    <row r="2624" spans="1:31" s="36" customFormat="1" ht="18" hidden="1" customHeight="1" x14ac:dyDescent="0.25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24.75" customHeight="1" x14ac:dyDescent="0.25">
      <c r="A2625" s="42" t="s">
        <v>40</v>
      </c>
      <c r="B2625" s="43">
        <f t="shared" ref="B2625:AA2625" si="591">B2624+B2623</f>
        <v>875000000</v>
      </c>
      <c r="C2625" s="43">
        <f t="shared" si="591"/>
        <v>-3.3294782042503357E-8</v>
      </c>
      <c r="D2625" s="43">
        <f t="shared" si="591"/>
        <v>874999999.99999988</v>
      </c>
      <c r="E2625" s="43">
        <f t="shared" si="591"/>
        <v>701869340.77999997</v>
      </c>
      <c r="F2625" s="43">
        <f t="shared" si="591"/>
        <v>45939903.25</v>
      </c>
      <c r="G2625" s="43">
        <f t="shared" si="591"/>
        <v>113707360.49000001</v>
      </c>
      <c r="H2625" s="43">
        <f t="shared" si="591"/>
        <v>0</v>
      </c>
      <c r="I2625" s="43">
        <f t="shared" si="591"/>
        <v>141900696</v>
      </c>
      <c r="J2625" s="43">
        <f t="shared" si="591"/>
        <v>42745372.870000005</v>
      </c>
      <c r="K2625" s="43">
        <f t="shared" si="591"/>
        <v>113707360.49000001</v>
      </c>
      <c r="L2625" s="43">
        <f t="shared" si="591"/>
        <v>0</v>
      </c>
      <c r="M2625" s="43">
        <f t="shared" si="591"/>
        <v>298353429.35999995</v>
      </c>
      <c r="N2625" s="43">
        <f t="shared" si="591"/>
        <v>0</v>
      </c>
      <c r="O2625" s="43">
        <f t="shared" si="591"/>
        <v>0</v>
      </c>
      <c r="P2625" s="43">
        <f t="shared" si="591"/>
        <v>559968644.77999997</v>
      </c>
      <c r="Q2625" s="43">
        <f t="shared" si="591"/>
        <v>954800</v>
      </c>
      <c r="R2625" s="43">
        <f t="shared" si="591"/>
        <v>2239730.38</v>
      </c>
      <c r="S2625" s="43">
        <f t="shared" si="591"/>
        <v>0</v>
      </c>
      <c r="T2625" s="43">
        <f t="shared" si="591"/>
        <v>0</v>
      </c>
      <c r="U2625" s="43">
        <f t="shared" si="591"/>
        <v>0</v>
      </c>
      <c r="V2625" s="43">
        <f t="shared" si="591"/>
        <v>0</v>
      </c>
      <c r="W2625" s="43">
        <f t="shared" si="591"/>
        <v>0</v>
      </c>
      <c r="X2625" s="43">
        <f t="shared" si="591"/>
        <v>0</v>
      </c>
      <c r="Y2625" s="43">
        <f t="shared" si="591"/>
        <v>0</v>
      </c>
      <c r="Z2625" s="43">
        <f t="shared" si="591"/>
        <v>861516604.51999986</v>
      </c>
      <c r="AA2625" s="43">
        <f t="shared" si="591"/>
        <v>13483395.480000019</v>
      </c>
      <c r="AB2625" s="44">
        <f>Z2625/D2625</f>
        <v>0.98459040516571428</v>
      </c>
      <c r="AC2625" s="46"/>
      <c r="AE2625" s="37"/>
    </row>
    <row r="2626" spans="1:31" s="36" customFormat="1" ht="14.45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 x14ac:dyDescent="0.25">
      <c r="A2627" s="89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 x14ac:dyDescent="0.25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 x14ac:dyDescent="0.2">
      <c r="A2630" s="40" t="s">
        <v>35</v>
      </c>
      <c r="B2630" s="34">
        <f>[1]consoCURRENT!E53643</f>
        <v>875000000</v>
      </c>
      <c r="C2630" s="34">
        <f>[1]consoCURRENT!F53643</f>
        <v>3.8184225559234619E-8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820575737.4799999</v>
      </c>
      <c r="G2630" s="34">
        <f>[1]consoCURRENT!J53643</f>
        <v>31655621.280000001</v>
      </c>
      <c r="H2630" s="34">
        <f>[1]consoCURRENT!K53643</f>
        <v>0</v>
      </c>
      <c r="I2630" s="34">
        <f>[1]consoCURRENT!L53643</f>
        <v>0</v>
      </c>
      <c r="J2630" s="34">
        <f>[1]consoCURRENT!M53643</f>
        <v>166291525.72999999</v>
      </c>
      <c r="K2630" s="34">
        <f>[1]consoCURRENT!N53643</f>
        <v>26762518</v>
      </c>
      <c r="L2630" s="34">
        <f>[1]consoCURRENT!O53643</f>
        <v>0</v>
      </c>
      <c r="M2630" s="34">
        <f>[1]consoCURRENT!P53643</f>
        <v>193054043.72999999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374986036.54000002</v>
      </c>
      <c r="S2630" s="34">
        <f>[1]consoCURRENT!V53643</f>
        <v>279298175.20999998</v>
      </c>
      <c r="T2630" s="34">
        <f>[1]consoCURRENT!W53643</f>
        <v>-1500</v>
      </c>
      <c r="U2630" s="34">
        <f>[1]consoCURRENT!X53643</f>
        <v>4894603.2799999993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852231358.75999999</v>
      </c>
      <c r="AA2630" s="34">
        <f>D2630-Z2630</f>
        <v>22768641.24000001</v>
      </c>
      <c r="AB2630" s="41">
        <f>Z2630/D2630</f>
        <v>0.97397869572571427</v>
      </c>
      <c r="AC2630" s="35"/>
      <c r="AE2630" s="37"/>
    </row>
    <row r="2631" spans="1:31" s="36" customFormat="1" ht="24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" customHeight="1" x14ac:dyDescent="0.2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>SUM(M2632:Y2632)</f>
        <v>0</v>
      </c>
      <c r="AA2632" s="34">
        <f>D2632-Z2632</f>
        <v>0</v>
      </c>
      <c r="AB2632" s="60" t="e">
        <f>Z2632/D2632</f>
        <v>#DIV/0!</v>
      </c>
      <c r="AC2632" s="35"/>
      <c r="AE2632" s="37"/>
    </row>
    <row r="2633" spans="1:31" s="36" customFormat="1" ht="18" customHeight="1" x14ac:dyDescent="0.25">
      <c r="A2633" s="42" t="s">
        <v>38</v>
      </c>
      <c r="B2633" s="43">
        <f t="shared" ref="B2633:AA2633" si="592">SUM(B2629:B2632)</f>
        <v>875000000</v>
      </c>
      <c r="C2633" s="43">
        <f t="shared" si="592"/>
        <v>3.8184225559234619E-8</v>
      </c>
      <c r="D2633" s="43">
        <f t="shared" si="592"/>
        <v>875000000</v>
      </c>
      <c r="E2633" s="43">
        <f t="shared" si="592"/>
        <v>0</v>
      </c>
      <c r="F2633" s="43">
        <f t="shared" si="592"/>
        <v>820575737.4799999</v>
      </c>
      <c r="G2633" s="43">
        <f t="shared" si="592"/>
        <v>31655621.280000001</v>
      </c>
      <c r="H2633" s="43">
        <f t="shared" si="592"/>
        <v>0</v>
      </c>
      <c r="I2633" s="43">
        <f t="shared" si="592"/>
        <v>0</v>
      </c>
      <c r="J2633" s="43">
        <f t="shared" si="592"/>
        <v>166291525.72999999</v>
      </c>
      <c r="K2633" s="43">
        <f t="shared" si="592"/>
        <v>26762518</v>
      </c>
      <c r="L2633" s="43">
        <f t="shared" si="592"/>
        <v>0</v>
      </c>
      <c r="M2633" s="43">
        <f t="shared" si="592"/>
        <v>193054043.72999999</v>
      </c>
      <c r="N2633" s="43">
        <f t="shared" si="592"/>
        <v>0</v>
      </c>
      <c r="O2633" s="43">
        <f t="shared" si="592"/>
        <v>0</v>
      </c>
      <c r="P2633" s="43">
        <f t="shared" si="592"/>
        <v>0</v>
      </c>
      <c r="Q2633" s="43">
        <f t="shared" si="592"/>
        <v>0</v>
      </c>
      <c r="R2633" s="43">
        <f t="shared" si="592"/>
        <v>374986036.54000002</v>
      </c>
      <c r="S2633" s="43">
        <f t="shared" si="592"/>
        <v>279298175.20999998</v>
      </c>
      <c r="T2633" s="43">
        <f t="shared" si="592"/>
        <v>-1500</v>
      </c>
      <c r="U2633" s="43">
        <f t="shared" si="592"/>
        <v>4894603.2799999993</v>
      </c>
      <c r="V2633" s="43">
        <f t="shared" si="592"/>
        <v>0</v>
      </c>
      <c r="W2633" s="43">
        <f t="shared" si="592"/>
        <v>0</v>
      </c>
      <c r="X2633" s="43">
        <f t="shared" si="592"/>
        <v>0</v>
      </c>
      <c r="Y2633" s="43">
        <f t="shared" si="592"/>
        <v>0</v>
      </c>
      <c r="Z2633" s="43">
        <f t="shared" si="592"/>
        <v>852231358.75999999</v>
      </c>
      <c r="AA2633" s="43">
        <f t="shared" si="592"/>
        <v>22768641.24000001</v>
      </c>
      <c r="AB2633" s="44">
        <f>Z2633/D2633</f>
        <v>0.97397869572571427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 x14ac:dyDescent="0.25">
      <c r="A2635" s="42" t="s">
        <v>40</v>
      </c>
      <c r="B2635" s="43">
        <f t="shared" ref="B2635:AA2635" si="593">B2634+B2633</f>
        <v>875000000</v>
      </c>
      <c r="C2635" s="43">
        <f t="shared" si="593"/>
        <v>3.8184225559234619E-8</v>
      </c>
      <c r="D2635" s="43">
        <f t="shared" si="593"/>
        <v>875000000</v>
      </c>
      <c r="E2635" s="43">
        <f t="shared" si="593"/>
        <v>0</v>
      </c>
      <c r="F2635" s="43">
        <f t="shared" si="593"/>
        <v>820575737.4799999</v>
      </c>
      <c r="G2635" s="43">
        <f t="shared" si="593"/>
        <v>31655621.280000001</v>
      </c>
      <c r="H2635" s="43">
        <f t="shared" si="593"/>
        <v>0</v>
      </c>
      <c r="I2635" s="43">
        <f t="shared" si="593"/>
        <v>0</v>
      </c>
      <c r="J2635" s="43">
        <f t="shared" si="593"/>
        <v>166291525.72999999</v>
      </c>
      <c r="K2635" s="43">
        <f t="shared" si="593"/>
        <v>26762518</v>
      </c>
      <c r="L2635" s="43">
        <f t="shared" si="593"/>
        <v>0</v>
      </c>
      <c r="M2635" s="43">
        <f t="shared" si="593"/>
        <v>193054043.72999999</v>
      </c>
      <c r="N2635" s="43">
        <f t="shared" si="593"/>
        <v>0</v>
      </c>
      <c r="O2635" s="43">
        <f t="shared" si="593"/>
        <v>0</v>
      </c>
      <c r="P2635" s="43">
        <f t="shared" si="593"/>
        <v>0</v>
      </c>
      <c r="Q2635" s="43">
        <f t="shared" si="593"/>
        <v>0</v>
      </c>
      <c r="R2635" s="43">
        <f t="shared" si="593"/>
        <v>374986036.54000002</v>
      </c>
      <c r="S2635" s="43">
        <f t="shared" si="593"/>
        <v>279298175.20999998</v>
      </c>
      <c r="T2635" s="43">
        <f t="shared" si="593"/>
        <v>-1500</v>
      </c>
      <c r="U2635" s="43">
        <f t="shared" si="593"/>
        <v>4894603.2799999993</v>
      </c>
      <c r="V2635" s="43">
        <f t="shared" si="593"/>
        <v>0</v>
      </c>
      <c r="W2635" s="43">
        <f t="shared" si="593"/>
        <v>0</v>
      </c>
      <c r="X2635" s="43">
        <f t="shared" si="593"/>
        <v>0</v>
      </c>
      <c r="Y2635" s="43">
        <f t="shared" si="593"/>
        <v>0</v>
      </c>
      <c r="Z2635" s="43">
        <f t="shared" si="593"/>
        <v>852231358.75999999</v>
      </c>
      <c r="AA2635" s="43">
        <f t="shared" si="593"/>
        <v>22768641.24000001</v>
      </c>
      <c r="AB2635" s="44">
        <f>Z2635/D2635</f>
        <v>0.97397869572571427</v>
      </c>
      <c r="AC2635" s="46"/>
      <c r="AE2635" s="37"/>
    </row>
    <row r="2636" spans="1:31" s="36" customFormat="1" ht="15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customHeight="1" x14ac:dyDescent="0.2">
      <c r="A2640" s="40" t="s">
        <v>35</v>
      </c>
      <c r="B2640" s="34">
        <f>[1]consoCURRENT!E53856</f>
        <v>875000000</v>
      </c>
      <c r="C2640" s="34">
        <f>[1]consoCURRENT!F53856</f>
        <v>0</v>
      </c>
      <c r="D2640" s="34">
        <f>[1]consoCURRENT!G53856</f>
        <v>875000000</v>
      </c>
      <c r="E2640" s="34">
        <f>[1]consoCURRENT!H53856</f>
        <v>0</v>
      </c>
      <c r="F2640" s="34">
        <f>[1]consoCURRENT!I53856</f>
        <v>752839131.36000001</v>
      </c>
      <c r="G2640" s="34">
        <f>[1]consoCURRENT!J53856</f>
        <v>120014633.59999999</v>
      </c>
      <c r="H2640" s="34">
        <f>[1]consoCURRENT!K53856</f>
        <v>0</v>
      </c>
      <c r="I2640" s="34">
        <f>[1]consoCURRENT!L53856</f>
        <v>0</v>
      </c>
      <c r="J2640" s="34">
        <f>[1]consoCURRENT!M53856</f>
        <v>535051360</v>
      </c>
      <c r="K2640" s="34">
        <f>[1]consoCURRENT!N53856</f>
        <v>56184080</v>
      </c>
      <c r="L2640" s="34">
        <f>[1]consoCURRENT!O53856</f>
        <v>0</v>
      </c>
      <c r="M2640" s="34">
        <f>[1]consoCURRENT!P53856</f>
        <v>591235440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217787771.36000001</v>
      </c>
      <c r="T2640" s="34">
        <f>[1]consoCURRENT!W53856</f>
        <v>63594866.5</v>
      </c>
      <c r="U2640" s="34">
        <f>[1]consoCURRENT!X53856</f>
        <v>235687.1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872853764.96000004</v>
      </c>
      <c r="AA2640" s="34">
        <f>D2640-Z2640</f>
        <v>2146235.0399999619</v>
      </c>
      <c r="AB2640" s="41">
        <f>Z2640/D2640</f>
        <v>0.99754715995428578</v>
      </c>
      <c r="AC2640" s="35"/>
      <c r="AE2640" s="37"/>
    </row>
    <row r="2641" spans="1:31" s="36" customFormat="1" ht="18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customHeight="1" x14ac:dyDescent="0.2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customHeight="1" x14ac:dyDescent="0.25">
      <c r="A2643" s="42" t="s">
        <v>38</v>
      </c>
      <c r="B2643" s="43">
        <f t="shared" ref="B2643:AA2643" si="594">SUM(B2639:B2642)</f>
        <v>875000000</v>
      </c>
      <c r="C2643" s="43">
        <f t="shared" si="594"/>
        <v>0</v>
      </c>
      <c r="D2643" s="43">
        <f t="shared" si="594"/>
        <v>875000000</v>
      </c>
      <c r="E2643" s="43">
        <f t="shared" si="594"/>
        <v>0</v>
      </c>
      <c r="F2643" s="43">
        <f t="shared" si="594"/>
        <v>752839131.36000001</v>
      </c>
      <c r="G2643" s="43">
        <f t="shared" si="594"/>
        <v>120014633.59999999</v>
      </c>
      <c r="H2643" s="43">
        <f t="shared" si="594"/>
        <v>0</v>
      </c>
      <c r="I2643" s="43">
        <f t="shared" si="594"/>
        <v>0</v>
      </c>
      <c r="J2643" s="43">
        <f t="shared" si="594"/>
        <v>535051360</v>
      </c>
      <c r="K2643" s="43">
        <f t="shared" si="594"/>
        <v>56184080</v>
      </c>
      <c r="L2643" s="43">
        <f t="shared" si="594"/>
        <v>0</v>
      </c>
      <c r="M2643" s="43">
        <f t="shared" si="594"/>
        <v>591235440</v>
      </c>
      <c r="N2643" s="43">
        <f t="shared" si="594"/>
        <v>0</v>
      </c>
      <c r="O2643" s="43">
        <f t="shared" si="594"/>
        <v>0</v>
      </c>
      <c r="P2643" s="43">
        <f t="shared" si="594"/>
        <v>0</v>
      </c>
      <c r="Q2643" s="43">
        <f t="shared" si="594"/>
        <v>0</v>
      </c>
      <c r="R2643" s="43">
        <f t="shared" si="594"/>
        <v>0</v>
      </c>
      <c r="S2643" s="43">
        <f t="shared" si="594"/>
        <v>217787771.36000001</v>
      </c>
      <c r="T2643" s="43">
        <f t="shared" si="594"/>
        <v>63594866.5</v>
      </c>
      <c r="U2643" s="43">
        <f t="shared" si="594"/>
        <v>235687.1</v>
      </c>
      <c r="V2643" s="43">
        <f t="shared" si="594"/>
        <v>0</v>
      </c>
      <c r="W2643" s="43">
        <f t="shared" si="594"/>
        <v>0</v>
      </c>
      <c r="X2643" s="43">
        <f t="shared" si="594"/>
        <v>0</v>
      </c>
      <c r="Y2643" s="43">
        <f t="shared" si="594"/>
        <v>0</v>
      </c>
      <c r="Z2643" s="43">
        <f t="shared" si="594"/>
        <v>872853764.96000004</v>
      </c>
      <c r="AA2643" s="43">
        <f t="shared" si="594"/>
        <v>2146235.0399999619</v>
      </c>
      <c r="AB2643" s="44">
        <f>Z2643/D2643</f>
        <v>0.99754715995428578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customHeight="1" x14ac:dyDescent="0.25">
      <c r="A2645" s="42" t="s">
        <v>40</v>
      </c>
      <c r="B2645" s="43">
        <f t="shared" ref="B2645:AA2645" si="595">B2644+B2643</f>
        <v>875000000</v>
      </c>
      <c r="C2645" s="43">
        <f t="shared" si="595"/>
        <v>0</v>
      </c>
      <c r="D2645" s="43">
        <f t="shared" si="595"/>
        <v>875000000</v>
      </c>
      <c r="E2645" s="43">
        <f t="shared" si="595"/>
        <v>0</v>
      </c>
      <c r="F2645" s="43">
        <f t="shared" si="595"/>
        <v>752839131.36000001</v>
      </c>
      <c r="G2645" s="43">
        <f t="shared" si="595"/>
        <v>120014633.59999999</v>
      </c>
      <c r="H2645" s="43">
        <f t="shared" si="595"/>
        <v>0</v>
      </c>
      <c r="I2645" s="43">
        <f t="shared" si="595"/>
        <v>0</v>
      </c>
      <c r="J2645" s="43">
        <f t="shared" si="595"/>
        <v>535051360</v>
      </c>
      <c r="K2645" s="43">
        <f t="shared" si="595"/>
        <v>56184080</v>
      </c>
      <c r="L2645" s="43">
        <f t="shared" si="595"/>
        <v>0</v>
      </c>
      <c r="M2645" s="43">
        <f t="shared" si="595"/>
        <v>591235440</v>
      </c>
      <c r="N2645" s="43">
        <f t="shared" si="595"/>
        <v>0</v>
      </c>
      <c r="O2645" s="43">
        <f t="shared" si="595"/>
        <v>0</v>
      </c>
      <c r="P2645" s="43">
        <f t="shared" si="595"/>
        <v>0</v>
      </c>
      <c r="Q2645" s="43">
        <f t="shared" si="595"/>
        <v>0</v>
      </c>
      <c r="R2645" s="43">
        <f t="shared" si="595"/>
        <v>0</v>
      </c>
      <c r="S2645" s="43">
        <f t="shared" si="595"/>
        <v>217787771.36000001</v>
      </c>
      <c r="T2645" s="43">
        <f t="shared" si="595"/>
        <v>63594866.5</v>
      </c>
      <c r="U2645" s="43">
        <f t="shared" si="595"/>
        <v>235687.1</v>
      </c>
      <c r="V2645" s="43">
        <f t="shared" si="595"/>
        <v>0</v>
      </c>
      <c r="W2645" s="43">
        <f t="shared" si="595"/>
        <v>0</v>
      </c>
      <c r="X2645" s="43">
        <f t="shared" si="595"/>
        <v>0</v>
      </c>
      <c r="Y2645" s="43">
        <f t="shared" si="595"/>
        <v>0</v>
      </c>
      <c r="Z2645" s="43">
        <f t="shared" si="595"/>
        <v>872853764.96000004</v>
      </c>
      <c r="AA2645" s="43">
        <f t="shared" si="595"/>
        <v>2146235.0399999619</v>
      </c>
      <c r="AB2645" s="44">
        <f>Z2645/D2645</f>
        <v>0.99754715995428578</v>
      </c>
      <c r="AC2645" s="46"/>
      <c r="AE2645" s="37"/>
    </row>
    <row r="2646" spans="1:31" s="36" customFormat="1" ht="19.5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customHeight="1" x14ac:dyDescent="0.25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customHeight="1" x14ac:dyDescent="0.2">
      <c r="A2650" s="40" t="s">
        <v>35</v>
      </c>
      <c r="B2650" s="34">
        <f>[1]consoCURRENT!E54069</f>
        <v>875000000</v>
      </c>
      <c r="C2650" s="34">
        <f>[1]consoCURRENT!F54069</f>
        <v>0</v>
      </c>
      <c r="D2650" s="34">
        <f>[1]consoCURRENT!G54069</f>
        <v>875000000</v>
      </c>
      <c r="E2650" s="34">
        <f>[1]consoCURRENT!H54069</f>
        <v>0</v>
      </c>
      <c r="F2650" s="34">
        <f>[1]consoCURRENT!I54069</f>
        <v>0</v>
      </c>
      <c r="G2650" s="34">
        <f>[1]consoCURRENT!J54069</f>
        <v>854868453.73000002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147460221.06999999</v>
      </c>
      <c r="L2650" s="34">
        <f>[1]consoCURRENT!O54069</f>
        <v>0</v>
      </c>
      <c r="M2650" s="34">
        <f>[1]consoCURRENT!P54069</f>
        <v>147460221.06999999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640856944.65999997</v>
      </c>
      <c r="U2650" s="34">
        <f>[1]consoCURRENT!X54069</f>
        <v>7946028</v>
      </c>
      <c r="V2650" s="34">
        <f>[1]consoCURRENT!Y54069</f>
        <v>58605260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854868453.73000002</v>
      </c>
      <c r="AA2650" s="34">
        <f>D2650-Z2650</f>
        <v>20131546.269999981</v>
      </c>
      <c r="AB2650" s="41">
        <f>Z2650/D2650</f>
        <v>0.9769925185485715</v>
      </c>
      <c r="AC2650" s="35"/>
      <c r="AE2650" s="37"/>
    </row>
    <row r="2651" spans="1:31" s="36" customFormat="1" ht="18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customHeight="1" x14ac:dyDescent="0.2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>SUM(M2652:Y2652)</f>
        <v>0</v>
      </c>
      <c r="AA2652" s="34">
        <f>D2652-Z2652</f>
        <v>0</v>
      </c>
      <c r="AB2652" s="41"/>
      <c r="AC2652" s="35"/>
      <c r="AE2652" s="37"/>
    </row>
    <row r="2653" spans="1:31" s="36" customFormat="1" ht="18" customHeight="1" x14ac:dyDescent="0.25">
      <c r="A2653" s="42" t="s">
        <v>38</v>
      </c>
      <c r="B2653" s="43">
        <f t="shared" ref="B2653:AA2653" si="596">SUM(B2649:B2652)</f>
        <v>875000000</v>
      </c>
      <c r="C2653" s="43">
        <f t="shared" si="596"/>
        <v>0</v>
      </c>
      <c r="D2653" s="43">
        <f t="shared" si="596"/>
        <v>875000000</v>
      </c>
      <c r="E2653" s="43">
        <f t="shared" si="596"/>
        <v>0</v>
      </c>
      <c r="F2653" s="43">
        <f t="shared" si="596"/>
        <v>0</v>
      </c>
      <c r="G2653" s="43">
        <f t="shared" si="596"/>
        <v>854868453.73000002</v>
      </c>
      <c r="H2653" s="43">
        <f t="shared" si="596"/>
        <v>0</v>
      </c>
      <c r="I2653" s="43">
        <f t="shared" si="596"/>
        <v>0</v>
      </c>
      <c r="J2653" s="43">
        <f t="shared" si="596"/>
        <v>0</v>
      </c>
      <c r="K2653" s="43">
        <f t="shared" si="596"/>
        <v>147460221.06999999</v>
      </c>
      <c r="L2653" s="43">
        <f t="shared" si="596"/>
        <v>0</v>
      </c>
      <c r="M2653" s="43">
        <f t="shared" si="596"/>
        <v>147460221.06999999</v>
      </c>
      <c r="N2653" s="43">
        <f t="shared" si="596"/>
        <v>0</v>
      </c>
      <c r="O2653" s="43">
        <f t="shared" si="596"/>
        <v>0</v>
      </c>
      <c r="P2653" s="43">
        <f t="shared" si="596"/>
        <v>0</v>
      </c>
      <c r="Q2653" s="43">
        <f t="shared" si="596"/>
        <v>0</v>
      </c>
      <c r="R2653" s="43">
        <f t="shared" si="596"/>
        <v>0</v>
      </c>
      <c r="S2653" s="43">
        <f t="shared" si="596"/>
        <v>0</v>
      </c>
      <c r="T2653" s="43">
        <f t="shared" si="596"/>
        <v>640856944.65999997</v>
      </c>
      <c r="U2653" s="43">
        <f t="shared" si="596"/>
        <v>7946028</v>
      </c>
      <c r="V2653" s="43">
        <f t="shared" si="596"/>
        <v>58605260</v>
      </c>
      <c r="W2653" s="43">
        <f t="shared" si="596"/>
        <v>0</v>
      </c>
      <c r="X2653" s="43">
        <f t="shared" si="596"/>
        <v>0</v>
      </c>
      <c r="Y2653" s="43">
        <f t="shared" si="596"/>
        <v>0</v>
      </c>
      <c r="Z2653" s="43">
        <f t="shared" si="596"/>
        <v>854868453.73000002</v>
      </c>
      <c r="AA2653" s="43">
        <f t="shared" si="596"/>
        <v>20131546.269999981</v>
      </c>
      <c r="AB2653" s="44">
        <f>Z2653/D2653</f>
        <v>0.9769925185485715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customHeight="1" x14ac:dyDescent="0.25">
      <c r="A2655" s="42" t="s">
        <v>40</v>
      </c>
      <c r="B2655" s="43">
        <f t="shared" ref="B2655:AA2655" si="597">B2654+B2653</f>
        <v>875000000</v>
      </c>
      <c r="C2655" s="43">
        <f t="shared" si="597"/>
        <v>0</v>
      </c>
      <c r="D2655" s="43">
        <f t="shared" si="597"/>
        <v>875000000</v>
      </c>
      <c r="E2655" s="43">
        <f t="shared" si="597"/>
        <v>0</v>
      </c>
      <c r="F2655" s="43">
        <f t="shared" si="597"/>
        <v>0</v>
      </c>
      <c r="G2655" s="43">
        <f t="shared" si="597"/>
        <v>854868453.73000002</v>
      </c>
      <c r="H2655" s="43">
        <f t="shared" si="597"/>
        <v>0</v>
      </c>
      <c r="I2655" s="43">
        <f t="shared" si="597"/>
        <v>0</v>
      </c>
      <c r="J2655" s="43">
        <f t="shared" si="597"/>
        <v>0</v>
      </c>
      <c r="K2655" s="43">
        <f t="shared" si="597"/>
        <v>147460221.06999999</v>
      </c>
      <c r="L2655" s="43">
        <f t="shared" si="597"/>
        <v>0</v>
      </c>
      <c r="M2655" s="43">
        <f t="shared" si="597"/>
        <v>147460221.06999999</v>
      </c>
      <c r="N2655" s="43">
        <f t="shared" si="597"/>
        <v>0</v>
      </c>
      <c r="O2655" s="43">
        <f t="shared" si="597"/>
        <v>0</v>
      </c>
      <c r="P2655" s="43">
        <f t="shared" si="597"/>
        <v>0</v>
      </c>
      <c r="Q2655" s="43">
        <f t="shared" si="597"/>
        <v>0</v>
      </c>
      <c r="R2655" s="43">
        <f t="shared" si="597"/>
        <v>0</v>
      </c>
      <c r="S2655" s="43">
        <f t="shared" si="597"/>
        <v>0</v>
      </c>
      <c r="T2655" s="43">
        <f t="shared" si="597"/>
        <v>640856944.65999997</v>
      </c>
      <c r="U2655" s="43">
        <f t="shared" si="597"/>
        <v>7946028</v>
      </c>
      <c r="V2655" s="43">
        <f t="shared" si="597"/>
        <v>58605260</v>
      </c>
      <c r="W2655" s="43">
        <f t="shared" si="597"/>
        <v>0</v>
      </c>
      <c r="X2655" s="43">
        <f t="shared" si="597"/>
        <v>0</v>
      </c>
      <c r="Y2655" s="43">
        <f t="shared" si="597"/>
        <v>0</v>
      </c>
      <c r="Z2655" s="43">
        <f t="shared" si="597"/>
        <v>854868453.73000002</v>
      </c>
      <c r="AA2655" s="43">
        <f t="shared" si="597"/>
        <v>20131546.269999981</v>
      </c>
      <c r="AB2655" s="44">
        <f>Z2655/D2655</f>
        <v>0.9769925185485715</v>
      </c>
      <c r="AC2655" s="46"/>
      <c r="AE2655" s="37"/>
    </row>
    <row r="2656" spans="1:31" s="36" customFormat="1" ht="15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customHeight="1" x14ac:dyDescent="0.25">
      <c r="A2658" s="9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customHeight="1" x14ac:dyDescent="0.2">
      <c r="A2660" s="40" t="s">
        <v>35</v>
      </c>
      <c r="B2660" s="34">
        <f>[1]consoCURRENT!E54282</f>
        <v>875000000</v>
      </c>
      <c r="C2660" s="34">
        <f>[1]consoCURRENT!F54282</f>
        <v>0</v>
      </c>
      <c r="D2660" s="34">
        <f>[1]consoCURRENT!G54282</f>
        <v>875000000</v>
      </c>
      <c r="E2660" s="34">
        <f>[1]consoCURRENT!H54282</f>
        <v>0</v>
      </c>
      <c r="F2660" s="34">
        <f>[1]consoCURRENT!I54282</f>
        <v>0</v>
      </c>
      <c r="G2660" s="34">
        <f>[1]consoCURRENT!J54282</f>
        <v>853841867.00999999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28108324.199999999</v>
      </c>
      <c r="L2660" s="34">
        <f>[1]consoCURRENT!O54282</f>
        <v>0</v>
      </c>
      <c r="M2660" s="34">
        <f>[1]consoCURRENT!P54282</f>
        <v>28108324.199999999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825733542.80999994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853841867.00999999</v>
      </c>
      <c r="AA2660" s="34">
        <f>D2660-Z2660</f>
        <v>21158132.99000001</v>
      </c>
      <c r="AB2660" s="41">
        <f>Z2660/D2660</f>
        <v>0.97581927658285716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customHeight="1" x14ac:dyDescent="0.2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customHeight="1" x14ac:dyDescent="0.25">
      <c r="A2663" s="42" t="s">
        <v>38</v>
      </c>
      <c r="B2663" s="43">
        <f t="shared" ref="B2663:AA2663" si="598">SUM(B2659:B2662)</f>
        <v>875000000</v>
      </c>
      <c r="C2663" s="43">
        <f t="shared" si="598"/>
        <v>0</v>
      </c>
      <c r="D2663" s="43">
        <f t="shared" si="598"/>
        <v>875000000</v>
      </c>
      <c r="E2663" s="43">
        <f t="shared" si="598"/>
        <v>0</v>
      </c>
      <c r="F2663" s="43">
        <f t="shared" si="598"/>
        <v>0</v>
      </c>
      <c r="G2663" s="43">
        <f t="shared" si="598"/>
        <v>853841867.00999999</v>
      </c>
      <c r="H2663" s="43">
        <f t="shared" si="598"/>
        <v>0</v>
      </c>
      <c r="I2663" s="43">
        <f t="shared" si="598"/>
        <v>0</v>
      </c>
      <c r="J2663" s="43">
        <f t="shared" si="598"/>
        <v>0</v>
      </c>
      <c r="K2663" s="43">
        <f t="shared" si="598"/>
        <v>28108324.199999999</v>
      </c>
      <c r="L2663" s="43">
        <f t="shared" si="598"/>
        <v>0</v>
      </c>
      <c r="M2663" s="43">
        <f t="shared" si="598"/>
        <v>28108324.199999999</v>
      </c>
      <c r="N2663" s="43">
        <f t="shared" si="598"/>
        <v>0</v>
      </c>
      <c r="O2663" s="43">
        <f t="shared" si="598"/>
        <v>0</v>
      </c>
      <c r="P2663" s="43">
        <f t="shared" si="598"/>
        <v>0</v>
      </c>
      <c r="Q2663" s="43">
        <f t="shared" si="598"/>
        <v>0</v>
      </c>
      <c r="R2663" s="43">
        <f t="shared" si="598"/>
        <v>0</v>
      </c>
      <c r="S2663" s="43">
        <f t="shared" si="598"/>
        <v>0</v>
      </c>
      <c r="T2663" s="43">
        <f t="shared" si="598"/>
        <v>0</v>
      </c>
      <c r="U2663" s="43">
        <f t="shared" si="598"/>
        <v>825733542.80999994</v>
      </c>
      <c r="V2663" s="43">
        <f t="shared" si="598"/>
        <v>0</v>
      </c>
      <c r="W2663" s="43">
        <f t="shared" si="598"/>
        <v>0</v>
      </c>
      <c r="X2663" s="43">
        <f t="shared" si="598"/>
        <v>0</v>
      </c>
      <c r="Y2663" s="43">
        <f t="shared" si="598"/>
        <v>0</v>
      </c>
      <c r="Z2663" s="43">
        <f t="shared" si="598"/>
        <v>853841867.00999999</v>
      </c>
      <c r="AA2663" s="43">
        <f t="shared" si="598"/>
        <v>21158132.99000001</v>
      </c>
      <c r="AB2663" s="44">
        <f>Z2663/D2663</f>
        <v>0.97581927658285716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customHeight="1" x14ac:dyDescent="0.25">
      <c r="A2665" s="42" t="s">
        <v>40</v>
      </c>
      <c r="B2665" s="43">
        <f t="shared" ref="B2665:AA2665" si="599">B2664+B2663</f>
        <v>875000000</v>
      </c>
      <c r="C2665" s="43">
        <f t="shared" si="599"/>
        <v>0</v>
      </c>
      <c r="D2665" s="43">
        <f t="shared" si="599"/>
        <v>875000000</v>
      </c>
      <c r="E2665" s="43">
        <f t="shared" si="599"/>
        <v>0</v>
      </c>
      <c r="F2665" s="43">
        <f t="shared" si="599"/>
        <v>0</v>
      </c>
      <c r="G2665" s="43">
        <f t="shared" si="599"/>
        <v>853841867.00999999</v>
      </c>
      <c r="H2665" s="43">
        <f t="shared" si="599"/>
        <v>0</v>
      </c>
      <c r="I2665" s="43">
        <f t="shared" si="599"/>
        <v>0</v>
      </c>
      <c r="J2665" s="43">
        <f t="shared" si="599"/>
        <v>0</v>
      </c>
      <c r="K2665" s="43">
        <f t="shared" si="599"/>
        <v>28108324.199999999</v>
      </c>
      <c r="L2665" s="43">
        <f t="shared" si="599"/>
        <v>0</v>
      </c>
      <c r="M2665" s="43">
        <f t="shared" si="599"/>
        <v>28108324.199999999</v>
      </c>
      <c r="N2665" s="43">
        <f t="shared" si="599"/>
        <v>0</v>
      </c>
      <c r="O2665" s="43">
        <f t="shared" si="599"/>
        <v>0</v>
      </c>
      <c r="P2665" s="43">
        <f t="shared" si="599"/>
        <v>0</v>
      </c>
      <c r="Q2665" s="43">
        <f t="shared" si="599"/>
        <v>0</v>
      </c>
      <c r="R2665" s="43">
        <f t="shared" si="599"/>
        <v>0</v>
      </c>
      <c r="S2665" s="43">
        <f t="shared" si="599"/>
        <v>0</v>
      </c>
      <c r="T2665" s="43">
        <f t="shared" si="599"/>
        <v>0</v>
      </c>
      <c r="U2665" s="43">
        <f t="shared" si="599"/>
        <v>825733542.80999994</v>
      </c>
      <c r="V2665" s="43">
        <f t="shared" si="599"/>
        <v>0</v>
      </c>
      <c r="W2665" s="43">
        <f t="shared" si="599"/>
        <v>0</v>
      </c>
      <c r="X2665" s="43">
        <f t="shared" si="599"/>
        <v>0</v>
      </c>
      <c r="Y2665" s="43">
        <f t="shared" si="599"/>
        <v>0</v>
      </c>
      <c r="Z2665" s="43">
        <f t="shared" si="599"/>
        <v>853841867.00999999</v>
      </c>
      <c r="AA2665" s="43">
        <f t="shared" si="599"/>
        <v>21158132.99000001</v>
      </c>
      <c r="AB2665" s="44">
        <f>Z2665/D2665</f>
        <v>0.97581927658285716</v>
      </c>
      <c r="AC2665" s="46"/>
      <c r="AE2665" s="37"/>
    </row>
    <row r="2666" spans="1:31" s="36" customFormat="1" ht="15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customHeight="1" x14ac:dyDescent="0.25">
      <c r="A2668" s="9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60" t="e">
        <f t="shared" ref="AB2669:AB2675" si="600">Z2669/D2669</f>
        <v>#DIV/0!</v>
      </c>
      <c r="AC2669" s="35"/>
      <c r="AE2669" s="37"/>
    </row>
    <row r="2670" spans="1:31" s="36" customFormat="1" ht="18" customHeight="1" x14ac:dyDescent="0.2">
      <c r="A2670" s="40" t="s">
        <v>35</v>
      </c>
      <c r="B2670" s="34">
        <f>[1]consoCURRENT!E54495</f>
        <v>875000000</v>
      </c>
      <c r="C2670" s="34">
        <f>[1]consoCURRENT!F54495</f>
        <v>0</v>
      </c>
      <c r="D2670" s="34">
        <f>[1]consoCURRENT!G54495</f>
        <v>875000000</v>
      </c>
      <c r="E2670" s="34">
        <f>[1]consoCURRENT!H54495</f>
        <v>0</v>
      </c>
      <c r="F2670" s="34">
        <f>[1]consoCURRENT!I54495</f>
        <v>0</v>
      </c>
      <c r="G2670" s="34">
        <f>[1]consoCURRENT!J54495</f>
        <v>667606435.80999994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105497734</v>
      </c>
      <c r="L2670" s="34">
        <f>[1]consoCURRENT!O54495</f>
        <v>0</v>
      </c>
      <c r="M2670" s="34">
        <f>[1]consoCURRENT!P54495</f>
        <v>105497734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562108701.80999994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667606435.80999994</v>
      </c>
      <c r="AA2670" s="34">
        <f>D2670-Z2670</f>
        <v>207393564.19000006</v>
      </c>
      <c r="AB2670" s="41">
        <f t="shared" si="600"/>
        <v>0.76297878378285711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60" t="e">
        <f t="shared" si="600"/>
        <v>#DIV/0!</v>
      </c>
      <c r="AC2671" s="35"/>
      <c r="AE2671" s="37"/>
    </row>
    <row r="2672" spans="1:31" s="36" customFormat="1" ht="18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60" t="e">
        <f t="shared" si="600"/>
        <v>#DIV/0!</v>
      </c>
      <c r="AC2672" s="35"/>
      <c r="AE2672" s="37"/>
    </row>
    <row r="2673" spans="1:31" s="36" customFormat="1" ht="18" customHeight="1" x14ac:dyDescent="0.25">
      <c r="A2673" s="42" t="s">
        <v>38</v>
      </c>
      <c r="B2673" s="43">
        <f t="shared" ref="B2673:AA2673" si="601">SUM(B2669:B2672)</f>
        <v>875000000</v>
      </c>
      <c r="C2673" s="43">
        <f t="shared" si="601"/>
        <v>0</v>
      </c>
      <c r="D2673" s="43">
        <f t="shared" si="601"/>
        <v>875000000</v>
      </c>
      <c r="E2673" s="43">
        <f t="shared" si="601"/>
        <v>0</v>
      </c>
      <c r="F2673" s="43">
        <f t="shared" si="601"/>
        <v>0</v>
      </c>
      <c r="G2673" s="43">
        <f t="shared" si="601"/>
        <v>667606435.80999994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105497734</v>
      </c>
      <c r="L2673" s="43">
        <f t="shared" si="601"/>
        <v>0</v>
      </c>
      <c r="M2673" s="43">
        <f t="shared" si="601"/>
        <v>105497734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562108701.80999994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667606435.80999994</v>
      </c>
      <c r="AA2673" s="43">
        <f t="shared" si="601"/>
        <v>207393564.19000006</v>
      </c>
      <c r="AB2673" s="44">
        <f t="shared" si="600"/>
        <v>0.76297878378285711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 t="e">
        <f t="shared" si="600"/>
        <v>#DIV/0!</v>
      </c>
      <c r="AC2674" s="35"/>
      <c r="AE2674" s="37"/>
    </row>
    <row r="2675" spans="1:31" s="36" customFormat="1" ht="18" customHeight="1" x14ac:dyDescent="0.25">
      <c r="A2675" s="42" t="s">
        <v>40</v>
      </c>
      <c r="B2675" s="43">
        <f t="shared" ref="B2675:AA2675" si="602">B2674+B2673</f>
        <v>875000000</v>
      </c>
      <c r="C2675" s="43">
        <f t="shared" si="602"/>
        <v>0</v>
      </c>
      <c r="D2675" s="43">
        <f t="shared" si="602"/>
        <v>875000000</v>
      </c>
      <c r="E2675" s="43">
        <f t="shared" si="602"/>
        <v>0</v>
      </c>
      <c r="F2675" s="43">
        <f t="shared" si="602"/>
        <v>0</v>
      </c>
      <c r="G2675" s="43">
        <f t="shared" si="602"/>
        <v>667606435.80999994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105497734</v>
      </c>
      <c r="L2675" s="43">
        <f t="shared" si="602"/>
        <v>0</v>
      </c>
      <c r="M2675" s="43">
        <f t="shared" si="602"/>
        <v>105497734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562108701.80999994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667606435.80999994</v>
      </c>
      <c r="AA2675" s="43">
        <f t="shared" si="602"/>
        <v>207393564.19000006</v>
      </c>
      <c r="AB2675" s="44">
        <f t="shared" si="600"/>
        <v>0.76297878378285711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603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>SUM(M2680:Y2680)</f>
        <v>0</v>
      </c>
      <c r="AA2680" s="34">
        <f>D2680-Z2680</f>
        <v>0</v>
      </c>
      <c r="AB2680" s="41" t="e">
        <f t="shared" si="603"/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 t="e">
        <f t="shared" si="603"/>
        <v>#DIV/0!</v>
      </c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 t="e">
        <f t="shared" si="603"/>
        <v>#DIV/0!</v>
      </c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AA2683" si="604">SUM(B2679:B2682)</f>
        <v>0</v>
      </c>
      <c r="C2683" s="43">
        <f t="shared" si="604"/>
        <v>0</v>
      </c>
      <c r="D2683" s="43">
        <f t="shared" si="604"/>
        <v>0</v>
      </c>
      <c r="E2683" s="43">
        <f t="shared" si="604"/>
        <v>0</v>
      </c>
      <c r="F2683" s="43">
        <f t="shared" si="604"/>
        <v>0</v>
      </c>
      <c r="G2683" s="43">
        <f t="shared" si="604"/>
        <v>0</v>
      </c>
      <c r="H2683" s="43">
        <f t="shared" si="604"/>
        <v>0</v>
      </c>
      <c r="I2683" s="43">
        <f t="shared" si="604"/>
        <v>0</v>
      </c>
      <c r="J2683" s="43">
        <f t="shared" si="604"/>
        <v>0</v>
      </c>
      <c r="K2683" s="43">
        <f t="shared" si="604"/>
        <v>0</v>
      </c>
      <c r="L2683" s="43">
        <f t="shared" si="604"/>
        <v>0</v>
      </c>
      <c r="M2683" s="43">
        <f t="shared" si="604"/>
        <v>0</v>
      </c>
      <c r="N2683" s="43">
        <f t="shared" si="604"/>
        <v>0</v>
      </c>
      <c r="O2683" s="43">
        <f t="shared" si="604"/>
        <v>0</v>
      </c>
      <c r="P2683" s="43">
        <f t="shared" si="604"/>
        <v>0</v>
      </c>
      <c r="Q2683" s="43">
        <f t="shared" si="604"/>
        <v>0</v>
      </c>
      <c r="R2683" s="43">
        <f t="shared" si="604"/>
        <v>0</v>
      </c>
      <c r="S2683" s="43">
        <f t="shared" si="604"/>
        <v>0</v>
      </c>
      <c r="T2683" s="43">
        <f t="shared" si="604"/>
        <v>0</v>
      </c>
      <c r="U2683" s="43">
        <f t="shared" si="604"/>
        <v>0</v>
      </c>
      <c r="V2683" s="43">
        <f t="shared" si="604"/>
        <v>0</v>
      </c>
      <c r="W2683" s="43">
        <f t="shared" si="604"/>
        <v>0</v>
      </c>
      <c r="X2683" s="43">
        <f t="shared" si="604"/>
        <v>0</v>
      </c>
      <c r="Y2683" s="43">
        <f t="shared" si="604"/>
        <v>0</v>
      </c>
      <c r="Z2683" s="43">
        <f t="shared" si="604"/>
        <v>0</v>
      </c>
      <c r="AA2683" s="43">
        <f t="shared" si="604"/>
        <v>0</v>
      </c>
      <c r="AB2683" s="44" t="e">
        <f t="shared" si="603"/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 t="shared" si="603"/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AA2685" si="605">B2684+B2683</f>
        <v>0</v>
      </c>
      <c r="C2685" s="43">
        <f t="shared" si="605"/>
        <v>0</v>
      </c>
      <c r="D2685" s="43">
        <f t="shared" si="605"/>
        <v>0</v>
      </c>
      <c r="E2685" s="43">
        <f t="shared" si="605"/>
        <v>0</v>
      </c>
      <c r="F2685" s="43">
        <f t="shared" si="605"/>
        <v>0</v>
      </c>
      <c r="G2685" s="43">
        <f t="shared" si="605"/>
        <v>0</v>
      </c>
      <c r="H2685" s="43">
        <f t="shared" si="605"/>
        <v>0</v>
      </c>
      <c r="I2685" s="43">
        <f t="shared" si="605"/>
        <v>0</v>
      </c>
      <c r="J2685" s="43">
        <f t="shared" si="605"/>
        <v>0</v>
      </c>
      <c r="K2685" s="43">
        <f t="shared" si="605"/>
        <v>0</v>
      </c>
      <c r="L2685" s="43">
        <f t="shared" si="605"/>
        <v>0</v>
      </c>
      <c r="M2685" s="43">
        <f t="shared" si="605"/>
        <v>0</v>
      </c>
      <c r="N2685" s="43">
        <f t="shared" si="605"/>
        <v>0</v>
      </c>
      <c r="O2685" s="43">
        <f t="shared" si="605"/>
        <v>0</v>
      </c>
      <c r="P2685" s="43">
        <f t="shared" si="605"/>
        <v>0</v>
      </c>
      <c r="Q2685" s="43">
        <f t="shared" si="605"/>
        <v>0</v>
      </c>
      <c r="R2685" s="43">
        <f t="shared" si="605"/>
        <v>0</v>
      </c>
      <c r="S2685" s="43">
        <f t="shared" si="605"/>
        <v>0</v>
      </c>
      <c r="T2685" s="43">
        <f t="shared" si="605"/>
        <v>0</v>
      </c>
      <c r="U2685" s="43">
        <f t="shared" si="605"/>
        <v>0</v>
      </c>
      <c r="V2685" s="43">
        <f t="shared" si="605"/>
        <v>0</v>
      </c>
      <c r="W2685" s="43">
        <f t="shared" si="605"/>
        <v>0</v>
      </c>
      <c r="X2685" s="43">
        <f t="shared" si="605"/>
        <v>0</v>
      </c>
      <c r="Y2685" s="43">
        <f t="shared" si="605"/>
        <v>0</v>
      </c>
      <c r="Z2685" s="43">
        <f t="shared" si="605"/>
        <v>0</v>
      </c>
      <c r="AA2685" s="43">
        <f t="shared" si="605"/>
        <v>0</v>
      </c>
      <c r="AB2685" s="44" t="e">
        <f t="shared" si="603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152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606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>SUM(M2690:Y2690)</f>
        <v>0</v>
      </c>
      <c r="AA2690" s="34">
        <f>D2690-Z2690</f>
        <v>0</v>
      </c>
      <c r="AB2690" s="41" t="e">
        <f t="shared" si="606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41" t="e">
        <f t="shared" si="606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41" t="e">
        <f t="shared" si="606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AA2693" si="607">SUM(B2689:B2692)</f>
        <v>0</v>
      </c>
      <c r="C2693" s="43">
        <f t="shared" si="607"/>
        <v>0</v>
      </c>
      <c r="D2693" s="43">
        <f t="shared" si="607"/>
        <v>0</v>
      </c>
      <c r="E2693" s="43">
        <f t="shared" si="607"/>
        <v>0</v>
      </c>
      <c r="F2693" s="43">
        <f t="shared" si="607"/>
        <v>0</v>
      </c>
      <c r="G2693" s="43">
        <f t="shared" si="607"/>
        <v>0</v>
      </c>
      <c r="H2693" s="43">
        <f t="shared" si="607"/>
        <v>0</v>
      </c>
      <c r="I2693" s="43">
        <f t="shared" si="607"/>
        <v>0</v>
      </c>
      <c r="J2693" s="43">
        <f t="shared" si="607"/>
        <v>0</v>
      </c>
      <c r="K2693" s="43">
        <f t="shared" si="607"/>
        <v>0</v>
      </c>
      <c r="L2693" s="43">
        <f t="shared" si="607"/>
        <v>0</v>
      </c>
      <c r="M2693" s="43">
        <f t="shared" si="607"/>
        <v>0</v>
      </c>
      <c r="N2693" s="43">
        <f t="shared" si="607"/>
        <v>0</v>
      </c>
      <c r="O2693" s="43">
        <f t="shared" si="607"/>
        <v>0</v>
      </c>
      <c r="P2693" s="43">
        <f t="shared" si="607"/>
        <v>0</v>
      </c>
      <c r="Q2693" s="43">
        <f t="shared" si="607"/>
        <v>0</v>
      </c>
      <c r="R2693" s="43">
        <f t="shared" si="607"/>
        <v>0</v>
      </c>
      <c r="S2693" s="43">
        <f t="shared" si="607"/>
        <v>0</v>
      </c>
      <c r="T2693" s="43">
        <f t="shared" si="607"/>
        <v>0</v>
      </c>
      <c r="U2693" s="43">
        <f t="shared" si="607"/>
        <v>0</v>
      </c>
      <c r="V2693" s="43">
        <f t="shared" si="607"/>
        <v>0</v>
      </c>
      <c r="W2693" s="43">
        <f t="shared" si="607"/>
        <v>0</v>
      </c>
      <c r="X2693" s="43">
        <f t="shared" si="607"/>
        <v>0</v>
      </c>
      <c r="Y2693" s="43">
        <f t="shared" si="607"/>
        <v>0</v>
      </c>
      <c r="Z2693" s="43">
        <f t="shared" si="607"/>
        <v>0</v>
      </c>
      <c r="AA2693" s="43">
        <f t="shared" si="607"/>
        <v>0</v>
      </c>
      <c r="AB2693" s="44" t="e">
        <f t="shared" si="606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41" t="e">
        <f t="shared" si="606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AA2695" si="608">B2694+B2693</f>
        <v>0</v>
      </c>
      <c r="C2695" s="43">
        <f t="shared" si="608"/>
        <v>0</v>
      </c>
      <c r="D2695" s="43">
        <f t="shared" si="608"/>
        <v>0</v>
      </c>
      <c r="E2695" s="43">
        <f t="shared" si="608"/>
        <v>0</v>
      </c>
      <c r="F2695" s="43">
        <f t="shared" si="608"/>
        <v>0</v>
      </c>
      <c r="G2695" s="43">
        <f t="shared" si="608"/>
        <v>0</v>
      </c>
      <c r="H2695" s="43">
        <f t="shared" si="608"/>
        <v>0</v>
      </c>
      <c r="I2695" s="43">
        <f t="shared" si="608"/>
        <v>0</v>
      </c>
      <c r="J2695" s="43">
        <f t="shared" si="608"/>
        <v>0</v>
      </c>
      <c r="K2695" s="43">
        <f t="shared" si="608"/>
        <v>0</v>
      </c>
      <c r="L2695" s="43">
        <f t="shared" si="608"/>
        <v>0</v>
      </c>
      <c r="M2695" s="43">
        <f t="shared" si="608"/>
        <v>0</v>
      </c>
      <c r="N2695" s="43">
        <f t="shared" si="608"/>
        <v>0</v>
      </c>
      <c r="O2695" s="43">
        <f t="shared" si="608"/>
        <v>0</v>
      </c>
      <c r="P2695" s="43">
        <f t="shared" si="608"/>
        <v>0</v>
      </c>
      <c r="Q2695" s="43">
        <f t="shared" si="608"/>
        <v>0</v>
      </c>
      <c r="R2695" s="43">
        <f t="shared" si="608"/>
        <v>0</v>
      </c>
      <c r="S2695" s="43">
        <f t="shared" si="608"/>
        <v>0</v>
      </c>
      <c r="T2695" s="43">
        <f t="shared" si="608"/>
        <v>0</v>
      </c>
      <c r="U2695" s="43">
        <f t="shared" si="608"/>
        <v>0</v>
      </c>
      <c r="V2695" s="43">
        <f t="shared" si="608"/>
        <v>0</v>
      </c>
      <c r="W2695" s="43">
        <f t="shared" si="608"/>
        <v>0</v>
      </c>
      <c r="X2695" s="43">
        <f t="shared" si="608"/>
        <v>0</v>
      </c>
      <c r="Y2695" s="43">
        <f t="shared" si="608"/>
        <v>0</v>
      </c>
      <c r="Z2695" s="43">
        <f t="shared" si="608"/>
        <v>0</v>
      </c>
      <c r="AA2695" s="43">
        <f t="shared" si="608"/>
        <v>0</v>
      </c>
      <c r="AB2695" s="44" t="e">
        <f t="shared" si="606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152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609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>SUM(M2700:Y2700)</f>
        <v>0</v>
      </c>
      <c r="AA2700" s="34">
        <f>D2700-Z2700</f>
        <v>0</v>
      </c>
      <c r="AB2700" s="41" t="e">
        <f t="shared" si="609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9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41" t="e">
        <f t="shared" si="609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AA2703" si="610">SUM(B2699:B2702)</f>
        <v>0</v>
      </c>
      <c r="C2703" s="43">
        <f t="shared" si="610"/>
        <v>0</v>
      </c>
      <c r="D2703" s="43">
        <f t="shared" si="610"/>
        <v>0</v>
      </c>
      <c r="E2703" s="43">
        <f t="shared" si="610"/>
        <v>0</v>
      </c>
      <c r="F2703" s="43">
        <f t="shared" si="610"/>
        <v>0</v>
      </c>
      <c r="G2703" s="43">
        <f t="shared" si="610"/>
        <v>0</v>
      </c>
      <c r="H2703" s="43">
        <f t="shared" si="610"/>
        <v>0</v>
      </c>
      <c r="I2703" s="43">
        <f t="shared" si="610"/>
        <v>0</v>
      </c>
      <c r="J2703" s="43">
        <f t="shared" si="610"/>
        <v>0</v>
      </c>
      <c r="K2703" s="43">
        <f t="shared" si="610"/>
        <v>0</v>
      </c>
      <c r="L2703" s="43">
        <f t="shared" si="610"/>
        <v>0</v>
      </c>
      <c r="M2703" s="43">
        <f t="shared" si="610"/>
        <v>0</v>
      </c>
      <c r="N2703" s="43">
        <f t="shared" si="610"/>
        <v>0</v>
      </c>
      <c r="O2703" s="43">
        <f t="shared" si="610"/>
        <v>0</v>
      </c>
      <c r="P2703" s="43">
        <f t="shared" si="610"/>
        <v>0</v>
      </c>
      <c r="Q2703" s="43">
        <f t="shared" si="610"/>
        <v>0</v>
      </c>
      <c r="R2703" s="43">
        <f t="shared" si="610"/>
        <v>0</v>
      </c>
      <c r="S2703" s="43">
        <f t="shared" si="610"/>
        <v>0</v>
      </c>
      <c r="T2703" s="43">
        <f t="shared" si="610"/>
        <v>0</v>
      </c>
      <c r="U2703" s="43">
        <f t="shared" si="610"/>
        <v>0</v>
      </c>
      <c r="V2703" s="43">
        <f t="shared" si="610"/>
        <v>0</v>
      </c>
      <c r="W2703" s="43">
        <f t="shared" si="610"/>
        <v>0</v>
      </c>
      <c r="X2703" s="43">
        <f t="shared" si="610"/>
        <v>0</v>
      </c>
      <c r="Y2703" s="43">
        <f t="shared" si="610"/>
        <v>0</v>
      </c>
      <c r="Z2703" s="43">
        <f t="shared" si="610"/>
        <v>0</v>
      </c>
      <c r="AA2703" s="43">
        <f t="shared" si="610"/>
        <v>0</v>
      </c>
      <c r="AB2703" s="44" t="e">
        <f t="shared" si="609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41" t="e">
        <f t="shared" si="609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AA2705" si="611">B2704+B2703</f>
        <v>0</v>
      </c>
      <c r="C2705" s="43">
        <f t="shared" si="611"/>
        <v>0</v>
      </c>
      <c r="D2705" s="43">
        <f t="shared" si="611"/>
        <v>0</v>
      </c>
      <c r="E2705" s="43">
        <f t="shared" si="611"/>
        <v>0</v>
      </c>
      <c r="F2705" s="43">
        <f t="shared" si="611"/>
        <v>0</v>
      </c>
      <c r="G2705" s="43">
        <f t="shared" si="611"/>
        <v>0</v>
      </c>
      <c r="H2705" s="43">
        <f t="shared" si="611"/>
        <v>0</v>
      </c>
      <c r="I2705" s="43">
        <f t="shared" si="611"/>
        <v>0</v>
      </c>
      <c r="J2705" s="43">
        <f t="shared" si="611"/>
        <v>0</v>
      </c>
      <c r="K2705" s="43">
        <f t="shared" si="611"/>
        <v>0</v>
      </c>
      <c r="L2705" s="43">
        <f t="shared" si="611"/>
        <v>0</v>
      </c>
      <c r="M2705" s="43">
        <f t="shared" si="611"/>
        <v>0</v>
      </c>
      <c r="N2705" s="43">
        <f t="shared" si="611"/>
        <v>0</v>
      </c>
      <c r="O2705" s="43">
        <f t="shared" si="611"/>
        <v>0</v>
      </c>
      <c r="P2705" s="43">
        <f t="shared" si="611"/>
        <v>0</v>
      </c>
      <c r="Q2705" s="43">
        <f t="shared" si="611"/>
        <v>0</v>
      </c>
      <c r="R2705" s="43">
        <f t="shared" si="611"/>
        <v>0</v>
      </c>
      <c r="S2705" s="43">
        <f t="shared" si="611"/>
        <v>0</v>
      </c>
      <c r="T2705" s="43">
        <f t="shared" si="611"/>
        <v>0</v>
      </c>
      <c r="U2705" s="43">
        <f t="shared" si="611"/>
        <v>0</v>
      </c>
      <c r="V2705" s="43">
        <f t="shared" si="611"/>
        <v>0</v>
      </c>
      <c r="W2705" s="43">
        <f t="shared" si="611"/>
        <v>0</v>
      </c>
      <c r="X2705" s="43">
        <f t="shared" si="611"/>
        <v>0</v>
      </c>
      <c r="Y2705" s="43">
        <f t="shared" si="611"/>
        <v>0</v>
      </c>
      <c r="Z2705" s="43">
        <f t="shared" si="611"/>
        <v>0</v>
      </c>
      <c r="AA2705" s="43">
        <f t="shared" si="611"/>
        <v>0</v>
      </c>
      <c r="AB2705" s="44" t="e">
        <f t="shared" si="609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152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612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>SUM(M2710:Y2710)</f>
        <v>0</v>
      </c>
      <c r="AA2710" s="34">
        <f>D2710-Z2710</f>
        <v>0</v>
      </c>
      <c r="AB2710" s="41" t="e">
        <f t="shared" si="612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41" t="e">
        <f t="shared" si="612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41" t="e">
        <f t="shared" si="612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AA2713" si="613">SUM(B2709:B2712)</f>
        <v>0</v>
      </c>
      <c r="C2713" s="43">
        <f t="shared" si="613"/>
        <v>0</v>
      </c>
      <c r="D2713" s="43">
        <f t="shared" si="613"/>
        <v>0</v>
      </c>
      <c r="E2713" s="43">
        <f t="shared" si="613"/>
        <v>0</v>
      </c>
      <c r="F2713" s="43">
        <f t="shared" si="613"/>
        <v>0</v>
      </c>
      <c r="G2713" s="43">
        <f t="shared" si="613"/>
        <v>0</v>
      </c>
      <c r="H2713" s="43">
        <f t="shared" si="613"/>
        <v>0</v>
      </c>
      <c r="I2713" s="43">
        <f t="shared" si="613"/>
        <v>0</v>
      </c>
      <c r="J2713" s="43">
        <f t="shared" si="613"/>
        <v>0</v>
      </c>
      <c r="K2713" s="43">
        <f t="shared" si="613"/>
        <v>0</v>
      </c>
      <c r="L2713" s="43">
        <f t="shared" si="613"/>
        <v>0</v>
      </c>
      <c r="M2713" s="43">
        <f t="shared" si="613"/>
        <v>0</v>
      </c>
      <c r="N2713" s="43">
        <f t="shared" si="613"/>
        <v>0</v>
      </c>
      <c r="O2713" s="43">
        <f t="shared" si="613"/>
        <v>0</v>
      </c>
      <c r="P2713" s="43">
        <f t="shared" si="613"/>
        <v>0</v>
      </c>
      <c r="Q2713" s="43">
        <f t="shared" si="613"/>
        <v>0</v>
      </c>
      <c r="R2713" s="43">
        <f t="shared" si="613"/>
        <v>0</v>
      </c>
      <c r="S2713" s="43">
        <f t="shared" si="613"/>
        <v>0</v>
      </c>
      <c r="T2713" s="43">
        <f t="shared" si="613"/>
        <v>0</v>
      </c>
      <c r="U2713" s="43">
        <f t="shared" si="613"/>
        <v>0</v>
      </c>
      <c r="V2713" s="43">
        <f t="shared" si="613"/>
        <v>0</v>
      </c>
      <c r="W2713" s="43">
        <f t="shared" si="613"/>
        <v>0</v>
      </c>
      <c r="X2713" s="43">
        <f t="shared" si="613"/>
        <v>0</v>
      </c>
      <c r="Y2713" s="43">
        <f t="shared" si="613"/>
        <v>0</v>
      </c>
      <c r="Z2713" s="43">
        <f t="shared" si="613"/>
        <v>0</v>
      </c>
      <c r="AA2713" s="43">
        <f t="shared" si="613"/>
        <v>0</v>
      </c>
      <c r="AB2713" s="44" t="e">
        <f t="shared" si="612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41" t="e">
        <f t="shared" si="612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AA2715" si="614">B2714+B2713</f>
        <v>0</v>
      </c>
      <c r="C2715" s="43">
        <f t="shared" si="614"/>
        <v>0</v>
      </c>
      <c r="D2715" s="43">
        <f t="shared" si="614"/>
        <v>0</v>
      </c>
      <c r="E2715" s="43">
        <f t="shared" si="614"/>
        <v>0</v>
      </c>
      <c r="F2715" s="43">
        <f t="shared" si="614"/>
        <v>0</v>
      </c>
      <c r="G2715" s="43">
        <f t="shared" si="614"/>
        <v>0</v>
      </c>
      <c r="H2715" s="43">
        <f t="shared" si="614"/>
        <v>0</v>
      </c>
      <c r="I2715" s="43">
        <f t="shared" si="614"/>
        <v>0</v>
      </c>
      <c r="J2715" s="43">
        <f t="shared" si="614"/>
        <v>0</v>
      </c>
      <c r="K2715" s="43">
        <f t="shared" si="614"/>
        <v>0</v>
      </c>
      <c r="L2715" s="43">
        <f t="shared" si="614"/>
        <v>0</v>
      </c>
      <c r="M2715" s="43">
        <f t="shared" si="614"/>
        <v>0</v>
      </c>
      <c r="N2715" s="43">
        <f t="shared" si="614"/>
        <v>0</v>
      </c>
      <c r="O2715" s="43">
        <f t="shared" si="614"/>
        <v>0</v>
      </c>
      <c r="P2715" s="43">
        <f t="shared" si="614"/>
        <v>0</v>
      </c>
      <c r="Q2715" s="43">
        <f t="shared" si="614"/>
        <v>0</v>
      </c>
      <c r="R2715" s="43">
        <f t="shared" si="614"/>
        <v>0</v>
      </c>
      <c r="S2715" s="43">
        <f t="shared" si="614"/>
        <v>0</v>
      </c>
      <c r="T2715" s="43">
        <f t="shared" si="614"/>
        <v>0</v>
      </c>
      <c r="U2715" s="43">
        <f t="shared" si="614"/>
        <v>0</v>
      </c>
      <c r="V2715" s="43">
        <f t="shared" si="614"/>
        <v>0</v>
      </c>
      <c r="W2715" s="43">
        <f t="shared" si="614"/>
        <v>0</v>
      </c>
      <c r="X2715" s="43">
        <f t="shared" si="614"/>
        <v>0</v>
      </c>
      <c r="Y2715" s="43">
        <f t="shared" si="614"/>
        <v>0</v>
      </c>
      <c r="Z2715" s="43">
        <f t="shared" si="614"/>
        <v>0</v>
      </c>
      <c r="AA2715" s="43">
        <f t="shared" si="614"/>
        <v>0</v>
      </c>
      <c r="AB2715" s="44" t="e">
        <f t="shared" si="612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152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615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>SUM(M2720:Y2720)</f>
        <v>0</v>
      </c>
      <c r="AA2720" s="34">
        <f>D2720-Z2720</f>
        <v>0</v>
      </c>
      <c r="AB2720" s="41" t="e">
        <f t="shared" si="615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5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41" t="e">
        <f t="shared" si="615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AA2723" si="616">SUM(B2719:B2722)</f>
        <v>0</v>
      </c>
      <c r="C2723" s="43">
        <f t="shared" si="616"/>
        <v>0</v>
      </c>
      <c r="D2723" s="43">
        <f t="shared" si="616"/>
        <v>0</v>
      </c>
      <c r="E2723" s="43">
        <f t="shared" si="616"/>
        <v>0</v>
      </c>
      <c r="F2723" s="43">
        <f t="shared" si="616"/>
        <v>0</v>
      </c>
      <c r="G2723" s="43">
        <f t="shared" si="616"/>
        <v>0</v>
      </c>
      <c r="H2723" s="43">
        <f t="shared" si="616"/>
        <v>0</v>
      </c>
      <c r="I2723" s="43">
        <f t="shared" si="616"/>
        <v>0</v>
      </c>
      <c r="J2723" s="43">
        <f t="shared" si="616"/>
        <v>0</v>
      </c>
      <c r="K2723" s="43">
        <f t="shared" si="616"/>
        <v>0</v>
      </c>
      <c r="L2723" s="43">
        <f t="shared" si="616"/>
        <v>0</v>
      </c>
      <c r="M2723" s="43">
        <f t="shared" si="616"/>
        <v>0</v>
      </c>
      <c r="N2723" s="43">
        <f t="shared" si="616"/>
        <v>0</v>
      </c>
      <c r="O2723" s="43">
        <f t="shared" si="616"/>
        <v>0</v>
      </c>
      <c r="P2723" s="43">
        <f t="shared" si="616"/>
        <v>0</v>
      </c>
      <c r="Q2723" s="43">
        <f t="shared" si="616"/>
        <v>0</v>
      </c>
      <c r="R2723" s="43">
        <f t="shared" si="616"/>
        <v>0</v>
      </c>
      <c r="S2723" s="43">
        <f t="shared" si="616"/>
        <v>0</v>
      </c>
      <c r="T2723" s="43">
        <f t="shared" si="616"/>
        <v>0</v>
      </c>
      <c r="U2723" s="43">
        <f t="shared" si="616"/>
        <v>0</v>
      </c>
      <c r="V2723" s="43">
        <f t="shared" si="616"/>
        <v>0</v>
      </c>
      <c r="W2723" s="43">
        <f t="shared" si="616"/>
        <v>0</v>
      </c>
      <c r="X2723" s="43">
        <f t="shared" si="616"/>
        <v>0</v>
      </c>
      <c r="Y2723" s="43">
        <f t="shared" si="616"/>
        <v>0</v>
      </c>
      <c r="Z2723" s="43">
        <f t="shared" si="616"/>
        <v>0</v>
      </c>
      <c r="AA2723" s="43">
        <f t="shared" si="616"/>
        <v>0</v>
      </c>
      <c r="AB2723" s="44" t="e">
        <f t="shared" si="615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5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AA2725" si="617">B2724+B2723</f>
        <v>0</v>
      </c>
      <c r="C2725" s="43">
        <f t="shared" si="617"/>
        <v>0</v>
      </c>
      <c r="D2725" s="43">
        <f t="shared" si="617"/>
        <v>0</v>
      </c>
      <c r="E2725" s="43">
        <f t="shared" si="617"/>
        <v>0</v>
      </c>
      <c r="F2725" s="43">
        <f t="shared" si="617"/>
        <v>0</v>
      </c>
      <c r="G2725" s="43">
        <f t="shared" si="617"/>
        <v>0</v>
      </c>
      <c r="H2725" s="43">
        <f t="shared" si="617"/>
        <v>0</v>
      </c>
      <c r="I2725" s="43">
        <f t="shared" si="617"/>
        <v>0</v>
      </c>
      <c r="J2725" s="43">
        <f t="shared" si="617"/>
        <v>0</v>
      </c>
      <c r="K2725" s="43">
        <f t="shared" si="617"/>
        <v>0</v>
      </c>
      <c r="L2725" s="43">
        <f t="shared" si="617"/>
        <v>0</v>
      </c>
      <c r="M2725" s="43">
        <f t="shared" si="617"/>
        <v>0</v>
      </c>
      <c r="N2725" s="43">
        <f t="shared" si="617"/>
        <v>0</v>
      </c>
      <c r="O2725" s="43">
        <f t="shared" si="617"/>
        <v>0</v>
      </c>
      <c r="P2725" s="43">
        <f t="shared" si="617"/>
        <v>0</v>
      </c>
      <c r="Q2725" s="43">
        <f t="shared" si="617"/>
        <v>0</v>
      </c>
      <c r="R2725" s="43">
        <f t="shared" si="617"/>
        <v>0</v>
      </c>
      <c r="S2725" s="43">
        <f t="shared" si="617"/>
        <v>0</v>
      </c>
      <c r="T2725" s="43">
        <f t="shared" si="617"/>
        <v>0</v>
      </c>
      <c r="U2725" s="43">
        <f t="shared" si="617"/>
        <v>0</v>
      </c>
      <c r="V2725" s="43">
        <f t="shared" si="617"/>
        <v>0</v>
      </c>
      <c r="W2725" s="43">
        <f t="shared" si="617"/>
        <v>0</v>
      </c>
      <c r="X2725" s="43">
        <f t="shared" si="617"/>
        <v>0</v>
      </c>
      <c r="Y2725" s="43">
        <f t="shared" si="617"/>
        <v>0</v>
      </c>
      <c r="Z2725" s="43">
        <f t="shared" si="617"/>
        <v>0</v>
      </c>
      <c r="AA2725" s="43">
        <f t="shared" si="617"/>
        <v>0</v>
      </c>
      <c r="AB2725" s="44" t="e">
        <f t="shared" si="615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152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8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>SUM(M2730:Y2730)</f>
        <v>0</v>
      </c>
      <c r="AA2730" s="34">
        <f>D2730-Z2730</f>
        <v>0</v>
      </c>
      <c r="AB2730" s="41" t="e">
        <f t="shared" si="618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8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8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AA2733" si="619">SUM(B2729:B2732)</f>
        <v>0</v>
      </c>
      <c r="C2733" s="43">
        <f t="shared" si="619"/>
        <v>0</v>
      </c>
      <c r="D2733" s="43">
        <f t="shared" si="619"/>
        <v>0</v>
      </c>
      <c r="E2733" s="43">
        <f t="shared" si="619"/>
        <v>0</v>
      </c>
      <c r="F2733" s="43">
        <f t="shared" si="619"/>
        <v>0</v>
      </c>
      <c r="G2733" s="43">
        <f t="shared" si="619"/>
        <v>0</v>
      </c>
      <c r="H2733" s="43">
        <f t="shared" si="619"/>
        <v>0</v>
      </c>
      <c r="I2733" s="43">
        <f t="shared" si="619"/>
        <v>0</v>
      </c>
      <c r="J2733" s="43">
        <f t="shared" si="619"/>
        <v>0</v>
      </c>
      <c r="K2733" s="43">
        <f t="shared" si="619"/>
        <v>0</v>
      </c>
      <c r="L2733" s="43">
        <f t="shared" si="619"/>
        <v>0</v>
      </c>
      <c r="M2733" s="43">
        <f t="shared" si="619"/>
        <v>0</v>
      </c>
      <c r="N2733" s="43">
        <f t="shared" si="619"/>
        <v>0</v>
      </c>
      <c r="O2733" s="43">
        <f t="shared" si="619"/>
        <v>0</v>
      </c>
      <c r="P2733" s="43">
        <f t="shared" si="619"/>
        <v>0</v>
      </c>
      <c r="Q2733" s="43">
        <f t="shared" si="619"/>
        <v>0</v>
      </c>
      <c r="R2733" s="43">
        <f t="shared" si="619"/>
        <v>0</v>
      </c>
      <c r="S2733" s="43">
        <f t="shared" si="619"/>
        <v>0</v>
      </c>
      <c r="T2733" s="43">
        <f t="shared" si="619"/>
        <v>0</v>
      </c>
      <c r="U2733" s="43">
        <f t="shared" si="619"/>
        <v>0</v>
      </c>
      <c r="V2733" s="43">
        <f t="shared" si="619"/>
        <v>0</v>
      </c>
      <c r="W2733" s="43">
        <f t="shared" si="619"/>
        <v>0</v>
      </c>
      <c r="X2733" s="43">
        <f t="shared" si="619"/>
        <v>0</v>
      </c>
      <c r="Y2733" s="43">
        <f t="shared" si="619"/>
        <v>0</v>
      </c>
      <c r="Z2733" s="43">
        <f t="shared" si="619"/>
        <v>0</v>
      </c>
      <c r="AA2733" s="43">
        <f t="shared" si="619"/>
        <v>0</v>
      </c>
      <c r="AB2733" s="44" t="e">
        <f t="shared" si="618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8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AA2735" si="620">B2734+B2733</f>
        <v>0</v>
      </c>
      <c r="C2735" s="43">
        <f t="shared" si="620"/>
        <v>0</v>
      </c>
      <c r="D2735" s="43">
        <f t="shared" si="620"/>
        <v>0</v>
      </c>
      <c r="E2735" s="43">
        <f t="shared" si="620"/>
        <v>0</v>
      </c>
      <c r="F2735" s="43">
        <f t="shared" si="620"/>
        <v>0</v>
      </c>
      <c r="G2735" s="43">
        <f t="shared" si="620"/>
        <v>0</v>
      </c>
      <c r="H2735" s="43">
        <f t="shared" si="620"/>
        <v>0</v>
      </c>
      <c r="I2735" s="43">
        <f t="shared" si="620"/>
        <v>0</v>
      </c>
      <c r="J2735" s="43">
        <f t="shared" si="620"/>
        <v>0</v>
      </c>
      <c r="K2735" s="43">
        <f t="shared" si="620"/>
        <v>0</v>
      </c>
      <c r="L2735" s="43">
        <f t="shared" si="620"/>
        <v>0</v>
      </c>
      <c r="M2735" s="43">
        <f t="shared" si="620"/>
        <v>0</v>
      </c>
      <c r="N2735" s="43">
        <f t="shared" si="620"/>
        <v>0</v>
      </c>
      <c r="O2735" s="43">
        <f t="shared" si="620"/>
        <v>0</v>
      </c>
      <c r="P2735" s="43">
        <f t="shared" si="620"/>
        <v>0</v>
      </c>
      <c r="Q2735" s="43">
        <f t="shared" si="620"/>
        <v>0</v>
      </c>
      <c r="R2735" s="43">
        <f t="shared" si="620"/>
        <v>0</v>
      </c>
      <c r="S2735" s="43">
        <f t="shared" si="620"/>
        <v>0</v>
      </c>
      <c r="T2735" s="43">
        <f t="shared" si="620"/>
        <v>0</v>
      </c>
      <c r="U2735" s="43">
        <f t="shared" si="620"/>
        <v>0</v>
      </c>
      <c r="V2735" s="43">
        <f t="shared" si="620"/>
        <v>0</v>
      </c>
      <c r="W2735" s="43">
        <f t="shared" si="620"/>
        <v>0</v>
      </c>
      <c r="X2735" s="43">
        <f t="shared" si="620"/>
        <v>0</v>
      </c>
      <c r="Y2735" s="43">
        <f t="shared" si="620"/>
        <v>0</v>
      </c>
      <c r="Z2735" s="43">
        <f t="shared" si="620"/>
        <v>0</v>
      </c>
      <c r="AA2735" s="43">
        <f t="shared" si="620"/>
        <v>0</v>
      </c>
      <c r="AB2735" s="44" t="e">
        <f t="shared" si="618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152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1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>SUM(M2740:Y2740)</f>
        <v>0</v>
      </c>
      <c r="AA2740" s="34">
        <f>D2740-Z2740</f>
        <v>0</v>
      </c>
      <c r="AB2740" s="41" t="e">
        <f t="shared" si="621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1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1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AA2743" si="622">SUM(B2739:B2742)</f>
        <v>0</v>
      </c>
      <c r="C2743" s="43">
        <f t="shared" si="622"/>
        <v>0</v>
      </c>
      <c r="D2743" s="43">
        <f t="shared" si="622"/>
        <v>0</v>
      </c>
      <c r="E2743" s="43">
        <f t="shared" si="622"/>
        <v>0</v>
      </c>
      <c r="F2743" s="43">
        <f t="shared" si="622"/>
        <v>0</v>
      </c>
      <c r="G2743" s="43">
        <f t="shared" si="622"/>
        <v>0</v>
      </c>
      <c r="H2743" s="43">
        <f t="shared" si="622"/>
        <v>0</v>
      </c>
      <c r="I2743" s="43">
        <f t="shared" si="622"/>
        <v>0</v>
      </c>
      <c r="J2743" s="43">
        <f t="shared" si="622"/>
        <v>0</v>
      </c>
      <c r="K2743" s="43">
        <f t="shared" si="622"/>
        <v>0</v>
      </c>
      <c r="L2743" s="43">
        <f t="shared" si="622"/>
        <v>0</v>
      </c>
      <c r="M2743" s="43">
        <f t="shared" si="622"/>
        <v>0</v>
      </c>
      <c r="N2743" s="43">
        <f t="shared" si="622"/>
        <v>0</v>
      </c>
      <c r="O2743" s="43">
        <f t="shared" si="622"/>
        <v>0</v>
      </c>
      <c r="P2743" s="43">
        <f t="shared" si="622"/>
        <v>0</v>
      </c>
      <c r="Q2743" s="43">
        <f t="shared" si="622"/>
        <v>0</v>
      </c>
      <c r="R2743" s="43">
        <f t="shared" si="622"/>
        <v>0</v>
      </c>
      <c r="S2743" s="43">
        <f t="shared" si="622"/>
        <v>0</v>
      </c>
      <c r="T2743" s="43">
        <f t="shared" si="622"/>
        <v>0</v>
      </c>
      <c r="U2743" s="43">
        <f t="shared" si="622"/>
        <v>0</v>
      </c>
      <c r="V2743" s="43">
        <f t="shared" si="622"/>
        <v>0</v>
      </c>
      <c r="W2743" s="43">
        <f t="shared" si="622"/>
        <v>0</v>
      </c>
      <c r="X2743" s="43">
        <f t="shared" si="622"/>
        <v>0</v>
      </c>
      <c r="Y2743" s="43">
        <f t="shared" si="622"/>
        <v>0</v>
      </c>
      <c r="Z2743" s="43">
        <f t="shared" si="622"/>
        <v>0</v>
      </c>
      <c r="AA2743" s="43">
        <f t="shared" si="622"/>
        <v>0</v>
      </c>
      <c r="AB2743" s="44" t="e">
        <f t="shared" si="621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1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AA2745" si="623">B2744+B2743</f>
        <v>0</v>
      </c>
      <c r="C2745" s="43">
        <f t="shared" si="623"/>
        <v>0</v>
      </c>
      <c r="D2745" s="43">
        <f t="shared" si="623"/>
        <v>0</v>
      </c>
      <c r="E2745" s="43">
        <f t="shared" si="623"/>
        <v>0</v>
      </c>
      <c r="F2745" s="43">
        <f t="shared" si="623"/>
        <v>0</v>
      </c>
      <c r="G2745" s="43">
        <f t="shared" si="623"/>
        <v>0</v>
      </c>
      <c r="H2745" s="43">
        <f t="shared" si="623"/>
        <v>0</v>
      </c>
      <c r="I2745" s="43">
        <f t="shared" si="623"/>
        <v>0</v>
      </c>
      <c r="J2745" s="43">
        <f t="shared" si="623"/>
        <v>0</v>
      </c>
      <c r="K2745" s="43">
        <f t="shared" si="623"/>
        <v>0</v>
      </c>
      <c r="L2745" s="43">
        <f t="shared" si="623"/>
        <v>0</v>
      </c>
      <c r="M2745" s="43">
        <f t="shared" si="623"/>
        <v>0</v>
      </c>
      <c r="N2745" s="43">
        <f t="shared" si="623"/>
        <v>0</v>
      </c>
      <c r="O2745" s="43">
        <f t="shared" si="623"/>
        <v>0</v>
      </c>
      <c r="P2745" s="43">
        <f t="shared" si="623"/>
        <v>0</v>
      </c>
      <c r="Q2745" s="43">
        <f t="shared" si="623"/>
        <v>0</v>
      </c>
      <c r="R2745" s="43">
        <f t="shared" si="623"/>
        <v>0</v>
      </c>
      <c r="S2745" s="43">
        <f t="shared" si="623"/>
        <v>0</v>
      </c>
      <c r="T2745" s="43">
        <f t="shared" si="623"/>
        <v>0</v>
      </c>
      <c r="U2745" s="43">
        <f t="shared" si="623"/>
        <v>0</v>
      </c>
      <c r="V2745" s="43">
        <f t="shared" si="623"/>
        <v>0</v>
      </c>
      <c r="W2745" s="43">
        <f t="shared" si="623"/>
        <v>0</v>
      </c>
      <c r="X2745" s="43">
        <f t="shared" si="623"/>
        <v>0</v>
      </c>
      <c r="Y2745" s="43">
        <f t="shared" si="623"/>
        <v>0</v>
      </c>
      <c r="Z2745" s="43">
        <f t="shared" si="623"/>
        <v>0</v>
      </c>
      <c r="AA2745" s="43">
        <f t="shared" si="623"/>
        <v>0</v>
      </c>
      <c r="AB2745" s="44" t="e">
        <f t="shared" si="621"/>
        <v>#DIV/0!</v>
      </c>
      <c r="AC2745" s="46"/>
      <c r="AE2745" s="37"/>
    </row>
    <row r="2746" spans="1:31" s="36" customFormat="1" ht="15" hidden="1" customHeight="1" x14ac:dyDescent="0.25">
      <c r="A2746" s="33" t="s">
        <v>153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154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155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>SUM(M2750:Y2750)</f>
        <v>0</v>
      </c>
      <c r="AA2750" s="34">
        <f>D2750-Z2750</f>
        <v>0</v>
      </c>
      <c r="AB2750" s="41" t="e">
        <f t="shared" ref="AB2750:AB2755" si="624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AA2753" si="625">SUM(B2749:B2752)</f>
        <v>0</v>
      </c>
      <c r="C2753" s="43">
        <f t="shared" si="625"/>
        <v>0</v>
      </c>
      <c r="D2753" s="43">
        <f t="shared" si="625"/>
        <v>0</v>
      </c>
      <c r="E2753" s="43">
        <f t="shared" si="625"/>
        <v>0</v>
      </c>
      <c r="F2753" s="43">
        <f t="shared" si="625"/>
        <v>0</v>
      </c>
      <c r="G2753" s="43">
        <f t="shared" si="625"/>
        <v>0</v>
      </c>
      <c r="H2753" s="43">
        <f t="shared" si="625"/>
        <v>0</v>
      </c>
      <c r="I2753" s="43">
        <f t="shared" si="625"/>
        <v>0</v>
      </c>
      <c r="J2753" s="43">
        <f t="shared" si="625"/>
        <v>0</v>
      </c>
      <c r="K2753" s="43">
        <f t="shared" si="625"/>
        <v>0</v>
      </c>
      <c r="L2753" s="43">
        <f t="shared" si="625"/>
        <v>0</v>
      </c>
      <c r="M2753" s="43">
        <f t="shared" si="625"/>
        <v>0</v>
      </c>
      <c r="N2753" s="43">
        <f t="shared" si="625"/>
        <v>0</v>
      </c>
      <c r="O2753" s="43">
        <f t="shared" si="625"/>
        <v>0</v>
      </c>
      <c r="P2753" s="43">
        <f t="shared" si="625"/>
        <v>0</v>
      </c>
      <c r="Q2753" s="43">
        <f t="shared" si="625"/>
        <v>0</v>
      </c>
      <c r="R2753" s="43">
        <f t="shared" si="625"/>
        <v>0</v>
      </c>
      <c r="S2753" s="43">
        <f t="shared" si="625"/>
        <v>0</v>
      </c>
      <c r="T2753" s="43">
        <f t="shared" si="625"/>
        <v>0</v>
      </c>
      <c r="U2753" s="43">
        <f t="shared" si="625"/>
        <v>0</v>
      </c>
      <c r="V2753" s="43">
        <f t="shared" si="625"/>
        <v>0</v>
      </c>
      <c r="W2753" s="43">
        <f t="shared" si="625"/>
        <v>0</v>
      </c>
      <c r="X2753" s="43">
        <f t="shared" si="625"/>
        <v>0</v>
      </c>
      <c r="Y2753" s="43">
        <f t="shared" si="625"/>
        <v>0</v>
      </c>
      <c r="Z2753" s="43">
        <f t="shared" si="625"/>
        <v>0</v>
      </c>
      <c r="AA2753" s="43">
        <f t="shared" si="625"/>
        <v>0</v>
      </c>
      <c r="AB2753" s="44" t="e">
        <f t="shared" si="624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AA2755" si="626">B2754+B2753</f>
        <v>0</v>
      </c>
      <c r="C2755" s="43">
        <f t="shared" si="626"/>
        <v>0</v>
      </c>
      <c r="D2755" s="43">
        <f t="shared" si="626"/>
        <v>0</v>
      </c>
      <c r="E2755" s="43">
        <f t="shared" si="626"/>
        <v>0</v>
      </c>
      <c r="F2755" s="43">
        <f t="shared" si="626"/>
        <v>0</v>
      </c>
      <c r="G2755" s="43">
        <f t="shared" si="626"/>
        <v>0</v>
      </c>
      <c r="H2755" s="43">
        <f t="shared" si="626"/>
        <v>0</v>
      </c>
      <c r="I2755" s="43">
        <f t="shared" si="626"/>
        <v>0</v>
      </c>
      <c r="J2755" s="43">
        <f t="shared" si="626"/>
        <v>0</v>
      </c>
      <c r="K2755" s="43">
        <f t="shared" si="626"/>
        <v>0</v>
      </c>
      <c r="L2755" s="43">
        <f t="shared" si="626"/>
        <v>0</v>
      </c>
      <c r="M2755" s="43">
        <f t="shared" si="626"/>
        <v>0</v>
      </c>
      <c r="N2755" s="43">
        <f t="shared" si="626"/>
        <v>0</v>
      </c>
      <c r="O2755" s="43">
        <f t="shared" si="626"/>
        <v>0</v>
      </c>
      <c r="P2755" s="43">
        <f t="shared" si="626"/>
        <v>0</v>
      </c>
      <c r="Q2755" s="43">
        <f t="shared" si="626"/>
        <v>0</v>
      </c>
      <c r="R2755" s="43">
        <f t="shared" si="626"/>
        <v>0</v>
      </c>
      <c r="S2755" s="43">
        <f t="shared" si="626"/>
        <v>0</v>
      </c>
      <c r="T2755" s="43">
        <f t="shared" si="626"/>
        <v>0</v>
      </c>
      <c r="U2755" s="43">
        <f t="shared" si="626"/>
        <v>0</v>
      </c>
      <c r="V2755" s="43">
        <f t="shared" si="626"/>
        <v>0</v>
      </c>
      <c r="W2755" s="43">
        <f t="shared" si="626"/>
        <v>0</v>
      </c>
      <c r="X2755" s="43">
        <f t="shared" si="626"/>
        <v>0</v>
      </c>
      <c r="Y2755" s="43">
        <f t="shared" si="626"/>
        <v>0</v>
      </c>
      <c r="Z2755" s="43">
        <f t="shared" si="626"/>
        <v>0</v>
      </c>
      <c r="AA2755" s="43">
        <f t="shared" si="626"/>
        <v>0</v>
      </c>
      <c r="AB2755" s="44" t="e">
        <f t="shared" si="624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156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34</v>
      </c>
      <c r="B2759" s="34">
        <f t="shared" ref="B2759:Y2762" si="627">B2769+B2779+B2789+B2799+B2809+B2819+B2829+B2839+B2849+B2859+B2869+B2879+B2889+B2899+B2909</f>
        <v>0</v>
      </c>
      <c r="C2759" s="34">
        <f t="shared" si="627"/>
        <v>0</v>
      </c>
      <c r="D2759" s="34">
        <f t="shared" si="627"/>
        <v>0</v>
      </c>
      <c r="E2759" s="34">
        <f t="shared" si="627"/>
        <v>0</v>
      </c>
      <c r="F2759" s="34">
        <f t="shared" si="627"/>
        <v>0</v>
      </c>
      <c r="G2759" s="34">
        <f t="shared" si="627"/>
        <v>0</v>
      </c>
      <c r="H2759" s="34">
        <f t="shared" si="627"/>
        <v>0</v>
      </c>
      <c r="I2759" s="34">
        <f t="shared" si="627"/>
        <v>0</v>
      </c>
      <c r="J2759" s="34">
        <f t="shared" si="627"/>
        <v>0</v>
      </c>
      <c r="K2759" s="34">
        <f t="shared" si="627"/>
        <v>0</v>
      </c>
      <c r="L2759" s="34">
        <f t="shared" si="627"/>
        <v>0</v>
      </c>
      <c r="M2759" s="34">
        <f t="shared" si="627"/>
        <v>0</v>
      </c>
      <c r="N2759" s="34">
        <f t="shared" si="627"/>
        <v>0</v>
      </c>
      <c r="O2759" s="34">
        <f t="shared" si="627"/>
        <v>0</v>
      </c>
      <c r="P2759" s="34">
        <f t="shared" si="627"/>
        <v>0</v>
      </c>
      <c r="Q2759" s="34">
        <f t="shared" si="627"/>
        <v>0</v>
      </c>
      <c r="R2759" s="34">
        <f t="shared" si="627"/>
        <v>0</v>
      </c>
      <c r="S2759" s="34">
        <f t="shared" si="627"/>
        <v>0</v>
      </c>
      <c r="T2759" s="34">
        <f t="shared" si="627"/>
        <v>0</v>
      </c>
      <c r="U2759" s="34">
        <f t="shared" si="627"/>
        <v>0</v>
      </c>
      <c r="V2759" s="34">
        <f t="shared" si="627"/>
        <v>0</v>
      </c>
      <c r="W2759" s="34">
        <f t="shared" si="627"/>
        <v>0</v>
      </c>
      <c r="X2759" s="34">
        <f t="shared" si="627"/>
        <v>0</v>
      </c>
      <c r="Y2759" s="34">
        <f t="shared" si="627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35</v>
      </c>
      <c r="B2760" s="34">
        <f t="shared" si="627"/>
        <v>0</v>
      </c>
      <c r="C2760" s="34">
        <f t="shared" si="627"/>
        <v>0</v>
      </c>
      <c r="D2760" s="34">
        <f t="shared" si="627"/>
        <v>0</v>
      </c>
      <c r="E2760" s="34">
        <f t="shared" si="627"/>
        <v>0</v>
      </c>
      <c r="F2760" s="34">
        <f t="shared" si="627"/>
        <v>0</v>
      </c>
      <c r="G2760" s="34">
        <f t="shared" si="627"/>
        <v>0</v>
      </c>
      <c r="H2760" s="34">
        <f t="shared" si="627"/>
        <v>0</v>
      </c>
      <c r="I2760" s="34">
        <f t="shared" si="627"/>
        <v>0</v>
      </c>
      <c r="J2760" s="34">
        <f t="shared" si="627"/>
        <v>0</v>
      </c>
      <c r="K2760" s="34">
        <f t="shared" si="627"/>
        <v>0</v>
      </c>
      <c r="L2760" s="34">
        <f t="shared" si="627"/>
        <v>0</v>
      </c>
      <c r="M2760" s="34">
        <f t="shared" si="627"/>
        <v>0</v>
      </c>
      <c r="N2760" s="34">
        <f t="shared" si="627"/>
        <v>0</v>
      </c>
      <c r="O2760" s="34">
        <f t="shared" si="627"/>
        <v>0</v>
      </c>
      <c r="P2760" s="34">
        <f t="shared" si="627"/>
        <v>0</v>
      </c>
      <c r="Q2760" s="34">
        <f t="shared" si="627"/>
        <v>0</v>
      </c>
      <c r="R2760" s="34">
        <f t="shared" si="627"/>
        <v>0</v>
      </c>
      <c r="S2760" s="34">
        <f t="shared" si="627"/>
        <v>0</v>
      </c>
      <c r="T2760" s="34">
        <f t="shared" si="627"/>
        <v>0</v>
      </c>
      <c r="U2760" s="34">
        <f t="shared" si="627"/>
        <v>0</v>
      </c>
      <c r="V2760" s="34">
        <f t="shared" si="627"/>
        <v>0</v>
      </c>
      <c r="W2760" s="34">
        <f t="shared" si="627"/>
        <v>0</v>
      </c>
      <c r="X2760" s="34">
        <f t="shared" si="627"/>
        <v>0</v>
      </c>
      <c r="Y2760" s="34">
        <f t="shared" si="627"/>
        <v>0</v>
      </c>
      <c r="Z2760" s="34">
        <f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36</v>
      </c>
      <c r="B2761" s="34">
        <f t="shared" si="627"/>
        <v>0</v>
      </c>
      <c r="C2761" s="34">
        <f t="shared" si="627"/>
        <v>0</v>
      </c>
      <c r="D2761" s="34">
        <f t="shared" si="627"/>
        <v>0</v>
      </c>
      <c r="E2761" s="34">
        <f t="shared" si="627"/>
        <v>0</v>
      </c>
      <c r="F2761" s="34">
        <f t="shared" si="627"/>
        <v>0</v>
      </c>
      <c r="G2761" s="34">
        <f t="shared" si="627"/>
        <v>0</v>
      </c>
      <c r="H2761" s="34">
        <f t="shared" si="627"/>
        <v>0</v>
      </c>
      <c r="I2761" s="34">
        <f t="shared" si="627"/>
        <v>0</v>
      </c>
      <c r="J2761" s="34">
        <f t="shared" si="627"/>
        <v>0</v>
      </c>
      <c r="K2761" s="34">
        <f t="shared" si="627"/>
        <v>0</v>
      </c>
      <c r="L2761" s="34">
        <f t="shared" si="627"/>
        <v>0</v>
      </c>
      <c r="M2761" s="34">
        <f t="shared" si="627"/>
        <v>0</v>
      </c>
      <c r="N2761" s="34">
        <f t="shared" si="627"/>
        <v>0</v>
      </c>
      <c r="O2761" s="34">
        <f t="shared" si="627"/>
        <v>0</v>
      </c>
      <c r="P2761" s="34">
        <f t="shared" si="627"/>
        <v>0</v>
      </c>
      <c r="Q2761" s="34">
        <f t="shared" si="627"/>
        <v>0</v>
      </c>
      <c r="R2761" s="34">
        <f t="shared" si="627"/>
        <v>0</v>
      </c>
      <c r="S2761" s="34">
        <f t="shared" si="627"/>
        <v>0</v>
      </c>
      <c r="T2761" s="34">
        <f t="shared" si="627"/>
        <v>0</v>
      </c>
      <c r="U2761" s="34">
        <f t="shared" si="627"/>
        <v>0</v>
      </c>
      <c r="V2761" s="34">
        <f t="shared" si="627"/>
        <v>0</v>
      </c>
      <c r="W2761" s="34">
        <f t="shared" si="627"/>
        <v>0</v>
      </c>
      <c r="X2761" s="34">
        <f t="shared" si="627"/>
        <v>0</v>
      </c>
      <c r="Y2761" s="34">
        <f t="shared" si="627"/>
        <v>0</v>
      </c>
      <c r="Z2761" s="34">
        <f>SUM(M2761:Y2761)</f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37</v>
      </c>
      <c r="B2762" s="34">
        <f t="shared" si="627"/>
        <v>0</v>
      </c>
      <c r="C2762" s="34">
        <f t="shared" si="627"/>
        <v>0</v>
      </c>
      <c r="D2762" s="34">
        <f t="shared" si="627"/>
        <v>0</v>
      </c>
      <c r="E2762" s="34">
        <f t="shared" si="627"/>
        <v>0</v>
      </c>
      <c r="F2762" s="34">
        <f t="shared" si="627"/>
        <v>0</v>
      </c>
      <c r="G2762" s="34">
        <f t="shared" si="627"/>
        <v>0</v>
      </c>
      <c r="H2762" s="34">
        <f t="shared" si="627"/>
        <v>0</v>
      </c>
      <c r="I2762" s="34">
        <f t="shared" si="627"/>
        <v>0</v>
      </c>
      <c r="J2762" s="34">
        <f t="shared" si="627"/>
        <v>0</v>
      </c>
      <c r="K2762" s="34">
        <f t="shared" si="627"/>
        <v>0</v>
      </c>
      <c r="L2762" s="34">
        <f t="shared" si="627"/>
        <v>0</v>
      </c>
      <c r="M2762" s="34">
        <f t="shared" si="627"/>
        <v>0</v>
      </c>
      <c r="N2762" s="34">
        <f t="shared" si="627"/>
        <v>0</v>
      </c>
      <c r="O2762" s="34">
        <f t="shared" si="627"/>
        <v>0</v>
      </c>
      <c r="P2762" s="34">
        <f t="shared" si="627"/>
        <v>0</v>
      </c>
      <c r="Q2762" s="34">
        <f t="shared" si="627"/>
        <v>0</v>
      </c>
      <c r="R2762" s="34">
        <f t="shared" si="627"/>
        <v>0</v>
      </c>
      <c r="S2762" s="34">
        <f t="shared" si="627"/>
        <v>0</v>
      </c>
      <c r="T2762" s="34">
        <f t="shared" si="627"/>
        <v>0</v>
      </c>
      <c r="U2762" s="34">
        <f t="shared" si="627"/>
        <v>0</v>
      </c>
      <c r="V2762" s="34">
        <f t="shared" si="627"/>
        <v>0</v>
      </c>
      <c r="W2762" s="34">
        <f t="shared" si="627"/>
        <v>0</v>
      </c>
      <c r="X2762" s="34">
        <f t="shared" si="627"/>
        <v>0</v>
      </c>
      <c r="Y2762" s="34">
        <f t="shared" si="627"/>
        <v>0</v>
      </c>
      <c r="Z2762" s="34">
        <f>SUM(M2762:Y2762)</f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AA2763" si="628">SUM(B2759:B2762)</f>
        <v>0</v>
      </c>
      <c r="C2763" s="43">
        <f t="shared" si="628"/>
        <v>0</v>
      </c>
      <c r="D2763" s="43">
        <f t="shared" si="628"/>
        <v>0</v>
      </c>
      <c r="E2763" s="43">
        <f t="shared" si="628"/>
        <v>0</v>
      </c>
      <c r="F2763" s="43">
        <f t="shared" si="628"/>
        <v>0</v>
      </c>
      <c r="G2763" s="43">
        <f t="shared" si="628"/>
        <v>0</v>
      </c>
      <c r="H2763" s="43">
        <f t="shared" si="628"/>
        <v>0</v>
      </c>
      <c r="I2763" s="43">
        <f t="shared" si="628"/>
        <v>0</v>
      </c>
      <c r="J2763" s="43">
        <f t="shared" si="628"/>
        <v>0</v>
      </c>
      <c r="K2763" s="43">
        <f t="shared" si="628"/>
        <v>0</v>
      </c>
      <c r="L2763" s="43">
        <f t="shared" si="628"/>
        <v>0</v>
      </c>
      <c r="M2763" s="43">
        <f t="shared" si="628"/>
        <v>0</v>
      </c>
      <c r="N2763" s="43">
        <f t="shared" si="628"/>
        <v>0</v>
      </c>
      <c r="O2763" s="43">
        <f t="shared" si="628"/>
        <v>0</v>
      </c>
      <c r="P2763" s="43">
        <f t="shared" si="628"/>
        <v>0</v>
      </c>
      <c r="Q2763" s="43">
        <f t="shared" si="628"/>
        <v>0</v>
      </c>
      <c r="R2763" s="43">
        <f t="shared" si="628"/>
        <v>0</v>
      </c>
      <c r="S2763" s="43">
        <f t="shared" si="628"/>
        <v>0</v>
      </c>
      <c r="T2763" s="43">
        <f t="shared" si="628"/>
        <v>0</v>
      </c>
      <c r="U2763" s="43">
        <f t="shared" si="628"/>
        <v>0</v>
      </c>
      <c r="V2763" s="43">
        <f t="shared" si="628"/>
        <v>0</v>
      </c>
      <c r="W2763" s="43">
        <f t="shared" si="628"/>
        <v>0</v>
      </c>
      <c r="X2763" s="43">
        <f t="shared" si="628"/>
        <v>0</v>
      </c>
      <c r="Y2763" s="43">
        <f t="shared" si="628"/>
        <v>0</v>
      </c>
      <c r="Z2763" s="43">
        <f t="shared" si="628"/>
        <v>0</v>
      </c>
      <c r="AA2763" s="43">
        <f t="shared" si="628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39</v>
      </c>
      <c r="B2764" s="34">
        <f t="shared" ref="B2764:Y2764" si="629">B2774+B2784+B2794+B2804+B2814+B2824+B2834+B2844+B2854+B2864+B2874+B2884+B2894+B2904+B2914</f>
        <v>0</v>
      </c>
      <c r="C2764" s="34">
        <f t="shared" si="629"/>
        <v>0</v>
      </c>
      <c r="D2764" s="34">
        <f t="shared" si="629"/>
        <v>0</v>
      </c>
      <c r="E2764" s="34">
        <f t="shared" si="629"/>
        <v>0</v>
      </c>
      <c r="F2764" s="34">
        <f t="shared" si="629"/>
        <v>0</v>
      </c>
      <c r="G2764" s="34">
        <f t="shared" si="629"/>
        <v>0</v>
      </c>
      <c r="H2764" s="34">
        <f t="shared" si="629"/>
        <v>0</v>
      </c>
      <c r="I2764" s="34">
        <f t="shared" si="629"/>
        <v>0</v>
      </c>
      <c r="J2764" s="34">
        <f t="shared" si="629"/>
        <v>0</v>
      </c>
      <c r="K2764" s="34">
        <f t="shared" si="629"/>
        <v>0</v>
      </c>
      <c r="L2764" s="34">
        <f t="shared" si="629"/>
        <v>0</v>
      </c>
      <c r="M2764" s="34">
        <f t="shared" si="629"/>
        <v>0</v>
      </c>
      <c r="N2764" s="34">
        <f t="shared" si="629"/>
        <v>0</v>
      </c>
      <c r="O2764" s="34">
        <f t="shared" si="629"/>
        <v>0</v>
      </c>
      <c r="P2764" s="34">
        <f t="shared" si="629"/>
        <v>0</v>
      </c>
      <c r="Q2764" s="34">
        <f t="shared" si="629"/>
        <v>0</v>
      </c>
      <c r="R2764" s="34">
        <f t="shared" si="629"/>
        <v>0</v>
      </c>
      <c r="S2764" s="34">
        <f t="shared" si="629"/>
        <v>0</v>
      </c>
      <c r="T2764" s="34">
        <f t="shared" si="629"/>
        <v>0</v>
      </c>
      <c r="U2764" s="34">
        <f t="shared" si="629"/>
        <v>0</v>
      </c>
      <c r="V2764" s="34">
        <f t="shared" si="629"/>
        <v>0</v>
      </c>
      <c r="W2764" s="34">
        <f t="shared" si="629"/>
        <v>0</v>
      </c>
      <c r="X2764" s="34">
        <f t="shared" si="629"/>
        <v>0</v>
      </c>
      <c r="Y2764" s="34">
        <f t="shared" si="629"/>
        <v>0</v>
      </c>
      <c r="Z2764" s="34">
        <f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40</v>
      </c>
      <c r="B2765" s="43">
        <f t="shared" ref="B2765:AA2765" si="630">B2764+B2763</f>
        <v>0</v>
      </c>
      <c r="C2765" s="43">
        <f t="shared" si="630"/>
        <v>0</v>
      </c>
      <c r="D2765" s="43">
        <f t="shared" si="630"/>
        <v>0</v>
      </c>
      <c r="E2765" s="43">
        <f t="shared" si="630"/>
        <v>0</v>
      </c>
      <c r="F2765" s="43">
        <f t="shared" si="630"/>
        <v>0</v>
      </c>
      <c r="G2765" s="43">
        <f t="shared" si="630"/>
        <v>0</v>
      </c>
      <c r="H2765" s="43">
        <f t="shared" si="630"/>
        <v>0</v>
      </c>
      <c r="I2765" s="43">
        <f t="shared" si="630"/>
        <v>0</v>
      </c>
      <c r="J2765" s="43">
        <f t="shared" si="630"/>
        <v>0</v>
      </c>
      <c r="K2765" s="43">
        <f t="shared" si="630"/>
        <v>0</v>
      </c>
      <c r="L2765" s="43">
        <f t="shared" si="630"/>
        <v>0</v>
      </c>
      <c r="M2765" s="43">
        <f t="shared" si="630"/>
        <v>0</v>
      </c>
      <c r="N2765" s="43">
        <f t="shared" si="630"/>
        <v>0</v>
      </c>
      <c r="O2765" s="43">
        <f t="shared" si="630"/>
        <v>0</v>
      </c>
      <c r="P2765" s="43">
        <f t="shared" si="630"/>
        <v>0</v>
      </c>
      <c r="Q2765" s="43">
        <f t="shared" si="630"/>
        <v>0</v>
      </c>
      <c r="R2765" s="43">
        <f t="shared" si="630"/>
        <v>0</v>
      </c>
      <c r="S2765" s="43">
        <f t="shared" si="630"/>
        <v>0</v>
      </c>
      <c r="T2765" s="43">
        <f t="shared" si="630"/>
        <v>0</v>
      </c>
      <c r="U2765" s="43">
        <f t="shared" si="630"/>
        <v>0</v>
      </c>
      <c r="V2765" s="43">
        <f t="shared" si="630"/>
        <v>0</v>
      </c>
      <c r="W2765" s="43">
        <f t="shared" si="630"/>
        <v>0</v>
      </c>
      <c r="X2765" s="43">
        <f t="shared" si="630"/>
        <v>0</v>
      </c>
      <c r="Y2765" s="43">
        <f t="shared" si="630"/>
        <v>0</v>
      </c>
      <c r="Z2765" s="43">
        <f t="shared" si="630"/>
        <v>0</v>
      </c>
      <c r="AA2765" s="43">
        <f t="shared" si="630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157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91" t="s">
        <v>158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AA2773" si="631">SUM(B2769:B2772)</f>
        <v>0</v>
      </c>
      <c r="C2773" s="43">
        <f t="shared" si="631"/>
        <v>0</v>
      </c>
      <c r="D2773" s="43">
        <f t="shared" si="631"/>
        <v>0</v>
      </c>
      <c r="E2773" s="43">
        <f t="shared" si="631"/>
        <v>0</v>
      </c>
      <c r="F2773" s="43">
        <f t="shared" si="631"/>
        <v>0</v>
      </c>
      <c r="G2773" s="43">
        <f t="shared" si="631"/>
        <v>0</v>
      </c>
      <c r="H2773" s="43">
        <f t="shared" si="631"/>
        <v>0</v>
      </c>
      <c r="I2773" s="43">
        <f t="shared" si="631"/>
        <v>0</v>
      </c>
      <c r="J2773" s="43">
        <f t="shared" si="631"/>
        <v>0</v>
      </c>
      <c r="K2773" s="43">
        <f t="shared" si="631"/>
        <v>0</v>
      </c>
      <c r="L2773" s="43">
        <f t="shared" si="631"/>
        <v>0</v>
      </c>
      <c r="M2773" s="43">
        <f t="shared" si="631"/>
        <v>0</v>
      </c>
      <c r="N2773" s="43">
        <f t="shared" si="631"/>
        <v>0</v>
      </c>
      <c r="O2773" s="43">
        <f t="shared" si="631"/>
        <v>0</v>
      </c>
      <c r="P2773" s="43">
        <f t="shared" si="631"/>
        <v>0</v>
      </c>
      <c r="Q2773" s="43">
        <f t="shared" si="631"/>
        <v>0</v>
      </c>
      <c r="R2773" s="43">
        <f t="shared" si="631"/>
        <v>0</v>
      </c>
      <c r="S2773" s="43">
        <f t="shared" si="631"/>
        <v>0</v>
      </c>
      <c r="T2773" s="43">
        <f t="shared" si="631"/>
        <v>0</v>
      </c>
      <c r="U2773" s="43">
        <f t="shared" si="631"/>
        <v>0</v>
      </c>
      <c r="V2773" s="43">
        <f t="shared" si="631"/>
        <v>0</v>
      </c>
      <c r="W2773" s="43">
        <f t="shared" si="631"/>
        <v>0</v>
      </c>
      <c r="X2773" s="43">
        <f t="shared" si="631"/>
        <v>0</v>
      </c>
      <c r="Y2773" s="43">
        <f t="shared" si="631"/>
        <v>0</v>
      </c>
      <c r="Z2773" s="43">
        <f t="shared" si="631"/>
        <v>0</v>
      </c>
      <c r="AA2773" s="43">
        <f t="shared" si="631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40</v>
      </c>
      <c r="B2775" s="43">
        <f t="shared" ref="B2775:AA2775" si="632">B2774+B2773</f>
        <v>0</v>
      </c>
      <c r="C2775" s="43">
        <f t="shared" si="632"/>
        <v>0</v>
      </c>
      <c r="D2775" s="43">
        <f t="shared" si="632"/>
        <v>0</v>
      </c>
      <c r="E2775" s="43">
        <f t="shared" si="632"/>
        <v>0</v>
      </c>
      <c r="F2775" s="43">
        <f t="shared" si="632"/>
        <v>0</v>
      </c>
      <c r="G2775" s="43">
        <f t="shared" si="632"/>
        <v>0</v>
      </c>
      <c r="H2775" s="43">
        <f t="shared" si="632"/>
        <v>0</v>
      </c>
      <c r="I2775" s="43">
        <f t="shared" si="632"/>
        <v>0</v>
      </c>
      <c r="J2775" s="43">
        <f t="shared" si="632"/>
        <v>0</v>
      </c>
      <c r="K2775" s="43">
        <f t="shared" si="632"/>
        <v>0</v>
      </c>
      <c r="L2775" s="43">
        <f t="shared" si="632"/>
        <v>0</v>
      </c>
      <c r="M2775" s="43">
        <f t="shared" si="632"/>
        <v>0</v>
      </c>
      <c r="N2775" s="43">
        <f t="shared" si="632"/>
        <v>0</v>
      </c>
      <c r="O2775" s="43">
        <f t="shared" si="632"/>
        <v>0</v>
      </c>
      <c r="P2775" s="43">
        <f t="shared" si="632"/>
        <v>0</v>
      </c>
      <c r="Q2775" s="43">
        <f t="shared" si="632"/>
        <v>0</v>
      </c>
      <c r="R2775" s="43">
        <f t="shared" si="632"/>
        <v>0</v>
      </c>
      <c r="S2775" s="43">
        <f t="shared" si="632"/>
        <v>0</v>
      </c>
      <c r="T2775" s="43">
        <f t="shared" si="632"/>
        <v>0</v>
      </c>
      <c r="U2775" s="43">
        <f t="shared" si="632"/>
        <v>0</v>
      </c>
      <c r="V2775" s="43">
        <f t="shared" si="632"/>
        <v>0</v>
      </c>
      <c r="W2775" s="43">
        <f t="shared" si="632"/>
        <v>0</v>
      </c>
      <c r="X2775" s="43">
        <f t="shared" si="632"/>
        <v>0</v>
      </c>
      <c r="Y2775" s="43">
        <f t="shared" si="632"/>
        <v>0</v>
      </c>
      <c r="Z2775" s="43">
        <f t="shared" si="632"/>
        <v>0</v>
      </c>
      <c r="AA2775" s="43">
        <f t="shared" si="632"/>
        <v>0</v>
      </c>
      <c r="AB2775" s="44" t="e">
        <f>Z2775/D2775</f>
        <v>#DIV/0!</v>
      </c>
      <c r="AC2775" s="46"/>
      <c r="AE2775" s="37"/>
    </row>
    <row r="2776" spans="1:31" s="36" customFormat="1" ht="28.3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159</v>
      </c>
      <c r="B2777" s="92"/>
      <c r="C2777" s="92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93" t="s">
        <v>160</v>
      </c>
      <c r="B2778" s="92"/>
      <c r="C2778" s="92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4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4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4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4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5" t="s">
        <v>38</v>
      </c>
      <c r="B2783" s="43">
        <f t="shared" ref="B2783:AA2783" si="633">SUM(B2779:B2782)</f>
        <v>0</v>
      </c>
      <c r="C2783" s="43">
        <f t="shared" si="633"/>
        <v>0</v>
      </c>
      <c r="D2783" s="43">
        <f t="shared" si="633"/>
        <v>0</v>
      </c>
      <c r="E2783" s="43">
        <f t="shared" si="633"/>
        <v>0</v>
      </c>
      <c r="F2783" s="43">
        <f t="shared" si="633"/>
        <v>0</v>
      </c>
      <c r="G2783" s="43">
        <f t="shared" si="633"/>
        <v>0</v>
      </c>
      <c r="H2783" s="43">
        <f t="shared" si="633"/>
        <v>0</v>
      </c>
      <c r="I2783" s="43">
        <f t="shared" si="633"/>
        <v>0</v>
      </c>
      <c r="J2783" s="43">
        <f t="shared" si="633"/>
        <v>0</v>
      </c>
      <c r="K2783" s="43">
        <f t="shared" si="633"/>
        <v>0</v>
      </c>
      <c r="L2783" s="43">
        <f t="shared" si="633"/>
        <v>0</v>
      </c>
      <c r="M2783" s="43">
        <f t="shared" si="633"/>
        <v>0</v>
      </c>
      <c r="N2783" s="43">
        <f t="shared" si="633"/>
        <v>0</v>
      </c>
      <c r="O2783" s="43">
        <f t="shared" si="633"/>
        <v>0</v>
      </c>
      <c r="P2783" s="43">
        <f t="shared" si="633"/>
        <v>0</v>
      </c>
      <c r="Q2783" s="43">
        <f t="shared" si="633"/>
        <v>0</v>
      </c>
      <c r="R2783" s="43">
        <f t="shared" si="633"/>
        <v>0</v>
      </c>
      <c r="S2783" s="43">
        <f t="shared" si="633"/>
        <v>0</v>
      </c>
      <c r="T2783" s="43">
        <f t="shared" si="633"/>
        <v>0</v>
      </c>
      <c r="U2783" s="43">
        <f t="shared" si="633"/>
        <v>0</v>
      </c>
      <c r="V2783" s="43">
        <f t="shared" si="633"/>
        <v>0</v>
      </c>
      <c r="W2783" s="43">
        <f t="shared" si="633"/>
        <v>0</v>
      </c>
      <c r="X2783" s="43">
        <f t="shared" si="633"/>
        <v>0</v>
      </c>
      <c r="Y2783" s="43">
        <f t="shared" si="633"/>
        <v>0</v>
      </c>
      <c r="Z2783" s="43">
        <f t="shared" si="633"/>
        <v>0</v>
      </c>
      <c r="AA2783" s="43">
        <f t="shared" si="633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6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5" t="s">
        <v>40</v>
      </c>
      <c r="B2785" s="43">
        <f t="shared" ref="B2785:AA2785" si="634">B2784+B2783</f>
        <v>0</v>
      </c>
      <c r="C2785" s="43">
        <f t="shared" si="634"/>
        <v>0</v>
      </c>
      <c r="D2785" s="43">
        <f t="shared" si="634"/>
        <v>0</v>
      </c>
      <c r="E2785" s="43">
        <f t="shared" si="634"/>
        <v>0</v>
      </c>
      <c r="F2785" s="43">
        <f t="shared" si="634"/>
        <v>0</v>
      </c>
      <c r="G2785" s="43">
        <f t="shared" si="634"/>
        <v>0</v>
      </c>
      <c r="H2785" s="43">
        <f t="shared" si="634"/>
        <v>0</v>
      </c>
      <c r="I2785" s="43">
        <f t="shared" si="634"/>
        <v>0</v>
      </c>
      <c r="J2785" s="43">
        <f t="shared" si="634"/>
        <v>0</v>
      </c>
      <c r="K2785" s="43">
        <f t="shared" si="634"/>
        <v>0</v>
      </c>
      <c r="L2785" s="43">
        <f t="shared" si="634"/>
        <v>0</v>
      </c>
      <c r="M2785" s="43">
        <f t="shared" si="634"/>
        <v>0</v>
      </c>
      <c r="N2785" s="43">
        <f t="shared" si="634"/>
        <v>0</v>
      </c>
      <c r="O2785" s="43">
        <f t="shared" si="634"/>
        <v>0</v>
      </c>
      <c r="P2785" s="43">
        <f t="shared" si="634"/>
        <v>0</v>
      </c>
      <c r="Q2785" s="43">
        <f t="shared" si="634"/>
        <v>0</v>
      </c>
      <c r="R2785" s="43">
        <f t="shared" si="634"/>
        <v>0</v>
      </c>
      <c r="S2785" s="43">
        <f t="shared" si="634"/>
        <v>0</v>
      </c>
      <c r="T2785" s="43">
        <f t="shared" si="634"/>
        <v>0</v>
      </c>
      <c r="U2785" s="43">
        <f t="shared" si="634"/>
        <v>0</v>
      </c>
      <c r="V2785" s="43">
        <f t="shared" si="634"/>
        <v>0</v>
      </c>
      <c r="W2785" s="43">
        <f t="shared" si="634"/>
        <v>0</v>
      </c>
      <c r="X2785" s="43">
        <f t="shared" si="634"/>
        <v>0</v>
      </c>
      <c r="Y2785" s="43">
        <f t="shared" si="634"/>
        <v>0</v>
      </c>
      <c r="Z2785" s="43">
        <f t="shared" si="634"/>
        <v>0</v>
      </c>
      <c r="AA2785" s="43">
        <f t="shared" si="634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7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8" t="s">
        <v>161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8" t="s">
        <v>162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3.1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AA2793" si="635">SUM(B2789:B2792)</f>
        <v>0</v>
      </c>
      <c r="C2793" s="43">
        <f t="shared" si="635"/>
        <v>0</v>
      </c>
      <c r="D2793" s="43">
        <f t="shared" si="635"/>
        <v>0</v>
      </c>
      <c r="E2793" s="43">
        <f t="shared" si="635"/>
        <v>0</v>
      </c>
      <c r="F2793" s="43">
        <f t="shared" si="635"/>
        <v>0</v>
      </c>
      <c r="G2793" s="43">
        <f t="shared" si="635"/>
        <v>0</v>
      </c>
      <c r="H2793" s="43">
        <f t="shared" si="635"/>
        <v>0</v>
      </c>
      <c r="I2793" s="43">
        <f t="shared" si="635"/>
        <v>0</v>
      </c>
      <c r="J2793" s="43">
        <f t="shared" si="635"/>
        <v>0</v>
      </c>
      <c r="K2793" s="43">
        <f t="shared" si="635"/>
        <v>0</v>
      </c>
      <c r="L2793" s="43">
        <f t="shared" si="635"/>
        <v>0</v>
      </c>
      <c r="M2793" s="43">
        <f t="shared" si="635"/>
        <v>0</v>
      </c>
      <c r="N2793" s="43">
        <f t="shared" si="635"/>
        <v>0</v>
      </c>
      <c r="O2793" s="43">
        <f t="shared" si="635"/>
        <v>0</v>
      </c>
      <c r="P2793" s="43">
        <f t="shared" si="635"/>
        <v>0</v>
      </c>
      <c r="Q2793" s="43">
        <f t="shared" si="635"/>
        <v>0</v>
      </c>
      <c r="R2793" s="43">
        <f t="shared" si="635"/>
        <v>0</v>
      </c>
      <c r="S2793" s="43">
        <f t="shared" si="635"/>
        <v>0</v>
      </c>
      <c r="T2793" s="43">
        <f t="shared" si="635"/>
        <v>0</v>
      </c>
      <c r="U2793" s="43">
        <f t="shared" si="635"/>
        <v>0</v>
      </c>
      <c r="V2793" s="43">
        <f t="shared" si="635"/>
        <v>0</v>
      </c>
      <c r="W2793" s="43">
        <f t="shared" si="635"/>
        <v>0</v>
      </c>
      <c r="X2793" s="43">
        <f t="shared" si="635"/>
        <v>0</v>
      </c>
      <c r="Y2793" s="43">
        <f t="shared" si="635"/>
        <v>0</v>
      </c>
      <c r="Z2793" s="43">
        <f t="shared" si="635"/>
        <v>0</v>
      </c>
      <c r="AA2793" s="43">
        <f t="shared" si="635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40</v>
      </c>
      <c r="B2795" s="43">
        <f t="shared" ref="B2795:AA2795" si="636">B2794+B2793</f>
        <v>0</v>
      </c>
      <c r="C2795" s="43">
        <f t="shared" si="636"/>
        <v>0</v>
      </c>
      <c r="D2795" s="43">
        <f t="shared" si="636"/>
        <v>0</v>
      </c>
      <c r="E2795" s="43">
        <f t="shared" si="636"/>
        <v>0</v>
      </c>
      <c r="F2795" s="43">
        <f t="shared" si="636"/>
        <v>0</v>
      </c>
      <c r="G2795" s="43">
        <f t="shared" si="636"/>
        <v>0</v>
      </c>
      <c r="H2795" s="43">
        <f t="shared" si="636"/>
        <v>0</v>
      </c>
      <c r="I2795" s="43">
        <f t="shared" si="636"/>
        <v>0</v>
      </c>
      <c r="J2795" s="43">
        <f t="shared" si="636"/>
        <v>0</v>
      </c>
      <c r="K2795" s="43">
        <f t="shared" si="636"/>
        <v>0</v>
      </c>
      <c r="L2795" s="43">
        <f t="shared" si="636"/>
        <v>0</v>
      </c>
      <c r="M2795" s="43">
        <f t="shared" si="636"/>
        <v>0</v>
      </c>
      <c r="N2795" s="43">
        <f t="shared" si="636"/>
        <v>0</v>
      </c>
      <c r="O2795" s="43">
        <f t="shared" si="636"/>
        <v>0</v>
      </c>
      <c r="P2795" s="43">
        <f t="shared" si="636"/>
        <v>0</v>
      </c>
      <c r="Q2795" s="43">
        <f t="shared" si="636"/>
        <v>0</v>
      </c>
      <c r="R2795" s="43">
        <f t="shared" si="636"/>
        <v>0</v>
      </c>
      <c r="S2795" s="43">
        <f t="shared" si="636"/>
        <v>0</v>
      </c>
      <c r="T2795" s="43">
        <f t="shared" si="636"/>
        <v>0</v>
      </c>
      <c r="U2795" s="43">
        <f t="shared" si="636"/>
        <v>0</v>
      </c>
      <c r="V2795" s="43">
        <f t="shared" si="636"/>
        <v>0</v>
      </c>
      <c r="W2795" s="43">
        <f t="shared" si="636"/>
        <v>0</v>
      </c>
      <c r="X2795" s="43">
        <f t="shared" si="636"/>
        <v>0</v>
      </c>
      <c r="Y2795" s="43">
        <f t="shared" si="636"/>
        <v>0</v>
      </c>
      <c r="Z2795" s="43">
        <f t="shared" si="636"/>
        <v>0</v>
      </c>
      <c r="AA2795" s="43">
        <f t="shared" si="636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163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164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637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 t="shared" si="637"/>
        <v>#DIV/0!</v>
      </c>
      <c r="AC2800" s="35"/>
      <c r="AE2800" s="37"/>
    </row>
    <row r="2801" spans="1:31" s="36" customFormat="1" ht="18" hidden="1" customHeight="1" x14ac:dyDescent="0.2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 t="e">
        <f t="shared" si="637"/>
        <v>#DIV/0!</v>
      </c>
      <c r="AC2801" s="35"/>
      <c r="AE2801" s="37"/>
    </row>
    <row r="2802" spans="1:31" s="36" customFormat="1" ht="18" hidden="1" customHeight="1" x14ac:dyDescent="0.2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 t="e">
        <f t="shared" si="637"/>
        <v>#DIV/0!</v>
      </c>
      <c r="AC2802" s="35"/>
      <c r="AE2802" s="37"/>
    </row>
    <row r="2803" spans="1:31" s="36" customFormat="1" ht="18" hidden="1" customHeight="1" x14ac:dyDescent="0.25">
      <c r="A2803" s="42" t="s">
        <v>38</v>
      </c>
      <c r="B2803" s="43">
        <f t="shared" ref="B2803:AA2803" si="638">SUM(B2799:B2802)</f>
        <v>0</v>
      </c>
      <c r="C2803" s="43">
        <f t="shared" si="638"/>
        <v>0</v>
      </c>
      <c r="D2803" s="43">
        <f t="shared" si="638"/>
        <v>0</v>
      </c>
      <c r="E2803" s="43">
        <f t="shared" si="638"/>
        <v>0</v>
      </c>
      <c r="F2803" s="43">
        <f t="shared" si="638"/>
        <v>0</v>
      </c>
      <c r="G2803" s="43">
        <f t="shared" si="638"/>
        <v>0</v>
      </c>
      <c r="H2803" s="43">
        <f t="shared" si="638"/>
        <v>0</v>
      </c>
      <c r="I2803" s="43">
        <f t="shared" si="638"/>
        <v>0</v>
      </c>
      <c r="J2803" s="43">
        <f t="shared" si="638"/>
        <v>0</v>
      </c>
      <c r="K2803" s="43">
        <f t="shared" si="638"/>
        <v>0</v>
      </c>
      <c r="L2803" s="43">
        <f t="shared" si="638"/>
        <v>0</v>
      </c>
      <c r="M2803" s="43">
        <f t="shared" si="638"/>
        <v>0</v>
      </c>
      <c r="N2803" s="43">
        <f t="shared" si="638"/>
        <v>0</v>
      </c>
      <c r="O2803" s="43">
        <f t="shared" si="638"/>
        <v>0</v>
      </c>
      <c r="P2803" s="43">
        <f t="shared" si="638"/>
        <v>0</v>
      </c>
      <c r="Q2803" s="43">
        <f t="shared" si="638"/>
        <v>0</v>
      </c>
      <c r="R2803" s="43">
        <f t="shared" si="638"/>
        <v>0</v>
      </c>
      <c r="S2803" s="43">
        <f t="shared" si="638"/>
        <v>0</v>
      </c>
      <c r="T2803" s="43">
        <f t="shared" si="638"/>
        <v>0</v>
      </c>
      <c r="U2803" s="43">
        <f t="shared" si="638"/>
        <v>0</v>
      </c>
      <c r="V2803" s="43">
        <f t="shared" si="638"/>
        <v>0</v>
      </c>
      <c r="W2803" s="43">
        <f t="shared" si="638"/>
        <v>0</v>
      </c>
      <c r="X2803" s="43">
        <f t="shared" si="638"/>
        <v>0</v>
      </c>
      <c r="Y2803" s="43">
        <f t="shared" si="638"/>
        <v>0</v>
      </c>
      <c r="Z2803" s="43">
        <f t="shared" si="638"/>
        <v>0</v>
      </c>
      <c r="AA2803" s="43">
        <f t="shared" si="638"/>
        <v>0</v>
      </c>
      <c r="AB2803" s="44" t="e">
        <f t="shared" si="637"/>
        <v>#DIV/0!</v>
      </c>
      <c r="AC2803" s="35"/>
      <c r="AE2803" s="37"/>
    </row>
    <row r="2804" spans="1:31" s="36" customFormat="1" ht="18" hidden="1" customHeight="1" x14ac:dyDescent="0.25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 t="e">
        <f t="shared" si="637"/>
        <v>#DIV/0!</v>
      </c>
      <c r="AC2804" s="35"/>
      <c r="AE2804" s="37"/>
    </row>
    <row r="2805" spans="1:31" s="36" customFormat="1" ht="18" hidden="1" customHeight="1" x14ac:dyDescent="0.25">
      <c r="A2805" s="42" t="s">
        <v>40</v>
      </c>
      <c r="B2805" s="43">
        <f t="shared" ref="B2805:AA2805" si="639">B2804+B2803</f>
        <v>0</v>
      </c>
      <c r="C2805" s="43">
        <f t="shared" si="639"/>
        <v>0</v>
      </c>
      <c r="D2805" s="43">
        <f t="shared" si="639"/>
        <v>0</v>
      </c>
      <c r="E2805" s="43">
        <f t="shared" si="639"/>
        <v>0</v>
      </c>
      <c r="F2805" s="43">
        <f t="shared" si="639"/>
        <v>0</v>
      </c>
      <c r="G2805" s="43">
        <f t="shared" si="639"/>
        <v>0</v>
      </c>
      <c r="H2805" s="43">
        <f t="shared" si="639"/>
        <v>0</v>
      </c>
      <c r="I2805" s="43">
        <f t="shared" si="639"/>
        <v>0</v>
      </c>
      <c r="J2805" s="43">
        <f t="shared" si="639"/>
        <v>0</v>
      </c>
      <c r="K2805" s="43">
        <f t="shared" si="639"/>
        <v>0</v>
      </c>
      <c r="L2805" s="43">
        <f t="shared" si="639"/>
        <v>0</v>
      </c>
      <c r="M2805" s="43">
        <f t="shared" si="639"/>
        <v>0</v>
      </c>
      <c r="N2805" s="43">
        <f t="shared" si="639"/>
        <v>0</v>
      </c>
      <c r="O2805" s="43">
        <f t="shared" si="639"/>
        <v>0</v>
      </c>
      <c r="P2805" s="43">
        <f t="shared" si="639"/>
        <v>0</v>
      </c>
      <c r="Q2805" s="43">
        <f t="shared" si="639"/>
        <v>0</v>
      </c>
      <c r="R2805" s="43">
        <f t="shared" si="639"/>
        <v>0</v>
      </c>
      <c r="S2805" s="43">
        <f t="shared" si="639"/>
        <v>0</v>
      </c>
      <c r="T2805" s="43">
        <f t="shared" si="639"/>
        <v>0</v>
      </c>
      <c r="U2805" s="43">
        <f t="shared" si="639"/>
        <v>0</v>
      </c>
      <c r="V2805" s="43">
        <f t="shared" si="639"/>
        <v>0</v>
      </c>
      <c r="W2805" s="43">
        <f t="shared" si="639"/>
        <v>0</v>
      </c>
      <c r="X2805" s="43">
        <f t="shared" si="639"/>
        <v>0</v>
      </c>
      <c r="Y2805" s="43">
        <f t="shared" si="639"/>
        <v>0</v>
      </c>
      <c r="Z2805" s="43">
        <f t="shared" si="639"/>
        <v>0</v>
      </c>
      <c r="AA2805" s="43">
        <f t="shared" si="639"/>
        <v>0</v>
      </c>
      <c r="AB2805" s="44" t="e">
        <f t="shared" si="637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640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>SUM(M2810:Y2810)</f>
        <v>0</v>
      </c>
      <c r="AA2810" s="34">
        <f>D2810-Z2810</f>
        <v>0</v>
      </c>
      <c r="AB2810" s="41" t="e">
        <f t="shared" si="640"/>
        <v>#DIV/0!</v>
      </c>
      <c r="AC2810" s="35"/>
      <c r="AE2810" s="37"/>
    </row>
    <row r="2811" spans="1:31" s="36" customFormat="1" ht="18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 t="e">
        <f t="shared" si="640"/>
        <v>#DIV/0!</v>
      </c>
      <c r="AC2811" s="35"/>
      <c r="AE2811" s="37"/>
    </row>
    <row r="2812" spans="1:31" s="36" customFormat="1" ht="18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 t="e">
        <f t="shared" si="640"/>
        <v>#DIV/0!</v>
      </c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 t="shared" si="640"/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 t="e">
        <f t="shared" si="640"/>
        <v>#DIV/0!</v>
      </c>
      <c r="AC2814" s="35"/>
      <c r="AE2814" s="37"/>
    </row>
    <row r="2815" spans="1:31" s="36" customFormat="1" ht="18" hidden="1" customHeight="1" x14ac:dyDescent="0.25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 t="shared" si="640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643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41" t="e">
        <f t="shared" si="643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 x14ac:dyDescent="0.25">
      <c r="A2918" s="50" t="s">
        <v>165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29.25" customHeight="1" x14ac:dyDescent="0.2">
      <c r="A2919" s="40" t="s">
        <v>34</v>
      </c>
      <c r="B2919" s="34">
        <f>B2759+B2599+B2539+B2529+B2417</f>
        <v>79844316</v>
      </c>
      <c r="C2919" s="34">
        <f t="shared" ref="C2919:Y2924" si="673">C2759+C2599+C2539+C2529+C2417</f>
        <v>0</v>
      </c>
      <c r="D2919" s="34">
        <f t="shared" si="673"/>
        <v>79844316</v>
      </c>
      <c r="E2919" s="34">
        <f t="shared" si="673"/>
        <v>0</v>
      </c>
      <c r="F2919" s="34">
        <f t="shared" si="673"/>
        <v>241093.33000000002</v>
      </c>
      <c r="G2919" s="34">
        <f t="shared" si="673"/>
        <v>5012159.6900000004</v>
      </c>
      <c r="H2919" s="34">
        <f t="shared" si="673"/>
        <v>0</v>
      </c>
      <c r="I2919" s="34">
        <f t="shared" si="673"/>
        <v>0</v>
      </c>
      <c r="J2919" s="34">
        <f t="shared" si="673"/>
        <v>241093.33000000002</v>
      </c>
      <c r="K2919" s="34">
        <f t="shared" si="673"/>
        <v>5012159.6900000004</v>
      </c>
      <c r="L2919" s="34">
        <f t="shared" si="673"/>
        <v>0</v>
      </c>
      <c r="M2919" s="34">
        <f t="shared" si="673"/>
        <v>5253253.0200000005</v>
      </c>
      <c r="N2919" s="34">
        <f t="shared" si="673"/>
        <v>0</v>
      </c>
      <c r="O2919" s="34">
        <f t="shared" si="673"/>
        <v>0</v>
      </c>
      <c r="P2919" s="34">
        <f t="shared" si="673"/>
        <v>0</v>
      </c>
      <c r="Q2919" s="34">
        <f t="shared" si="673"/>
        <v>0</v>
      </c>
      <c r="R2919" s="34">
        <f t="shared" si="673"/>
        <v>0</v>
      </c>
      <c r="S2919" s="34">
        <f t="shared" si="673"/>
        <v>0</v>
      </c>
      <c r="T2919" s="34">
        <f t="shared" si="673"/>
        <v>0</v>
      </c>
      <c r="U2919" s="34">
        <f t="shared" si="673"/>
        <v>0</v>
      </c>
      <c r="V2919" s="34">
        <f t="shared" si="673"/>
        <v>0</v>
      </c>
      <c r="W2919" s="34">
        <f t="shared" si="673"/>
        <v>0</v>
      </c>
      <c r="X2919" s="34">
        <f t="shared" si="673"/>
        <v>0</v>
      </c>
      <c r="Y2919" s="34">
        <f t="shared" si="673"/>
        <v>0</v>
      </c>
      <c r="Z2919" s="34">
        <f>SUM(M2919:Y2919)</f>
        <v>5253253.0200000005</v>
      </c>
      <c r="AA2919" s="34">
        <f>D2919-Z2919</f>
        <v>74591062.980000004</v>
      </c>
      <c r="AB2919" s="41"/>
      <c r="AC2919" s="35"/>
      <c r="AE2919" s="37"/>
    </row>
    <row r="2920" spans="1:31" s="36" customFormat="1" ht="25.35" customHeight="1" x14ac:dyDescent="0.2">
      <c r="A2920" s="40" t="s">
        <v>35</v>
      </c>
      <c r="B2920" s="34">
        <f>B2760+B2600+B2540+B2530+B2418</f>
        <v>6125000000</v>
      </c>
      <c r="C2920" s="34">
        <f t="shared" si="673"/>
        <v>4.8894435167312622E-9</v>
      </c>
      <c r="D2920" s="34">
        <f t="shared" si="673"/>
        <v>6125000000</v>
      </c>
      <c r="E2920" s="34">
        <f t="shared" si="673"/>
        <v>1557519767.9299998</v>
      </c>
      <c r="F2920" s="34">
        <f t="shared" si="673"/>
        <v>1620220836.1099999</v>
      </c>
      <c r="G2920" s="34">
        <f t="shared" si="673"/>
        <v>2651241732.6999998</v>
      </c>
      <c r="H2920" s="34">
        <f t="shared" si="673"/>
        <v>0</v>
      </c>
      <c r="I2920" s="34">
        <f t="shared" si="673"/>
        <v>968287376.21000004</v>
      </c>
      <c r="J2920" s="34">
        <f t="shared" si="673"/>
        <v>744954322.62</v>
      </c>
      <c r="K2920" s="34">
        <f t="shared" si="673"/>
        <v>482452591.47999996</v>
      </c>
      <c r="L2920" s="34">
        <f t="shared" si="673"/>
        <v>0</v>
      </c>
      <c r="M2920" s="34">
        <f t="shared" si="673"/>
        <v>2195694290.3099999</v>
      </c>
      <c r="N2920" s="34">
        <f t="shared" si="673"/>
        <v>0</v>
      </c>
      <c r="O2920" s="34">
        <f t="shared" si="673"/>
        <v>24450414.649999999</v>
      </c>
      <c r="P2920" s="34">
        <f t="shared" si="673"/>
        <v>564781977.06999993</v>
      </c>
      <c r="Q2920" s="34">
        <f t="shared" si="673"/>
        <v>954800</v>
      </c>
      <c r="R2920" s="34">
        <f t="shared" si="673"/>
        <v>377225766.92000002</v>
      </c>
      <c r="S2920" s="34">
        <f t="shared" si="673"/>
        <v>497085946.56999999</v>
      </c>
      <c r="T2920" s="34">
        <f t="shared" si="673"/>
        <v>707487739.15999997</v>
      </c>
      <c r="U2920" s="34">
        <f t="shared" si="673"/>
        <v>840587440.25</v>
      </c>
      <c r="V2920" s="34">
        <f t="shared" si="673"/>
        <v>620713961.80999994</v>
      </c>
      <c r="W2920" s="34">
        <f t="shared" si="673"/>
        <v>0</v>
      </c>
      <c r="X2920" s="34">
        <f t="shared" si="673"/>
        <v>0</v>
      </c>
      <c r="Y2920" s="34">
        <f t="shared" si="673"/>
        <v>0</v>
      </c>
      <c r="Z2920" s="34">
        <f>SUM(M2920:Y2920)</f>
        <v>5828982336.7399998</v>
      </c>
      <c r="AA2920" s="34">
        <f>D2920-Z2920</f>
        <v>296017663.26000023</v>
      </c>
      <c r="AB2920" s="41">
        <f>Z2920/D2920</f>
        <v>0.95167058559020401</v>
      </c>
      <c r="AC2920" s="35"/>
      <c r="AE2920" s="37"/>
    </row>
    <row r="2921" spans="1:31" s="36" customFormat="1" ht="27" hidden="1" customHeight="1" x14ac:dyDescent="0.2">
      <c r="A2921" s="40" t="s">
        <v>36</v>
      </c>
      <c r="B2921" s="34">
        <f>B2761+B2601+B2541+B2531+B2419</f>
        <v>0</v>
      </c>
      <c r="C2921" s="34">
        <f t="shared" si="673"/>
        <v>0</v>
      </c>
      <c r="D2921" s="34">
        <f t="shared" si="673"/>
        <v>0</v>
      </c>
      <c r="E2921" s="34">
        <f t="shared" si="673"/>
        <v>0</v>
      </c>
      <c r="F2921" s="34">
        <f t="shared" si="673"/>
        <v>0</v>
      </c>
      <c r="G2921" s="34">
        <f t="shared" si="673"/>
        <v>0</v>
      </c>
      <c r="H2921" s="34">
        <f t="shared" si="673"/>
        <v>0</v>
      </c>
      <c r="I2921" s="34">
        <f t="shared" si="673"/>
        <v>0</v>
      </c>
      <c r="J2921" s="34">
        <f t="shared" si="673"/>
        <v>0</v>
      </c>
      <c r="K2921" s="34">
        <f t="shared" si="673"/>
        <v>0</v>
      </c>
      <c r="L2921" s="34">
        <f t="shared" si="673"/>
        <v>0</v>
      </c>
      <c r="M2921" s="34">
        <f t="shared" si="673"/>
        <v>0</v>
      </c>
      <c r="N2921" s="34">
        <f t="shared" si="673"/>
        <v>0</v>
      </c>
      <c r="O2921" s="34">
        <f t="shared" si="673"/>
        <v>0</v>
      </c>
      <c r="P2921" s="34">
        <f t="shared" si="673"/>
        <v>0</v>
      </c>
      <c r="Q2921" s="34">
        <f t="shared" si="673"/>
        <v>0</v>
      </c>
      <c r="R2921" s="34">
        <f t="shared" si="673"/>
        <v>0</v>
      </c>
      <c r="S2921" s="34">
        <f t="shared" si="673"/>
        <v>0</v>
      </c>
      <c r="T2921" s="34">
        <f t="shared" si="673"/>
        <v>0</v>
      </c>
      <c r="U2921" s="34">
        <f t="shared" si="673"/>
        <v>0</v>
      </c>
      <c r="V2921" s="34">
        <f t="shared" si="673"/>
        <v>0</v>
      </c>
      <c r="W2921" s="34">
        <f t="shared" si="673"/>
        <v>0</v>
      </c>
      <c r="X2921" s="34">
        <f t="shared" si="673"/>
        <v>0</v>
      </c>
      <c r="Y2921" s="34">
        <f t="shared" si="673"/>
        <v>0</v>
      </c>
      <c r="Z2921" s="34">
        <f>SUM(M2921:Y2921)</f>
        <v>0</v>
      </c>
      <c r="AA2921" s="34">
        <f>D2921-Z2921</f>
        <v>0</v>
      </c>
      <c r="AB2921" s="41"/>
      <c r="AC2921" s="35"/>
      <c r="AE2921" s="37"/>
    </row>
    <row r="2922" spans="1:31" s="36" customFormat="1" ht="21" hidden="1" customHeight="1" x14ac:dyDescent="0.2">
      <c r="A2922" s="40" t="s">
        <v>37</v>
      </c>
      <c r="B2922" s="34">
        <f>B2762+B2602+B2542+B2532+B2420</f>
        <v>0</v>
      </c>
      <c r="C2922" s="34">
        <f t="shared" si="673"/>
        <v>0</v>
      </c>
      <c r="D2922" s="34">
        <f t="shared" si="673"/>
        <v>0</v>
      </c>
      <c r="E2922" s="34">
        <f t="shared" si="673"/>
        <v>0</v>
      </c>
      <c r="F2922" s="34">
        <f t="shared" si="673"/>
        <v>0</v>
      </c>
      <c r="G2922" s="34">
        <f t="shared" si="673"/>
        <v>0</v>
      </c>
      <c r="H2922" s="34">
        <f t="shared" si="673"/>
        <v>0</v>
      </c>
      <c r="I2922" s="34">
        <f t="shared" si="673"/>
        <v>0</v>
      </c>
      <c r="J2922" s="34">
        <f t="shared" si="673"/>
        <v>0</v>
      </c>
      <c r="K2922" s="34">
        <f t="shared" si="673"/>
        <v>0</v>
      </c>
      <c r="L2922" s="34">
        <f t="shared" si="673"/>
        <v>0</v>
      </c>
      <c r="M2922" s="34">
        <f t="shared" si="673"/>
        <v>0</v>
      </c>
      <c r="N2922" s="34">
        <f t="shared" si="673"/>
        <v>0</v>
      </c>
      <c r="O2922" s="34">
        <f t="shared" si="673"/>
        <v>0</v>
      </c>
      <c r="P2922" s="34">
        <f t="shared" si="673"/>
        <v>0</v>
      </c>
      <c r="Q2922" s="34">
        <f t="shared" si="673"/>
        <v>0</v>
      </c>
      <c r="R2922" s="34">
        <f t="shared" si="673"/>
        <v>0</v>
      </c>
      <c r="S2922" s="34">
        <f t="shared" si="673"/>
        <v>0</v>
      </c>
      <c r="T2922" s="34">
        <f t="shared" si="673"/>
        <v>0</v>
      </c>
      <c r="U2922" s="34">
        <f t="shared" si="673"/>
        <v>0</v>
      </c>
      <c r="V2922" s="34">
        <f t="shared" si="673"/>
        <v>0</v>
      </c>
      <c r="W2922" s="34">
        <f t="shared" si="673"/>
        <v>0</v>
      </c>
      <c r="X2922" s="34">
        <f t="shared" si="673"/>
        <v>0</v>
      </c>
      <c r="Y2922" s="34">
        <f t="shared" si="673"/>
        <v>0</v>
      </c>
      <c r="Z2922" s="34">
        <f>SUM(M2922:Y2922)</f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 x14ac:dyDescent="0.25">
      <c r="A2923" s="42" t="s">
        <v>38</v>
      </c>
      <c r="B2923" s="43">
        <f>SUM(B2919:B2922)</f>
        <v>6204844316</v>
      </c>
      <c r="C2923" s="43">
        <f t="shared" ref="C2923:AA2923" si="674">SUM(C2919:C2922)</f>
        <v>4.8894435167312622E-9</v>
      </c>
      <c r="D2923" s="43">
        <f t="shared" si="674"/>
        <v>6204844316</v>
      </c>
      <c r="E2923" s="43">
        <f t="shared" si="674"/>
        <v>1557519767.9299998</v>
      </c>
      <c r="F2923" s="43">
        <f t="shared" si="674"/>
        <v>1620461929.4399998</v>
      </c>
      <c r="G2923" s="43">
        <f t="shared" si="674"/>
        <v>2656253892.3899999</v>
      </c>
      <c r="H2923" s="43">
        <f t="shared" si="674"/>
        <v>0</v>
      </c>
      <c r="I2923" s="43">
        <f t="shared" si="674"/>
        <v>968287376.21000004</v>
      </c>
      <c r="J2923" s="43">
        <f t="shared" si="674"/>
        <v>745195415.95000005</v>
      </c>
      <c r="K2923" s="43">
        <f t="shared" si="674"/>
        <v>487464751.16999996</v>
      </c>
      <c r="L2923" s="43">
        <f t="shared" si="674"/>
        <v>0</v>
      </c>
      <c r="M2923" s="43">
        <f t="shared" si="674"/>
        <v>2200947543.3299999</v>
      </c>
      <c r="N2923" s="43">
        <f t="shared" si="674"/>
        <v>0</v>
      </c>
      <c r="O2923" s="43">
        <f t="shared" si="674"/>
        <v>24450414.649999999</v>
      </c>
      <c r="P2923" s="43">
        <f t="shared" si="674"/>
        <v>564781977.06999993</v>
      </c>
      <c r="Q2923" s="43">
        <f t="shared" si="674"/>
        <v>954800</v>
      </c>
      <c r="R2923" s="43">
        <f t="shared" si="674"/>
        <v>377225766.92000002</v>
      </c>
      <c r="S2923" s="43">
        <f t="shared" si="674"/>
        <v>497085946.56999999</v>
      </c>
      <c r="T2923" s="43">
        <f t="shared" si="674"/>
        <v>707487739.15999997</v>
      </c>
      <c r="U2923" s="43">
        <f t="shared" si="674"/>
        <v>840587440.25</v>
      </c>
      <c r="V2923" s="43">
        <f t="shared" si="674"/>
        <v>620713961.80999994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5834235589.7600002</v>
      </c>
      <c r="AA2923" s="43">
        <f t="shared" si="674"/>
        <v>370608726.24000025</v>
      </c>
      <c r="AB2923" s="44">
        <f>Z2923/D2923</f>
        <v>0.94027106767460111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>
        <f>B2764+B2604+B2544+B2534+B2422</f>
        <v>0</v>
      </c>
      <c r="C2924" s="34">
        <f t="shared" si="673"/>
        <v>0</v>
      </c>
      <c r="D2924" s="34">
        <f t="shared" si="673"/>
        <v>0</v>
      </c>
      <c r="E2924" s="34">
        <f t="shared" si="673"/>
        <v>0</v>
      </c>
      <c r="F2924" s="34">
        <f t="shared" si="673"/>
        <v>0</v>
      </c>
      <c r="G2924" s="34">
        <f t="shared" si="673"/>
        <v>0</v>
      </c>
      <c r="H2924" s="34">
        <f t="shared" si="673"/>
        <v>0</v>
      </c>
      <c r="I2924" s="34">
        <f t="shared" si="673"/>
        <v>0</v>
      </c>
      <c r="J2924" s="34">
        <f t="shared" si="673"/>
        <v>0</v>
      </c>
      <c r="K2924" s="34">
        <f t="shared" si="673"/>
        <v>0</v>
      </c>
      <c r="L2924" s="34">
        <f t="shared" si="673"/>
        <v>0</v>
      </c>
      <c r="M2924" s="34">
        <f t="shared" si="673"/>
        <v>0</v>
      </c>
      <c r="N2924" s="34">
        <f t="shared" si="673"/>
        <v>0</v>
      </c>
      <c r="O2924" s="34">
        <f t="shared" si="673"/>
        <v>0</v>
      </c>
      <c r="P2924" s="34">
        <f t="shared" si="673"/>
        <v>0</v>
      </c>
      <c r="Q2924" s="34">
        <f t="shared" si="673"/>
        <v>0</v>
      </c>
      <c r="R2924" s="34">
        <f t="shared" si="673"/>
        <v>0</v>
      </c>
      <c r="S2924" s="34">
        <f t="shared" si="673"/>
        <v>0</v>
      </c>
      <c r="T2924" s="34">
        <f t="shared" si="673"/>
        <v>0</v>
      </c>
      <c r="U2924" s="34">
        <f t="shared" si="673"/>
        <v>0</v>
      </c>
      <c r="V2924" s="34">
        <f t="shared" si="673"/>
        <v>0</v>
      </c>
      <c r="W2924" s="34">
        <f t="shared" si="673"/>
        <v>0</v>
      </c>
      <c r="X2924" s="34">
        <f t="shared" si="673"/>
        <v>0</v>
      </c>
      <c r="Y2924" s="34">
        <f t="shared" si="673"/>
        <v>0</v>
      </c>
      <c r="Z2924" s="34">
        <f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 x14ac:dyDescent="0.25">
      <c r="A2925" s="42" t="s">
        <v>40</v>
      </c>
      <c r="B2925" s="43">
        <f>B2924+B2923</f>
        <v>6204844316</v>
      </c>
      <c r="C2925" s="43">
        <f t="shared" ref="C2925:AA2925" si="675">C2924+C2923</f>
        <v>4.8894435167312622E-9</v>
      </c>
      <c r="D2925" s="43">
        <f t="shared" si="675"/>
        <v>6204844316</v>
      </c>
      <c r="E2925" s="43">
        <f t="shared" si="675"/>
        <v>1557519767.9299998</v>
      </c>
      <c r="F2925" s="43">
        <f t="shared" si="675"/>
        <v>1620461929.4399998</v>
      </c>
      <c r="G2925" s="43">
        <f t="shared" si="675"/>
        <v>2656253892.3899999</v>
      </c>
      <c r="H2925" s="43">
        <f t="shared" si="675"/>
        <v>0</v>
      </c>
      <c r="I2925" s="43">
        <f t="shared" si="675"/>
        <v>968287376.21000004</v>
      </c>
      <c r="J2925" s="43">
        <f t="shared" si="675"/>
        <v>745195415.95000005</v>
      </c>
      <c r="K2925" s="43">
        <f t="shared" si="675"/>
        <v>487464751.16999996</v>
      </c>
      <c r="L2925" s="43">
        <f t="shared" si="675"/>
        <v>0</v>
      </c>
      <c r="M2925" s="43">
        <f t="shared" si="675"/>
        <v>2200947543.3299999</v>
      </c>
      <c r="N2925" s="43">
        <f t="shared" si="675"/>
        <v>0</v>
      </c>
      <c r="O2925" s="43">
        <f t="shared" si="675"/>
        <v>24450414.649999999</v>
      </c>
      <c r="P2925" s="43">
        <f t="shared" si="675"/>
        <v>564781977.06999993</v>
      </c>
      <c r="Q2925" s="43">
        <f t="shared" si="675"/>
        <v>954800</v>
      </c>
      <c r="R2925" s="43">
        <f t="shared" si="675"/>
        <v>377225766.92000002</v>
      </c>
      <c r="S2925" s="43">
        <f t="shared" si="675"/>
        <v>497085946.56999999</v>
      </c>
      <c r="T2925" s="43">
        <f t="shared" si="675"/>
        <v>707487739.15999997</v>
      </c>
      <c r="U2925" s="43">
        <f t="shared" si="675"/>
        <v>840587440.25</v>
      </c>
      <c r="V2925" s="43">
        <f t="shared" si="675"/>
        <v>620713961.80999994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5834235589.7600002</v>
      </c>
      <c r="AA2925" s="43">
        <f t="shared" si="675"/>
        <v>370608726.24000025</v>
      </c>
      <c r="AB2925" s="44">
        <f>Z2925/D2925</f>
        <v>0.94027106767460111</v>
      </c>
      <c r="AC2925" s="46"/>
      <c r="AE2925" s="37"/>
    </row>
    <row r="2926" spans="1:31" s="36" customFormat="1" ht="15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39.75" customHeight="1" x14ac:dyDescent="0.25">
      <c r="A2928" s="50" t="s">
        <v>166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0" customHeight="1" x14ac:dyDescent="0.2">
      <c r="A2929" s="40" t="s">
        <v>34</v>
      </c>
      <c r="B2929" s="34">
        <f t="shared" ref="B2929:Y2932" si="676">B2919+B2404</f>
        <v>79844316</v>
      </c>
      <c r="C2929" s="34">
        <f t="shared" si="676"/>
        <v>0</v>
      </c>
      <c r="D2929" s="34">
        <f t="shared" si="676"/>
        <v>79844316</v>
      </c>
      <c r="E2929" s="34">
        <f t="shared" si="676"/>
        <v>0</v>
      </c>
      <c r="F2929" s="34">
        <f t="shared" si="676"/>
        <v>241093.33000000002</v>
      </c>
      <c r="G2929" s="34">
        <f t="shared" si="676"/>
        <v>5012159.6900000004</v>
      </c>
      <c r="H2929" s="34">
        <f t="shared" si="676"/>
        <v>0</v>
      </c>
      <c r="I2929" s="34">
        <f t="shared" si="676"/>
        <v>0</v>
      </c>
      <c r="J2929" s="34">
        <f t="shared" si="676"/>
        <v>241093.33000000002</v>
      </c>
      <c r="K2929" s="34">
        <f t="shared" si="676"/>
        <v>5012159.6900000004</v>
      </c>
      <c r="L2929" s="34">
        <f t="shared" si="676"/>
        <v>0</v>
      </c>
      <c r="M2929" s="34">
        <f t="shared" si="676"/>
        <v>5253253.0200000005</v>
      </c>
      <c r="N2929" s="34">
        <f t="shared" si="676"/>
        <v>0</v>
      </c>
      <c r="O2929" s="34">
        <f t="shared" si="676"/>
        <v>0</v>
      </c>
      <c r="P2929" s="34">
        <f t="shared" si="676"/>
        <v>0</v>
      </c>
      <c r="Q2929" s="34">
        <f t="shared" si="676"/>
        <v>0</v>
      </c>
      <c r="R2929" s="34">
        <f t="shared" si="676"/>
        <v>0</v>
      </c>
      <c r="S2929" s="34">
        <f t="shared" si="676"/>
        <v>0</v>
      </c>
      <c r="T2929" s="34">
        <f t="shared" si="676"/>
        <v>0</v>
      </c>
      <c r="U2929" s="34">
        <f t="shared" si="676"/>
        <v>0</v>
      </c>
      <c r="V2929" s="34">
        <f t="shared" si="676"/>
        <v>0</v>
      </c>
      <c r="W2929" s="34">
        <f t="shared" si="676"/>
        <v>0</v>
      </c>
      <c r="X2929" s="34">
        <f t="shared" si="676"/>
        <v>0</v>
      </c>
      <c r="Y2929" s="34">
        <f t="shared" si="676"/>
        <v>0</v>
      </c>
      <c r="Z2929" s="34">
        <f>SUM(M2929:Y2929)</f>
        <v>5253253.0200000005</v>
      </c>
      <c r="AA2929" s="34">
        <f>D2929-Z2929</f>
        <v>74591062.980000004</v>
      </c>
      <c r="AB2929" s="41">
        <f>Z2929/D2929</f>
        <v>6.5793700581015691E-2</v>
      </c>
      <c r="AC2929" s="35"/>
      <c r="AE2929" s="37"/>
    </row>
    <row r="2930" spans="1:32" s="36" customFormat="1" ht="30" customHeight="1" x14ac:dyDescent="0.2">
      <c r="A2930" s="40" t="s">
        <v>35</v>
      </c>
      <c r="B2930" s="34">
        <f t="shared" si="676"/>
        <v>6125000000</v>
      </c>
      <c r="C2930" s="34">
        <f t="shared" si="676"/>
        <v>4.8894435167312622E-9</v>
      </c>
      <c r="D2930" s="34">
        <f t="shared" si="676"/>
        <v>6125000000</v>
      </c>
      <c r="E2930" s="34">
        <f t="shared" si="676"/>
        <v>1557519767.9299998</v>
      </c>
      <c r="F2930" s="34">
        <f t="shared" si="676"/>
        <v>1620220836.1099999</v>
      </c>
      <c r="G2930" s="34">
        <f t="shared" si="676"/>
        <v>2651241732.6999998</v>
      </c>
      <c r="H2930" s="34">
        <f t="shared" si="676"/>
        <v>0</v>
      </c>
      <c r="I2930" s="34">
        <f t="shared" si="676"/>
        <v>968287376.21000004</v>
      </c>
      <c r="J2930" s="34">
        <f t="shared" si="676"/>
        <v>744954322.62</v>
      </c>
      <c r="K2930" s="34">
        <f t="shared" si="676"/>
        <v>482452591.47999996</v>
      </c>
      <c r="L2930" s="34">
        <f t="shared" si="676"/>
        <v>0</v>
      </c>
      <c r="M2930" s="34">
        <f t="shared" si="676"/>
        <v>2195694290.3099999</v>
      </c>
      <c r="N2930" s="34">
        <f t="shared" si="676"/>
        <v>0</v>
      </c>
      <c r="O2930" s="34">
        <f t="shared" si="676"/>
        <v>24450414.649999999</v>
      </c>
      <c r="P2930" s="34">
        <f t="shared" si="676"/>
        <v>564781977.06999993</v>
      </c>
      <c r="Q2930" s="34">
        <f t="shared" si="676"/>
        <v>954800</v>
      </c>
      <c r="R2930" s="34">
        <f t="shared" si="676"/>
        <v>377225766.92000002</v>
      </c>
      <c r="S2930" s="34">
        <f t="shared" si="676"/>
        <v>497085946.56999999</v>
      </c>
      <c r="T2930" s="34">
        <f t="shared" si="676"/>
        <v>707487739.15999997</v>
      </c>
      <c r="U2930" s="34">
        <f t="shared" si="676"/>
        <v>840587440.25</v>
      </c>
      <c r="V2930" s="34">
        <f t="shared" si="676"/>
        <v>620713961.80999994</v>
      </c>
      <c r="W2930" s="34">
        <f t="shared" si="676"/>
        <v>0</v>
      </c>
      <c r="X2930" s="34">
        <f t="shared" si="676"/>
        <v>0</v>
      </c>
      <c r="Y2930" s="34">
        <f t="shared" si="676"/>
        <v>0</v>
      </c>
      <c r="Z2930" s="34">
        <f>SUM(M2930:Y2930)</f>
        <v>5828982336.7399998</v>
      </c>
      <c r="AA2930" s="34">
        <f>D2930-Z2930</f>
        <v>296017663.26000023</v>
      </c>
      <c r="AB2930" s="41">
        <f>Z2930/D2930</f>
        <v>0.95167058559020401</v>
      </c>
      <c r="AC2930" s="35"/>
      <c r="AE2930" s="37"/>
    </row>
    <row r="2931" spans="1:32" s="36" customFormat="1" ht="30" hidden="1" customHeight="1" x14ac:dyDescent="0.2">
      <c r="A2931" s="40" t="s">
        <v>36</v>
      </c>
      <c r="B2931" s="34">
        <f t="shared" si="676"/>
        <v>0</v>
      </c>
      <c r="C2931" s="34">
        <f t="shared" si="676"/>
        <v>0</v>
      </c>
      <c r="D2931" s="34">
        <f t="shared" si="676"/>
        <v>0</v>
      </c>
      <c r="E2931" s="34">
        <f t="shared" si="676"/>
        <v>0</v>
      </c>
      <c r="F2931" s="34">
        <f t="shared" si="676"/>
        <v>0</v>
      </c>
      <c r="G2931" s="34">
        <f t="shared" si="676"/>
        <v>0</v>
      </c>
      <c r="H2931" s="34">
        <f t="shared" si="676"/>
        <v>0</v>
      </c>
      <c r="I2931" s="34">
        <f t="shared" si="676"/>
        <v>0</v>
      </c>
      <c r="J2931" s="34">
        <f t="shared" si="676"/>
        <v>0</v>
      </c>
      <c r="K2931" s="34">
        <f t="shared" si="676"/>
        <v>0</v>
      </c>
      <c r="L2931" s="34">
        <f t="shared" si="676"/>
        <v>0</v>
      </c>
      <c r="M2931" s="34">
        <f t="shared" si="676"/>
        <v>0</v>
      </c>
      <c r="N2931" s="34">
        <f t="shared" si="676"/>
        <v>0</v>
      </c>
      <c r="O2931" s="34">
        <f t="shared" si="676"/>
        <v>0</v>
      </c>
      <c r="P2931" s="34">
        <f t="shared" si="676"/>
        <v>0</v>
      </c>
      <c r="Q2931" s="34">
        <f t="shared" si="676"/>
        <v>0</v>
      </c>
      <c r="R2931" s="34">
        <f t="shared" si="676"/>
        <v>0</v>
      </c>
      <c r="S2931" s="34">
        <f t="shared" si="676"/>
        <v>0</v>
      </c>
      <c r="T2931" s="34">
        <f t="shared" si="676"/>
        <v>0</v>
      </c>
      <c r="U2931" s="34">
        <f t="shared" si="676"/>
        <v>0</v>
      </c>
      <c r="V2931" s="34">
        <f t="shared" si="676"/>
        <v>0</v>
      </c>
      <c r="W2931" s="34">
        <f t="shared" si="676"/>
        <v>0</v>
      </c>
      <c r="X2931" s="34">
        <f t="shared" si="676"/>
        <v>0</v>
      </c>
      <c r="Y2931" s="34">
        <f t="shared" si="676"/>
        <v>0</v>
      </c>
      <c r="Z2931" s="34">
        <f>SUM(M2931:Y2931)</f>
        <v>0</v>
      </c>
      <c r="AA2931" s="34">
        <f>D2931-Z2931</f>
        <v>0</v>
      </c>
      <c r="AB2931" s="41"/>
      <c r="AC2931" s="35"/>
      <c r="AE2931" s="37"/>
    </row>
    <row r="2932" spans="1:32" s="36" customFormat="1" ht="24" customHeight="1" x14ac:dyDescent="0.2">
      <c r="A2932" s="40" t="s">
        <v>37</v>
      </c>
      <c r="B2932" s="34">
        <f t="shared" si="676"/>
        <v>0</v>
      </c>
      <c r="C2932" s="34">
        <f t="shared" si="676"/>
        <v>0</v>
      </c>
      <c r="D2932" s="34">
        <f t="shared" si="676"/>
        <v>0</v>
      </c>
      <c r="E2932" s="34">
        <f t="shared" si="676"/>
        <v>0</v>
      </c>
      <c r="F2932" s="34">
        <f t="shared" si="676"/>
        <v>0</v>
      </c>
      <c r="G2932" s="34">
        <f t="shared" si="676"/>
        <v>0</v>
      </c>
      <c r="H2932" s="34">
        <f t="shared" si="676"/>
        <v>0</v>
      </c>
      <c r="I2932" s="34">
        <f t="shared" si="676"/>
        <v>0</v>
      </c>
      <c r="J2932" s="34">
        <f t="shared" si="676"/>
        <v>0</v>
      </c>
      <c r="K2932" s="34">
        <f t="shared" si="676"/>
        <v>0</v>
      </c>
      <c r="L2932" s="34">
        <f t="shared" si="676"/>
        <v>0</v>
      </c>
      <c r="M2932" s="34">
        <f t="shared" si="676"/>
        <v>0</v>
      </c>
      <c r="N2932" s="34">
        <f t="shared" si="676"/>
        <v>0</v>
      </c>
      <c r="O2932" s="34">
        <f t="shared" si="676"/>
        <v>0</v>
      </c>
      <c r="P2932" s="34">
        <f t="shared" si="676"/>
        <v>0</v>
      </c>
      <c r="Q2932" s="34">
        <f t="shared" si="676"/>
        <v>0</v>
      </c>
      <c r="R2932" s="34">
        <f t="shared" si="676"/>
        <v>0</v>
      </c>
      <c r="S2932" s="34">
        <f t="shared" si="676"/>
        <v>0</v>
      </c>
      <c r="T2932" s="34">
        <f t="shared" si="676"/>
        <v>0</v>
      </c>
      <c r="U2932" s="34">
        <f t="shared" si="676"/>
        <v>0</v>
      </c>
      <c r="V2932" s="34">
        <f t="shared" si="676"/>
        <v>0</v>
      </c>
      <c r="W2932" s="34">
        <f t="shared" si="676"/>
        <v>0</v>
      </c>
      <c r="X2932" s="34">
        <f t="shared" si="676"/>
        <v>0</v>
      </c>
      <c r="Y2932" s="34">
        <f t="shared" si="676"/>
        <v>0</v>
      </c>
      <c r="Z2932" s="34">
        <f>SUM(M2932:Y2932)</f>
        <v>0</v>
      </c>
      <c r="AA2932" s="34">
        <f>D2932-Z2932</f>
        <v>0</v>
      </c>
      <c r="AB2932" s="60" t="e">
        <f>Z2932/D2932</f>
        <v>#DIV/0!</v>
      </c>
      <c r="AC2932" s="35"/>
      <c r="AE2932" s="37"/>
    </row>
    <row r="2933" spans="1:32" s="36" customFormat="1" ht="23.45" customHeight="1" x14ac:dyDescent="0.25">
      <c r="A2933" s="42" t="s">
        <v>38</v>
      </c>
      <c r="B2933" s="43">
        <f>SUM(B2929:B2932)</f>
        <v>6204844316</v>
      </c>
      <c r="C2933" s="43">
        <f>SUM(C2929:C2932)</f>
        <v>4.8894435167312622E-9</v>
      </c>
      <c r="D2933" s="43">
        <f>SUM(D2929:D2932)</f>
        <v>6204844316</v>
      </c>
      <c r="E2933" s="43">
        <f t="shared" ref="E2933:AA2933" si="677">SUM(E2929:E2932)</f>
        <v>1557519767.9299998</v>
      </c>
      <c r="F2933" s="43">
        <f t="shared" si="677"/>
        <v>1620461929.4399998</v>
      </c>
      <c r="G2933" s="43">
        <f t="shared" si="677"/>
        <v>2656253892.3899999</v>
      </c>
      <c r="H2933" s="43">
        <f t="shared" si="677"/>
        <v>0</v>
      </c>
      <c r="I2933" s="43">
        <f t="shared" si="677"/>
        <v>968287376.21000004</v>
      </c>
      <c r="J2933" s="43">
        <f t="shared" si="677"/>
        <v>745195415.95000005</v>
      </c>
      <c r="K2933" s="43">
        <f t="shared" si="677"/>
        <v>487464751.16999996</v>
      </c>
      <c r="L2933" s="43">
        <f t="shared" si="677"/>
        <v>0</v>
      </c>
      <c r="M2933" s="43">
        <f t="shared" si="677"/>
        <v>2200947543.3299999</v>
      </c>
      <c r="N2933" s="43">
        <f t="shared" si="677"/>
        <v>0</v>
      </c>
      <c r="O2933" s="43">
        <f t="shared" si="677"/>
        <v>24450414.649999999</v>
      </c>
      <c r="P2933" s="43">
        <f t="shared" si="677"/>
        <v>564781977.06999993</v>
      </c>
      <c r="Q2933" s="43">
        <f t="shared" si="677"/>
        <v>954800</v>
      </c>
      <c r="R2933" s="43">
        <f t="shared" si="677"/>
        <v>377225766.92000002</v>
      </c>
      <c r="S2933" s="43">
        <f t="shared" si="677"/>
        <v>497085946.56999999</v>
      </c>
      <c r="T2933" s="43">
        <f t="shared" si="677"/>
        <v>707487739.15999997</v>
      </c>
      <c r="U2933" s="43">
        <f t="shared" si="677"/>
        <v>840587440.25</v>
      </c>
      <c r="V2933" s="43">
        <f t="shared" si="677"/>
        <v>620713961.80999994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5834235589.7600002</v>
      </c>
      <c r="AA2933" s="43">
        <f t="shared" si="677"/>
        <v>370608726.24000025</v>
      </c>
      <c r="AB2933" s="44">
        <f>Z2933/D2933</f>
        <v>0.94027106767460111</v>
      </c>
      <c r="AC2933" s="35"/>
      <c r="AE2933" s="37"/>
    </row>
    <row r="2934" spans="1:32" s="36" customFormat="1" ht="21.75" customHeight="1" x14ac:dyDescent="0.25">
      <c r="A2934" s="45" t="s">
        <v>39</v>
      </c>
      <c r="B2934" s="34">
        <f t="shared" ref="B2934:Y2934" si="678">B2924+B2409</f>
        <v>1998000</v>
      </c>
      <c r="C2934" s="34">
        <f t="shared" si="678"/>
        <v>0</v>
      </c>
      <c r="D2934" s="34">
        <f t="shared" si="678"/>
        <v>1998000</v>
      </c>
      <c r="E2934" s="34">
        <f t="shared" si="678"/>
        <v>0</v>
      </c>
      <c r="F2934" s="34">
        <f t="shared" si="678"/>
        <v>0</v>
      </c>
      <c r="G2934" s="34">
        <f t="shared" si="678"/>
        <v>0</v>
      </c>
      <c r="H2934" s="34">
        <f t="shared" si="678"/>
        <v>0</v>
      </c>
      <c r="I2934" s="34">
        <f t="shared" si="678"/>
        <v>0</v>
      </c>
      <c r="J2934" s="34">
        <f t="shared" si="678"/>
        <v>0</v>
      </c>
      <c r="K2934" s="34">
        <f t="shared" si="678"/>
        <v>0</v>
      </c>
      <c r="L2934" s="34">
        <f t="shared" si="678"/>
        <v>0</v>
      </c>
      <c r="M2934" s="34">
        <f t="shared" si="678"/>
        <v>0</v>
      </c>
      <c r="N2934" s="34">
        <f t="shared" si="678"/>
        <v>0</v>
      </c>
      <c r="O2934" s="34">
        <f t="shared" si="678"/>
        <v>0</v>
      </c>
      <c r="P2934" s="34">
        <f t="shared" si="678"/>
        <v>0</v>
      </c>
      <c r="Q2934" s="34">
        <f t="shared" si="678"/>
        <v>0</v>
      </c>
      <c r="R2934" s="34">
        <f t="shared" si="678"/>
        <v>0</v>
      </c>
      <c r="S2934" s="34">
        <f t="shared" si="678"/>
        <v>0</v>
      </c>
      <c r="T2934" s="34">
        <f t="shared" si="678"/>
        <v>0</v>
      </c>
      <c r="U2934" s="34">
        <f t="shared" si="678"/>
        <v>0</v>
      </c>
      <c r="V2934" s="34">
        <f t="shared" si="678"/>
        <v>0</v>
      </c>
      <c r="W2934" s="34">
        <f t="shared" si="678"/>
        <v>0</v>
      </c>
      <c r="X2934" s="34">
        <f t="shared" si="678"/>
        <v>0</v>
      </c>
      <c r="Y2934" s="34">
        <f t="shared" si="678"/>
        <v>0</v>
      </c>
      <c r="Z2934" s="34">
        <f>SUM(M2934:Y2934)</f>
        <v>0</v>
      </c>
      <c r="AA2934" s="34">
        <f>D2934-Z2934</f>
        <v>1998000</v>
      </c>
      <c r="AB2934" s="41">
        <f>Z2934/D2934</f>
        <v>0</v>
      </c>
      <c r="AC2934" s="35"/>
      <c r="AE2934" s="37"/>
    </row>
    <row r="2935" spans="1:32" s="36" customFormat="1" ht="28.5" customHeight="1" x14ac:dyDescent="0.25">
      <c r="A2935" s="42" t="s">
        <v>40</v>
      </c>
      <c r="B2935" s="43">
        <f>B2934+B2933</f>
        <v>6206842316</v>
      </c>
      <c r="C2935" s="43">
        <f>C2934+C2933</f>
        <v>4.8894435167312622E-9</v>
      </c>
      <c r="D2935" s="43">
        <f>D2934+D2933</f>
        <v>6206842316</v>
      </c>
      <c r="E2935" s="43">
        <f t="shared" ref="E2935:AA2935" si="679">E2934+E2933</f>
        <v>1557519767.9299998</v>
      </c>
      <c r="F2935" s="43">
        <f t="shared" si="679"/>
        <v>1620461929.4399998</v>
      </c>
      <c r="G2935" s="43">
        <f t="shared" si="679"/>
        <v>2656253892.3899999</v>
      </c>
      <c r="H2935" s="43">
        <f t="shared" si="679"/>
        <v>0</v>
      </c>
      <c r="I2935" s="43">
        <f t="shared" si="679"/>
        <v>968287376.21000004</v>
      </c>
      <c r="J2935" s="43">
        <f t="shared" si="679"/>
        <v>745195415.95000005</v>
      </c>
      <c r="K2935" s="43">
        <f t="shared" si="679"/>
        <v>487464751.16999996</v>
      </c>
      <c r="L2935" s="43">
        <f t="shared" si="679"/>
        <v>0</v>
      </c>
      <c r="M2935" s="43">
        <f t="shared" si="679"/>
        <v>2200947543.3299999</v>
      </c>
      <c r="N2935" s="43">
        <f t="shared" si="679"/>
        <v>0</v>
      </c>
      <c r="O2935" s="43">
        <f t="shared" si="679"/>
        <v>24450414.649999999</v>
      </c>
      <c r="P2935" s="43">
        <f t="shared" si="679"/>
        <v>564781977.06999993</v>
      </c>
      <c r="Q2935" s="43">
        <f t="shared" si="679"/>
        <v>954800</v>
      </c>
      <c r="R2935" s="43">
        <f t="shared" si="679"/>
        <v>377225766.92000002</v>
      </c>
      <c r="S2935" s="43">
        <f t="shared" si="679"/>
        <v>497085946.56999999</v>
      </c>
      <c r="T2935" s="43">
        <f t="shared" si="679"/>
        <v>707487739.15999997</v>
      </c>
      <c r="U2935" s="43">
        <f t="shared" si="679"/>
        <v>840587440.25</v>
      </c>
      <c r="V2935" s="43">
        <f t="shared" si="679"/>
        <v>620713961.80999994</v>
      </c>
      <c r="W2935" s="43">
        <f t="shared" si="679"/>
        <v>0</v>
      </c>
      <c r="X2935" s="43">
        <f t="shared" si="679"/>
        <v>0</v>
      </c>
      <c r="Y2935" s="43">
        <f t="shared" si="679"/>
        <v>0</v>
      </c>
      <c r="Z2935" s="43">
        <f t="shared" si="679"/>
        <v>5834235589.7600002</v>
      </c>
      <c r="AA2935" s="43">
        <f t="shared" si="679"/>
        <v>372606726.24000025</v>
      </c>
      <c r="AB2935" s="44">
        <f>Z2935/D2935</f>
        <v>0.9399683917731414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5834235589.7600002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3.1" customHeight="1" x14ac:dyDescent="0.25">
      <c r="A2938" s="50" t="s">
        <v>167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34</v>
      </c>
      <c r="B2939" s="34">
        <f t="shared" ref="B2939:Y2944" si="680">B2929+B2352</f>
        <v>10578057316</v>
      </c>
      <c r="C2939" s="34">
        <f t="shared" si="680"/>
        <v>-9.6724761533550918E-10</v>
      </c>
      <c r="D2939" s="34">
        <f t="shared" si="680"/>
        <v>10578057316</v>
      </c>
      <c r="E2939" s="34">
        <f t="shared" si="680"/>
        <v>1923386314.0699997</v>
      </c>
      <c r="F2939" s="34">
        <f t="shared" si="680"/>
        <v>2507520881.1299996</v>
      </c>
      <c r="G2939" s="34">
        <f t="shared" si="680"/>
        <v>2898927637.5999994</v>
      </c>
      <c r="H2939" s="34">
        <f t="shared" si="680"/>
        <v>0</v>
      </c>
      <c r="I2939" s="34">
        <f t="shared" si="680"/>
        <v>1284620354.7</v>
      </c>
      <c r="J2939" s="34">
        <f t="shared" si="680"/>
        <v>1742946331.4499996</v>
      </c>
      <c r="K2939" s="34">
        <f t="shared" si="680"/>
        <v>2183481546.2699995</v>
      </c>
      <c r="L2939" s="34">
        <f t="shared" si="680"/>
        <v>0</v>
      </c>
      <c r="M2939" s="34">
        <f t="shared" si="680"/>
        <v>5211048232.420001</v>
      </c>
      <c r="N2939" s="34">
        <f t="shared" si="680"/>
        <v>233912087.65999997</v>
      </c>
      <c r="O2939" s="34">
        <f t="shared" si="680"/>
        <v>198593495.74000001</v>
      </c>
      <c r="P2939" s="34">
        <f t="shared" si="680"/>
        <v>206260375.97000003</v>
      </c>
      <c r="Q2939" s="34">
        <f t="shared" si="680"/>
        <v>212258843.74000001</v>
      </c>
      <c r="R2939" s="34">
        <f t="shared" si="680"/>
        <v>375135381.88999999</v>
      </c>
      <c r="S2939" s="34">
        <f t="shared" si="680"/>
        <v>177180324.05000001</v>
      </c>
      <c r="T2939" s="34">
        <f t="shared" si="680"/>
        <v>238360532.77999997</v>
      </c>
      <c r="U2939" s="34">
        <f t="shared" si="680"/>
        <v>248704458.84999999</v>
      </c>
      <c r="V2939" s="34">
        <f t="shared" si="680"/>
        <v>228381099.70000002</v>
      </c>
      <c r="W2939" s="34">
        <f t="shared" si="680"/>
        <v>0</v>
      </c>
      <c r="X2939" s="34">
        <f t="shared" si="680"/>
        <v>0</v>
      </c>
      <c r="Y2939" s="34">
        <f t="shared" si="680"/>
        <v>0</v>
      </c>
      <c r="Z2939" s="34">
        <f>SUM(M2939:Y2939)</f>
        <v>7329834832.8000011</v>
      </c>
      <c r="AA2939" s="34">
        <f>D2939-Z2939</f>
        <v>3248222483.1999989</v>
      </c>
      <c r="AB2939" s="41">
        <f t="shared" ref="AB2939:AB2945" si="681">Z2939/D2939</f>
        <v>0.692928258359231</v>
      </c>
      <c r="AC2939" s="35"/>
      <c r="AE2939" s="37"/>
      <c r="AF2939" s="37"/>
    </row>
    <row r="2940" spans="1:32" s="36" customFormat="1" ht="27.6" customHeight="1" x14ac:dyDescent="0.2">
      <c r="A2940" s="40" t="s">
        <v>35</v>
      </c>
      <c r="B2940" s="34">
        <f t="shared" si="680"/>
        <v>236327090000</v>
      </c>
      <c r="C2940" s="34">
        <f t="shared" si="680"/>
        <v>3.2739535527070984E-8</v>
      </c>
      <c r="D2940" s="34">
        <f t="shared" si="680"/>
        <v>236327090000</v>
      </c>
      <c r="E2940" s="34">
        <f t="shared" si="680"/>
        <v>40338840473.5</v>
      </c>
      <c r="F2940" s="34">
        <f t="shared" si="680"/>
        <v>69936167994.059998</v>
      </c>
      <c r="G2940" s="34">
        <f t="shared" si="680"/>
        <v>59465643767.089996</v>
      </c>
      <c r="H2940" s="34">
        <f t="shared" si="680"/>
        <v>0</v>
      </c>
      <c r="I2940" s="34">
        <f t="shared" si="680"/>
        <v>12612227347.880001</v>
      </c>
      <c r="J2940" s="34">
        <f t="shared" si="680"/>
        <v>21040755477.82</v>
      </c>
      <c r="K2940" s="34">
        <f t="shared" si="680"/>
        <v>24905004939.509998</v>
      </c>
      <c r="L2940" s="34">
        <f t="shared" si="680"/>
        <v>0</v>
      </c>
      <c r="M2940" s="34">
        <f t="shared" si="680"/>
        <v>58557987765.209999</v>
      </c>
      <c r="N2940" s="34">
        <f t="shared" si="680"/>
        <v>3180912859.2700005</v>
      </c>
      <c r="O2940" s="34">
        <f t="shared" si="680"/>
        <v>7575926380.5699997</v>
      </c>
      <c r="P2940" s="34">
        <f t="shared" si="680"/>
        <v>16969773885.780003</v>
      </c>
      <c r="Q2940" s="34">
        <f t="shared" si="680"/>
        <v>5667750089.2699995</v>
      </c>
      <c r="R2940" s="34">
        <f t="shared" si="680"/>
        <v>21538936000.189999</v>
      </c>
      <c r="S2940" s="34">
        <f t="shared" si="680"/>
        <v>21688726426.779999</v>
      </c>
      <c r="T2940" s="34">
        <f t="shared" si="680"/>
        <v>4710764939.0400019</v>
      </c>
      <c r="U2940" s="34">
        <f t="shared" si="680"/>
        <v>17027857180.420002</v>
      </c>
      <c r="V2940" s="34">
        <f t="shared" si="680"/>
        <v>12822016708.120001</v>
      </c>
      <c r="W2940" s="34">
        <f t="shared" si="680"/>
        <v>0</v>
      </c>
      <c r="X2940" s="34">
        <f t="shared" si="680"/>
        <v>0</v>
      </c>
      <c r="Y2940" s="34">
        <f t="shared" si="680"/>
        <v>0</v>
      </c>
      <c r="Z2940" s="34">
        <f>SUM(M2940:Y2940)</f>
        <v>169740652234.64999</v>
      </c>
      <c r="AA2940" s="34">
        <f>D2940-Z2940</f>
        <v>66586437765.350006</v>
      </c>
      <c r="AB2940" s="41">
        <f t="shared" si="681"/>
        <v>0.71824458311000228</v>
      </c>
      <c r="AC2940" s="35"/>
      <c r="AE2940" s="37"/>
      <c r="AF2940" s="37"/>
    </row>
    <row r="2941" spans="1:32" s="36" customFormat="1" ht="27.6" hidden="1" customHeight="1" x14ac:dyDescent="0.2">
      <c r="A2941" s="40" t="s">
        <v>36</v>
      </c>
      <c r="B2941" s="34">
        <f t="shared" si="680"/>
        <v>0</v>
      </c>
      <c r="C2941" s="34">
        <f t="shared" si="680"/>
        <v>0</v>
      </c>
      <c r="D2941" s="34">
        <f t="shared" si="680"/>
        <v>0</v>
      </c>
      <c r="E2941" s="34">
        <f t="shared" si="680"/>
        <v>0</v>
      </c>
      <c r="F2941" s="34">
        <f t="shared" si="680"/>
        <v>0</v>
      </c>
      <c r="G2941" s="34">
        <f t="shared" si="680"/>
        <v>0</v>
      </c>
      <c r="H2941" s="34">
        <f t="shared" si="680"/>
        <v>0</v>
      </c>
      <c r="I2941" s="34">
        <f t="shared" si="680"/>
        <v>0</v>
      </c>
      <c r="J2941" s="34">
        <f t="shared" si="680"/>
        <v>0</v>
      </c>
      <c r="K2941" s="34">
        <f t="shared" si="680"/>
        <v>0</v>
      </c>
      <c r="L2941" s="34">
        <f t="shared" si="680"/>
        <v>0</v>
      </c>
      <c r="M2941" s="34">
        <f t="shared" si="680"/>
        <v>0</v>
      </c>
      <c r="N2941" s="34">
        <f t="shared" si="680"/>
        <v>0</v>
      </c>
      <c r="O2941" s="34">
        <f t="shared" si="680"/>
        <v>0</v>
      </c>
      <c r="P2941" s="34">
        <f t="shared" si="680"/>
        <v>0</v>
      </c>
      <c r="Q2941" s="34">
        <f t="shared" si="680"/>
        <v>0</v>
      </c>
      <c r="R2941" s="34">
        <f t="shared" si="680"/>
        <v>0</v>
      </c>
      <c r="S2941" s="34">
        <f t="shared" si="680"/>
        <v>0</v>
      </c>
      <c r="T2941" s="34">
        <f t="shared" si="680"/>
        <v>0</v>
      </c>
      <c r="U2941" s="34">
        <f t="shared" si="680"/>
        <v>0</v>
      </c>
      <c r="V2941" s="34">
        <f t="shared" si="680"/>
        <v>0</v>
      </c>
      <c r="W2941" s="34">
        <f t="shared" si="680"/>
        <v>0</v>
      </c>
      <c r="X2941" s="34">
        <f t="shared" si="680"/>
        <v>0</v>
      </c>
      <c r="Y2941" s="34">
        <f t="shared" si="680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37</v>
      </c>
      <c r="B2942" s="34">
        <f t="shared" si="680"/>
        <v>1123890000</v>
      </c>
      <c r="C2942" s="34">
        <f t="shared" si="680"/>
        <v>0</v>
      </c>
      <c r="D2942" s="34">
        <f t="shared" si="680"/>
        <v>1123890000</v>
      </c>
      <c r="E2942" s="34">
        <f t="shared" si="680"/>
        <v>31544744.82</v>
      </c>
      <c r="F2942" s="34">
        <f t="shared" si="680"/>
        <v>19393832.93</v>
      </c>
      <c r="G2942" s="34">
        <f t="shared" si="680"/>
        <v>26396722.57</v>
      </c>
      <c r="H2942" s="34">
        <f t="shared" si="680"/>
        <v>0</v>
      </c>
      <c r="I2942" s="34">
        <f t="shared" si="680"/>
        <v>2382675.7799999998</v>
      </c>
      <c r="J2942" s="34">
        <f t="shared" si="680"/>
        <v>18414744.93</v>
      </c>
      <c r="K2942" s="34">
        <f t="shared" si="680"/>
        <v>50358159.619999997</v>
      </c>
      <c r="L2942" s="34">
        <f t="shared" si="680"/>
        <v>0</v>
      </c>
      <c r="M2942" s="34">
        <f t="shared" si="680"/>
        <v>71155580.329999998</v>
      </c>
      <c r="N2942" s="34">
        <f t="shared" si="680"/>
        <v>0</v>
      </c>
      <c r="O2942" s="34">
        <f t="shared" si="680"/>
        <v>0</v>
      </c>
      <c r="P2942" s="34">
        <f t="shared" si="680"/>
        <v>29162069.039999999</v>
      </c>
      <c r="Q2942" s="34">
        <f t="shared" si="680"/>
        <v>0</v>
      </c>
      <c r="R2942" s="34">
        <f t="shared" si="680"/>
        <v>420000</v>
      </c>
      <c r="S2942" s="34">
        <f t="shared" si="680"/>
        <v>559088</v>
      </c>
      <c r="T2942" s="34">
        <f t="shared" si="680"/>
        <v>949947.99</v>
      </c>
      <c r="U2942" s="34">
        <f t="shared" si="680"/>
        <v>0</v>
      </c>
      <c r="V2942" s="34">
        <f t="shared" si="680"/>
        <v>-24911385.039999999</v>
      </c>
      <c r="W2942" s="34">
        <f t="shared" si="680"/>
        <v>0</v>
      </c>
      <c r="X2942" s="34">
        <f t="shared" si="680"/>
        <v>0</v>
      </c>
      <c r="Y2942" s="34">
        <f t="shared" si="680"/>
        <v>0</v>
      </c>
      <c r="Z2942" s="34">
        <f>SUM(M2942:Y2942)</f>
        <v>77335300.319999993</v>
      </c>
      <c r="AA2942" s="34">
        <f>D2942-Z2942</f>
        <v>1046554699.6800001</v>
      </c>
      <c r="AB2942" s="41">
        <f t="shared" si="681"/>
        <v>6.8810382083655863E-2</v>
      </c>
      <c r="AC2942" s="35"/>
      <c r="AE2942" s="37"/>
      <c r="AF2942" s="37"/>
    </row>
    <row r="2943" spans="1:32" s="36" customFormat="1" ht="35.1" customHeight="1" x14ac:dyDescent="0.25">
      <c r="A2943" s="42" t="s">
        <v>38</v>
      </c>
      <c r="B2943" s="43">
        <f>SUM(B2939:B2942)</f>
        <v>248029037316</v>
      </c>
      <c r="C2943" s="43">
        <f>SUM(C2939:C2942)</f>
        <v>3.1772287911735475E-8</v>
      </c>
      <c r="D2943" s="43">
        <f>SUM(D2939:D2942)</f>
        <v>248029037316</v>
      </c>
      <c r="E2943" s="43">
        <f t="shared" ref="E2943:AA2943" si="682">SUM(E2939:E2942)</f>
        <v>42293771532.389999</v>
      </c>
      <c r="F2943" s="43">
        <f t="shared" si="682"/>
        <v>72463082708.119995</v>
      </c>
      <c r="G2943" s="43">
        <f t="shared" si="682"/>
        <v>62390968127.259995</v>
      </c>
      <c r="H2943" s="43">
        <f t="shared" si="682"/>
        <v>0</v>
      </c>
      <c r="I2943" s="43">
        <f t="shared" si="682"/>
        <v>13899230378.360003</v>
      </c>
      <c r="J2943" s="43">
        <f t="shared" si="682"/>
        <v>22802116554.200001</v>
      </c>
      <c r="K2943" s="43">
        <f t="shared" si="682"/>
        <v>27138844645.399998</v>
      </c>
      <c r="L2943" s="43">
        <f t="shared" si="682"/>
        <v>0</v>
      </c>
      <c r="M2943" s="43">
        <f t="shared" si="682"/>
        <v>63840191577.959999</v>
      </c>
      <c r="N2943" s="43">
        <f t="shared" si="682"/>
        <v>3414824946.9300003</v>
      </c>
      <c r="O2943" s="43">
        <f t="shared" si="682"/>
        <v>7774519876.3099995</v>
      </c>
      <c r="P2943" s="43">
        <f t="shared" si="682"/>
        <v>17205196330.790001</v>
      </c>
      <c r="Q2943" s="43">
        <f t="shared" si="682"/>
        <v>5880008933.0099993</v>
      </c>
      <c r="R2943" s="43">
        <f t="shared" si="682"/>
        <v>21914491382.079998</v>
      </c>
      <c r="S2943" s="43">
        <f t="shared" si="682"/>
        <v>21866465838.829998</v>
      </c>
      <c r="T2943" s="43">
        <f t="shared" si="682"/>
        <v>4950075419.8100014</v>
      </c>
      <c r="U2943" s="43">
        <f t="shared" si="682"/>
        <v>17276561639.27</v>
      </c>
      <c r="V2943" s="43">
        <f t="shared" si="682"/>
        <v>13025486422.780001</v>
      </c>
      <c r="W2943" s="43">
        <f t="shared" si="682"/>
        <v>0</v>
      </c>
      <c r="X2943" s="43">
        <f t="shared" si="682"/>
        <v>0</v>
      </c>
      <c r="Y2943" s="43">
        <f t="shared" si="682"/>
        <v>0</v>
      </c>
      <c r="Z2943" s="43">
        <f t="shared" si="682"/>
        <v>177147822367.76999</v>
      </c>
      <c r="AA2943" s="43">
        <f t="shared" si="682"/>
        <v>70881214948.229996</v>
      </c>
      <c r="AB2943" s="44">
        <f t="shared" si="681"/>
        <v>0.71422210997850144</v>
      </c>
      <c r="AC2943" s="43"/>
      <c r="AE2943" s="37"/>
      <c r="AF2943" s="98"/>
    </row>
    <row r="2944" spans="1:32" s="36" customFormat="1" ht="26.25" customHeight="1" x14ac:dyDescent="0.25">
      <c r="A2944" s="45" t="s">
        <v>39</v>
      </c>
      <c r="B2944" s="34">
        <f>B2934+B2357</f>
        <v>162437000</v>
      </c>
      <c r="C2944" s="34">
        <f>C2934+C2357</f>
        <v>0</v>
      </c>
      <c r="D2944" s="34">
        <f>D2934+D2357</f>
        <v>162437000</v>
      </c>
      <c r="E2944" s="34">
        <f t="shared" si="680"/>
        <v>38353623.82</v>
      </c>
      <c r="F2944" s="34">
        <f t="shared" si="680"/>
        <v>37998484.019999996</v>
      </c>
      <c r="G2944" s="34">
        <f t="shared" si="680"/>
        <v>44201047.960000001</v>
      </c>
      <c r="H2944" s="34">
        <f t="shared" si="680"/>
        <v>0</v>
      </c>
      <c r="I2944" s="34">
        <f t="shared" si="680"/>
        <v>0</v>
      </c>
      <c r="J2944" s="34">
        <f t="shared" si="680"/>
        <v>0</v>
      </c>
      <c r="K2944" s="34">
        <f t="shared" si="680"/>
        <v>0</v>
      </c>
      <c r="L2944" s="34">
        <f t="shared" si="680"/>
        <v>0</v>
      </c>
      <c r="M2944" s="34">
        <f t="shared" si="680"/>
        <v>0</v>
      </c>
      <c r="N2944" s="34">
        <f t="shared" si="680"/>
        <v>10448492.059999999</v>
      </c>
      <c r="O2944" s="34">
        <f t="shared" si="680"/>
        <v>14386134.719999999</v>
      </c>
      <c r="P2944" s="34">
        <f t="shared" si="680"/>
        <v>13518997.040000001</v>
      </c>
      <c r="Q2944" s="34">
        <f t="shared" si="680"/>
        <v>12421812.930000002</v>
      </c>
      <c r="R2944" s="34">
        <f t="shared" si="680"/>
        <v>16657724.469999999</v>
      </c>
      <c r="S2944" s="34">
        <f t="shared" si="680"/>
        <v>8918946.620000001</v>
      </c>
      <c r="T2944" s="34">
        <f t="shared" si="680"/>
        <v>16542247.749999998</v>
      </c>
      <c r="U2944" s="34">
        <f t="shared" si="680"/>
        <v>11622113.110000001</v>
      </c>
      <c r="V2944" s="34">
        <f t="shared" si="680"/>
        <v>16036687.1</v>
      </c>
      <c r="W2944" s="34">
        <f t="shared" si="680"/>
        <v>0</v>
      </c>
      <c r="X2944" s="34">
        <f t="shared" si="680"/>
        <v>0</v>
      </c>
      <c r="Y2944" s="34">
        <f t="shared" si="680"/>
        <v>0</v>
      </c>
      <c r="Z2944" s="34">
        <f>SUM(M2944:Y2944)</f>
        <v>120553155.8</v>
      </c>
      <c r="AA2944" s="34">
        <f>D2944-Z2944</f>
        <v>41883844.200000003</v>
      </c>
      <c r="AB2944" s="41">
        <f t="shared" si="681"/>
        <v>0.74215330127988077</v>
      </c>
      <c r="AC2944" s="35"/>
      <c r="AE2944" s="37"/>
      <c r="AF2944" s="98"/>
    </row>
    <row r="2945" spans="1:32" s="36" customFormat="1" ht="30" customHeight="1" thickBot="1" x14ac:dyDescent="0.3">
      <c r="A2945" s="99" t="s">
        <v>168</v>
      </c>
      <c r="B2945" s="100">
        <f>B2944+B2943</f>
        <v>248191474316</v>
      </c>
      <c r="C2945" s="100">
        <f>C2944+C2943</f>
        <v>3.1772287911735475E-8</v>
      </c>
      <c r="D2945" s="100">
        <f>D2944+D2943</f>
        <v>248191474316</v>
      </c>
      <c r="E2945" s="100">
        <f t="shared" ref="E2945:AA2945" si="683">E2944+E2943</f>
        <v>42332125156.209999</v>
      </c>
      <c r="F2945" s="100">
        <f t="shared" si="683"/>
        <v>72501081192.139999</v>
      </c>
      <c r="G2945" s="100">
        <f t="shared" si="683"/>
        <v>62435169175.219994</v>
      </c>
      <c r="H2945" s="100">
        <f t="shared" si="683"/>
        <v>0</v>
      </c>
      <c r="I2945" s="100">
        <f t="shared" si="683"/>
        <v>13899230378.360003</v>
      </c>
      <c r="J2945" s="100">
        <f t="shared" si="683"/>
        <v>22802116554.200001</v>
      </c>
      <c r="K2945" s="100">
        <f t="shared" si="683"/>
        <v>27138844645.399998</v>
      </c>
      <c r="L2945" s="100">
        <f t="shared" si="683"/>
        <v>0</v>
      </c>
      <c r="M2945" s="100">
        <f t="shared" si="683"/>
        <v>63840191577.959999</v>
      </c>
      <c r="N2945" s="100">
        <f t="shared" si="683"/>
        <v>3425273438.9900002</v>
      </c>
      <c r="O2945" s="100">
        <f t="shared" si="683"/>
        <v>7788906011.0299997</v>
      </c>
      <c r="P2945" s="100">
        <f t="shared" si="683"/>
        <v>17218715327.830002</v>
      </c>
      <c r="Q2945" s="100">
        <f t="shared" si="683"/>
        <v>5892430745.9399996</v>
      </c>
      <c r="R2945" s="100">
        <f t="shared" si="683"/>
        <v>21931149106.549999</v>
      </c>
      <c r="S2945" s="100">
        <f t="shared" si="683"/>
        <v>21875384785.449997</v>
      </c>
      <c r="T2945" s="100">
        <f t="shared" si="683"/>
        <v>4966617667.5600014</v>
      </c>
      <c r="U2945" s="100">
        <f t="shared" si="683"/>
        <v>17288183752.380001</v>
      </c>
      <c r="V2945" s="100">
        <f t="shared" si="683"/>
        <v>13041523109.880001</v>
      </c>
      <c r="W2945" s="100">
        <f t="shared" si="683"/>
        <v>0</v>
      </c>
      <c r="X2945" s="100">
        <f t="shared" si="683"/>
        <v>0</v>
      </c>
      <c r="Y2945" s="100">
        <f t="shared" si="683"/>
        <v>0</v>
      </c>
      <c r="Z2945" s="100">
        <f t="shared" si="683"/>
        <v>177268375523.56998</v>
      </c>
      <c r="AA2945" s="100">
        <f t="shared" si="683"/>
        <v>70923098792.429993</v>
      </c>
      <c r="AB2945" s="101">
        <f t="shared" si="681"/>
        <v>0.7142403904570469</v>
      </c>
      <c r="AC2945" s="102"/>
      <c r="AE2945" s="37">
        <f>[1]consoCURRENT!AC61139</f>
        <v>177268375523.57001</v>
      </c>
      <c r="AF2945" s="98"/>
    </row>
    <row r="2946" spans="1:32" s="77" customFormat="1" ht="14.25" x14ac:dyDescent="0.2">
      <c r="A2946" s="103"/>
      <c r="B2946" s="104">
        <f>[1]consoCURRENT!E61139</f>
        <v>248191474316</v>
      </c>
      <c r="C2946" s="105">
        <f>[1]consoCURRENT!F61139</f>
        <v>-2.2118911147117615E-9</v>
      </c>
      <c r="D2946" s="105">
        <f>[1]consoCURRENT!G61139</f>
        <v>248191474316</v>
      </c>
      <c r="E2946" s="105">
        <f>[1]consoCURRENT!H61139</f>
        <v>42332125156.209999</v>
      </c>
      <c r="F2946" s="105">
        <f>[1]consoCURRENT!I61139</f>
        <v>72501081192.140015</v>
      </c>
      <c r="G2946" s="105">
        <f>[1]consoCURRENT!J61139</f>
        <v>62435169175.219994</v>
      </c>
      <c r="H2946" s="105">
        <f>[1]consoCURRENT!K61139</f>
        <v>0</v>
      </c>
      <c r="I2946" s="105">
        <f>[1]consoCURRENT!L61139</f>
        <v>13899230378.360003</v>
      </c>
      <c r="J2946" s="105">
        <f>[1]consoCURRENT!M61139</f>
        <v>22802116554.200001</v>
      </c>
      <c r="K2946" s="105">
        <f>[1]consoCURRENT!N61139</f>
        <v>27138844645.399994</v>
      </c>
      <c r="L2946" s="105">
        <f>[1]consoCURRENT!O61139</f>
        <v>0</v>
      </c>
      <c r="M2946" s="105">
        <f>[1]consoCURRENT!P61139</f>
        <v>63840191577.959984</v>
      </c>
      <c r="N2946" s="105">
        <f>[1]consoCURRENT!Q61139</f>
        <v>3425273438.9899998</v>
      </c>
      <c r="O2946" s="105">
        <f>[1]consoCURRENT!R61139</f>
        <v>7788906011.0299997</v>
      </c>
      <c r="P2946" s="105">
        <f>[1]consoCURRENT!S61139</f>
        <v>17218715327.830002</v>
      </c>
      <c r="Q2946" s="105">
        <f>[1]consoCURRENT!T61139</f>
        <v>5892430745.9400005</v>
      </c>
      <c r="R2946" s="105">
        <f>[1]consoCURRENT!U61139</f>
        <v>21931149106.549999</v>
      </c>
      <c r="S2946" s="105">
        <f>[1]consoCURRENT!V61139</f>
        <v>21875384785.449997</v>
      </c>
      <c r="T2946" s="105">
        <f>[1]consoCURRENT!W61139</f>
        <v>4966617667.5600004</v>
      </c>
      <c r="U2946" s="105">
        <f>[1]consoCURRENT!X61139</f>
        <v>17288183752.380001</v>
      </c>
      <c r="V2946" s="105">
        <f>[1]consoCURRENT!Y61139</f>
        <v>13041523109.879999</v>
      </c>
      <c r="W2946" s="105">
        <f>[1]consoCURRENT!Z61139</f>
        <v>0</v>
      </c>
      <c r="X2946" s="105">
        <f>[1]consoCURRENT!AA61139</f>
        <v>0</v>
      </c>
      <c r="Y2946" s="105">
        <f>[1]consoCURRENT!AB61139</f>
        <v>0</v>
      </c>
      <c r="Z2946" s="105">
        <f>[1]consoCURRENT!AC61139</f>
        <v>177268375523.57001</v>
      </c>
      <c r="AA2946" s="105">
        <f>[1]consoCURRENT!AD61139</f>
        <v>70923098792.429977</v>
      </c>
      <c r="AB2946" s="103"/>
      <c r="AC2946" s="103"/>
      <c r="AE2946" s="70">
        <f>'[1]ALL FUNDS-FUND 101 (2)'!X32</f>
        <v>177268375523.56998</v>
      </c>
    </row>
    <row r="2947" spans="1:32" s="110" customFormat="1" ht="15" customHeight="1" x14ac:dyDescent="0.25">
      <c r="A2947" s="106"/>
      <c r="B2947" s="107">
        <f>B2946-B2945</f>
        <v>0</v>
      </c>
      <c r="C2947" s="108">
        <f t="shared" ref="C2947:AA2947" si="684">C2946-C2945</f>
        <v>-3.3984179026447237E-8</v>
      </c>
      <c r="D2947" s="108">
        <f t="shared" si="684"/>
        <v>0</v>
      </c>
      <c r="E2947" s="108">
        <f t="shared" si="684"/>
        <v>0</v>
      </c>
      <c r="F2947" s="108">
        <f t="shared" si="684"/>
        <v>0</v>
      </c>
      <c r="G2947" s="108">
        <f t="shared" si="684"/>
        <v>0</v>
      </c>
      <c r="H2947" s="108">
        <f t="shared" si="684"/>
        <v>0</v>
      </c>
      <c r="I2947" s="108">
        <f t="shared" si="684"/>
        <v>0</v>
      </c>
      <c r="J2947" s="108">
        <f t="shared" si="684"/>
        <v>0</v>
      </c>
      <c r="K2947" s="108">
        <f t="shared" si="684"/>
        <v>0</v>
      </c>
      <c r="L2947" s="108">
        <f t="shared" si="684"/>
        <v>0</v>
      </c>
      <c r="M2947" s="108">
        <f t="shared" si="684"/>
        <v>0</v>
      </c>
      <c r="N2947" s="108">
        <f t="shared" si="684"/>
        <v>0</v>
      </c>
      <c r="O2947" s="108">
        <f t="shared" si="684"/>
        <v>0</v>
      </c>
      <c r="P2947" s="108">
        <f t="shared" si="684"/>
        <v>0</v>
      </c>
      <c r="Q2947" s="108">
        <f t="shared" si="684"/>
        <v>0</v>
      </c>
      <c r="R2947" s="108">
        <f t="shared" si="684"/>
        <v>0</v>
      </c>
      <c r="S2947" s="108">
        <f t="shared" si="684"/>
        <v>0</v>
      </c>
      <c r="T2947" s="108">
        <f t="shared" si="684"/>
        <v>0</v>
      </c>
      <c r="U2947" s="108">
        <f t="shared" si="684"/>
        <v>0</v>
      </c>
      <c r="V2947" s="108">
        <f t="shared" si="684"/>
        <v>0</v>
      </c>
      <c r="W2947" s="108">
        <f t="shared" si="684"/>
        <v>0</v>
      </c>
      <c r="X2947" s="108">
        <f t="shared" si="684"/>
        <v>0</v>
      </c>
      <c r="Y2947" s="108">
        <f t="shared" si="684"/>
        <v>0</v>
      </c>
      <c r="Z2947" s="108">
        <f t="shared" si="684"/>
        <v>0</v>
      </c>
      <c r="AA2947" s="108">
        <f t="shared" si="684"/>
        <v>0</v>
      </c>
      <c r="AB2947" s="109"/>
      <c r="AE2947" s="111">
        <v>177268375523.56998</v>
      </c>
      <c r="AF2947" s="112" t="s">
        <v>169</v>
      </c>
    </row>
    <row r="2948" spans="1:32" ht="36.75" hidden="1" customHeight="1" x14ac:dyDescent="0.25">
      <c r="A2948" s="113" t="s">
        <v>170</v>
      </c>
      <c r="Z2948" s="114"/>
      <c r="AA2948" s="115"/>
    </row>
    <row r="2949" spans="1:32" ht="15" hidden="1" customHeight="1" x14ac:dyDescent="0.25">
      <c r="A2949" s="116"/>
      <c r="Z2949" s="3"/>
      <c r="AA2949" s="115"/>
    </row>
    <row r="2950" spans="1:32" ht="15" hidden="1" customHeight="1" x14ac:dyDescent="0.25">
      <c r="A2950" s="113" t="s">
        <v>171</v>
      </c>
      <c r="Z2950" s="117"/>
      <c r="AA2950" s="103"/>
    </row>
    <row r="2951" spans="1:32" ht="15" hidden="1" customHeight="1" x14ac:dyDescent="0.2">
      <c r="Z2951" s="105"/>
      <c r="AA2951" s="103" t="s">
        <v>172</v>
      </c>
      <c r="AB2951" s="103"/>
    </row>
    <row r="2952" spans="1:32" ht="15" hidden="1" customHeight="1" x14ac:dyDescent="0.2">
      <c r="A2952" s="118" t="s">
        <v>173</v>
      </c>
      <c r="B2952" s="37">
        <f>'[1]2019 allotment-adjust'!E74</f>
        <v>0</v>
      </c>
      <c r="C2952" s="37">
        <f>'[1]2019 allotment-adjust'!F74</f>
        <v>0</v>
      </c>
      <c r="D2952" s="119"/>
      <c r="E2952" s="119">
        <f t="shared" ref="E2952:Y2952" si="685">32293000-397016-2357527-3176512-14095984-1156582-1017590</f>
        <v>10091789</v>
      </c>
      <c r="F2952" s="119">
        <f t="shared" si="685"/>
        <v>10091789</v>
      </c>
      <c r="G2952" s="119">
        <f t="shared" si="685"/>
        <v>10091789</v>
      </c>
      <c r="H2952" s="119">
        <f t="shared" si="685"/>
        <v>10091789</v>
      </c>
      <c r="I2952" s="119">
        <f t="shared" si="685"/>
        <v>10091789</v>
      </c>
      <c r="J2952" s="119">
        <f t="shared" si="685"/>
        <v>10091789</v>
      </c>
      <c r="K2952" s="119">
        <f t="shared" si="685"/>
        <v>10091789</v>
      </c>
      <c r="L2952" s="119">
        <f t="shared" si="685"/>
        <v>10091789</v>
      </c>
      <c r="M2952" s="119">
        <f t="shared" si="685"/>
        <v>10091789</v>
      </c>
      <c r="N2952" s="119">
        <f t="shared" si="685"/>
        <v>10091789</v>
      </c>
      <c r="O2952" s="119">
        <f t="shared" si="685"/>
        <v>10091789</v>
      </c>
      <c r="P2952" s="119">
        <f t="shared" si="685"/>
        <v>10091789</v>
      </c>
      <c r="Q2952" s="119">
        <f t="shared" si="685"/>
        <v>10091789</v>
      </c>
      <c r="R2952" s="119">
        <f t="shared" si="685"/>
        <v>10091789</v>
      </c>
      <c r="S2952" s="119">
        <f t="shared" si="685"/>
        <v>10091789</v>
      </c>
      <c r="T2952" s="119">
        <f t="shared" si="685"/>
        <v>10091789</v>
      </c>
      <c r="U2952" s="119">
        <f t="shared" si="685"/>
        <v>10091789</v>
      </c>
      <c r="V2952" s="119">
        <f t="shared" si="685"/>
        <v>10091789</v>
      </c>
      <c r="W2952" s="119">
        <f t="shared" si="685"/>
        <v>10091789</v>
      </c>
      <c r="X2952" s="119">
        <f t="shared" si="685"/>
        <v>10091789</v>
      </c>
      <c r="Y2952" s="119">
        <f t="shared" si="685"/>
        <v>10091789</v>
      </c>
      <c r="Z2952" s="119"/>
      <c r="AA2952" s="120">
        <f>D2952</f>
        <v>0</v>
      </c>
      <c r="AB2952" s="103"/>
    </row>
    <row r="2953" spans="1:32" ht="15" hidden="1" customHeight="1" x14ac:dyDescent="0.2">
      <c r="A2953" s="118" t="s">
        <v>174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20">
        <f t="shared" ref="AA2953:AA2959" si="686">D2953</f>
        <v>0</v>
      </c>
      <c r="AB2953" s="103"/>
    </row>
    <row r="2954" spans="1:32" ht="15.6" hidden="1" customHeight="1" x14ac:dyDescent="0.2">
      <c r="A2954" s="118" t="s">
        <v>175</v>
      </c>
      <c r="B2954" s="37">
        <f>'[1]2019 allotment-adjust'!E76</f>
        <v>0</v>
      </c>
      <c r="C2954" s="37">
        <f>'[1]2019 allotment-adjust'!F76</f>
        <v>0</v>
      </c>
      <c r="D2954" s="119"/>
      <c r="E2954" s="119">
        <f t="shared" ref="E2954:Y2954" si="687">50000000-6369154</f>
        <v>43630846</v>
      </c>
      <c r="F2954" s="119">
        <f t="shared" si="687"/>
        <v>43630846</v>
      </c>
      <c r="G2954" s="119">
        <f t="shared" si="687"/>
        <v>43630846</v>
      </c>
      <c r="H2954" s="119">
        <f t="shared" si="687"/>
        <v>43630846</v>
      </c>
      <c r="I2954" s="119">
        <f t="shared" si="687"/>
        <v>43630846</v>
      </c>
      <c r="J2954" s="119">
        <f t="shared" si="687"/>
        <v>43630846</v>
      </c>
      <c r="K2954" s="119">
        <f t="shared" si="687"/>
        <v>43630846</v>
      </c>
      <c r="L2954" s="119">
        <f t="shared" si="687"/>
        <v>43630846</v>
      </c>
      <c r="M2954" s="119">
        <f t="shared" si="687"/>
        <v>43630846</v>
      </c>
      <c r="N2954" s="119">
        <f t="shared" si="687"/>
        <v>43630846</v>
      </c>
      <c r="O2954" s="119">
        <f t="shared" si="687"/>
        <v>43630846</v>
      </c>
      <c r="P2954" s="119">
        <f t="shared" si="687"/>
        <v>43630846</v>
      </c>
      <c r="Q2954" s="119">
        <f t="shared" si="687"/>
        <v>43630846</v>
      </c>
      <c r="R2954" s="119">
        <f t="shared" si="687"/>
        <v>43630846</v>
      </c>
      <c r="S2954" s="119">
        <f t="shared" si="687"/>
        <v>43630846</v>
      </c>
      <c r="T2954" s="119">
        <f t="shared" si="687"/>
        <v>43630846</v>
      </c>
      <c r="U2954" s="119">
        <f t="shared" si="687"/>
        <v>43630846</v>
      </c>
      <c r="V2954" s="119">
        <f t="shared" si="687"/>
        <v>43630846</v>
      </c>
      <c r="W2954" s="119">
        <f t="shared" si="687"/>
        <v>43630846</v>
      </c>
      <c r="X2954" s="119">
        <f t="shared" si="687"/>
        <v>43630846</v>
      </c>
      <c r="Y2954" s="119">
        <f t="shared" si="687"/>
        <v>43630846</v>
      </c>
      <c r="Z2954" s="119"/>
      <c r="AA2954" s="120">
        <f t="shared" si="686"/>
        <v>0</v>
      </c>
      <c r="AB2954" s="121"/>
      <c r="AC2954" s="121"/>
    </row>
    <row r="2955" spans="1:32" ht="15" hidden="1" customHeight="1" x14ac:dyDescent="0.2">
      <c r="A2955" s="118" t="s">
        <v>176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20">
        <f t="shared" si="686"/>
        <v>0</v>
      </c>
      <c r="AB2955" s="121"/>
      <c r="AC2955" s="121"/>
    </row>
    <row r="2956" spans="1:32" ht="15" hidden="1" customHeight="1" x14ac:dyDescent="0.2">
      <c r="A2956" s="118" t="s">
        <v>177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20">
        <f t="shared" si="686"/>
        <v>0</v>
      </c>
      <c r="AB2956" s="103"/>
      <c r="AC2956" s="121"/>
    </row>
    <row r="2957" spans="1:32" ht="15" hidden="1" customHeight="1" x14ac:dyDescent="0.2">
      <c r="A2957" s="118" t="s">
        <v>178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20">
        <f t="shared" si="686"/>
        <v>0</v>
      </c>
      <c r="AB2957" s="103"/>
      <c r="AC2957" s="121"/>
    </row>
    <row r="2958" spans="1:32" ht="15" hidden="1" customHeight="1" x14ac:dyDescent="0.2">
      <c r="A2958" s="118" t="s">
        <v>179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20">
        <f>Z2958</f>
        <v>0</v>
      </c>
      <c r="AB2958" s="103"/>
      <c r="AC2958" s="121"/>
    </row>
    <row r="2959" spans="1:32" ht="15" hidden="1" customHeight="1" x14ac:dyDescent="0.2">
      <c r="A2959" s="118" t="s">
        <v>180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20">
        <f t="shared" si="686"/>
        <v>0</v>
      </c>
      <c r="AB2959" s="103"/>
      <c r="AC2959" s="121"/>
    </row>
    <row r="2960" spans="1:32" ht="15" hidden="1" customHeight="1" x14ac:dyDescent="0.2">
      <c r="A2960" s="118" t="s">
        <v>181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5"/>
      <c r="AB2960" s="103"/>
      <c r="AC2960" s="121"/>
    </row>
    <row r="2961" spans="1:31" ht="15" hidden="1" customHeight="1" x14ac:dyDescent="0.25">
      <c r="A2961" s="116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5"/>
      <c r="AB2961" s="103"/>
      <c r="AC2961" s="121"/>
    </row>
    <row r="2962" spans="1:31" s="125" customFormat="1" ht="27" hidden="1" customHeight="1" x14ac:dyDescent="0.25">
      <c r="A2962" s="122" t="s">
        <v>182</v>
      </c>
      <c r="B2962" s="123">
        <f>SUM(B2952:B2961)</f>
        <v>0</v>
      </c>
      <c r="C2962" s="123">
        <f>SUM(C2952:C2961)</f>
        <v>0</v>
      </c>
      <c r="D2962" s="123"/>
      <c r="E2962" s="123">
        <f t="shared" ref="E2962:Z2962" si="688">SUM(E2952:E2961)</f>
        <v>53722635</v>
      </c>
      <c r="F2962" s="123">
        <f t="shared" si="688"/>
        <v>53722635</v>
      </c>
      <c r="G2962" s="123">
        <f t="shared" si="688"/>
        <v>53722635</v>
      </c>
      <c r="H2962" s="123">
        <f t="shared" si="688"/>
        <v>53722635</v>
      </c>
      <c r="I2962" s="123">
        <f t="shared" si="688"/>
        <v>53722635</v>
      </c>
      <c r="J2962" s="123">
        <f t="shared" si="688"/>
        <v>53722635</v>
      </c>
      <c r="K2962" s="123">
        <f t="shared" si="688"/>
        <v>53722635</v>
      </c>
      <c r="L2962" s="123">
        <f t="shared" si="688"/>
        <v>53722635</v>
      </c>
      <c r="M2962" s="123">
        <f t="shared" si="688"/>
        <v>53722635</v>
      </c>
      <c r="N2962" s="123">
        <f t="shared" si="688"/>
        <v>53722635</v>
      </c>
      <c r="O2962" s="123">
        <f t="shared" si="688"/>
        <v>53722635</v>
      </c>
      <c r="P2962" s="123">
        <f t="shared" si="688"/>
        <v>53722635</v>
      </c>
      <c r="Q2962" s="123">
        <f t="shared" si="688"/>
        <v>53722635</v>
      </c>
      <c r="R2962" s="123">
        <f t="shared" si="688"/>
        <v>53722635</v>
      </c>
      <c r="S2962" s="123">
        <f t="shared" si="688"/>
        <v>53722635</v>
      </c>
      <c r="T2962" s="123">
        <f t="shared" si="688"/>
        <v>53722635</v>
      </c>
      <c r="U2962" s="123">
        <f t="shared" si="688"/>
        <v>53722635</v>
      </c>
      <c r="V2962" s="123">
        <f t="shared" si="688"/>
        <v>53722635</v>
      </c>
      <c r="W2962" s="123">
        <f t="shared" si="688"/>
        <v>53722635</v>
      </c>
      <c r="X2962" s="123">
        <f t="shared" si="688"/>
        <v>53722635</v>
      </c>
      <c r="Y2962" s="123">
        <f t="shared" si="688"/>
        <v>53722635</v>
      </c>
      <c r="Z2962" s="123">
        <f t="shared" si="688"/>
        <v>0</v>
      </c>
      <c r="AA2962" s="108">
        <f>D2962-Z2962</f>
        <v>0</v>
      </c>
      <c r="AB2962" s="124"/>
      <c r="AC2962" s="93"/>
      <c r="AE2962" s="107"/>
    </row>
    <row r="2963" spans="1:31" s="129" customFormat="1" ht="15" hidden="1" customHeight="1" x14ac:dyDescent="0.25">
      <c r="A2963" s="116"/>
      <c r="B2963" s="126"/>
      <c r="C2963" s="126"/>
      <c r="D2963" s="126"/>
      <c r="E2963" s="127"/>
      <c r="F2963" s="127"/>
      <c r="G2963" s="127"/>
      <c r="H2963" s="127"/>
      <c r="I2963" s="127"/>
      <c r="J2963" s="127"/>
      <c r="K2963" s="127"/>
      <c r="L2963" s="127"/>
      <c r="M2963" s="127"/>
      <c r="N2963" s="127"/>
      <c r="O2963" s="127"/>
      <c r="P2963" s="127"/>
      <c r="Q2963" s="127"/>
      <c r="R2963" s="127"/>
      <c r="S2963" s="127"/>
      <c r="T2963" s="127"/>
      <c r="U2963" s="128"/>
      <c r="Z2963" s="130"/>
      <c r="AA2963" s="130"/>
      <c r="AB2963" s="131"/>
      <c r="AC2963" s="92"/>
      <c r="AE2963" s="127"/>
    </row>
    <row r="2964" spans="1:31" s="129" customFormat="1" ht="15" hidden="1" customHeight="1" x14ac:dyDescent="0.25">
      <c r="A2964" s="116"/>
      <c r="B2964" s="126"/>
      <c r="C2964" s="126"/>
      <c r="D2964" s="126"/>
      <c r="E2964" s="127"/>
      <c r="F2964" s="127"/>
      <c r="G2964" s="127"/>
      <c r="H2964" s="127"/>
      <c r="I2964" s="127"/>
      <c r="J2964" s="127"/>
      <c r="K2964" s="127"/>
      <c r="L2964" s="127"/>
      <c r="M2964" s="127"/>
      <c r="N2964" s="127"/>
      <c r="O2964" s="127"/>
      <c r="P2964" s="127"/>
      <c r="Q2964" s="127"/>
      <c r="R2964" s="127"/>
      <c r="S2964" s="127"/>
      <c r="T2964" s="127"/>
      <c r="U2964" s="128"/>
      <c r="Z2964" s="130"/>
      <c r="AA2964" s="130"/>
      <c r="AB2964" s="131"/>
      <c r="AC2964" s="92"/>
      <c r="AE2964" s="127"/>
    </row>
    <row r="2965" spans="1:31" ht="20.45" hidden="1" customHeight="1" x14ac:dyDescent="0.25">
      <c r="A2965" s="113" t="s">
        <v>183</v>
      </c>
      <c r="Z2965" s="105"/>
      <c r="AA2965" s="120"/>
      <c r="AB2965" s="103"/>
      <c r="AC2965" s="121"/>
    </row>
    <row r="2966" spans="1:31" ht="15" hidden="1" customHeight="1" x14ac:dyDescent="0.25">
      <c r="A2966" s="116"/>
      <c r="Z2966" s="3"/>
      <c r="AA2966" s="132"/>
    </row>
    <row r="2967" spans="1:31" ht="21.2" hidden="1" customHeight="1" x14ac:dyDescent="0.2">
      <c r="A2967" s="118" t="s">
        <v>184</v>
      </c>
      <c r="B2967" s="37"/>
      <c r="C2967" s="37"/>
      <c r="D2967" s="37">
        <v>436279000</v>
      </c>
      <c r="Z2967" s="3"/>
      <c r="AA2967" s="129"/>
    </row>
    <row r="2968" spans="1:31" ht="19.5" hidden="1" customHeight="1" x14ac:dyDescent="0.2">
      <c r="A2968" s="133" t="s">
        <v>185</v>
      </c>
      <c r="B2968" s="37"/>
      <c r="C2968" s="37"/>
      <c r="D2968" s="37">
        <v>147944000</v>
      </c>
      <c r="Z2968" s="3"/>
      <c r="AA2968" s="129"/>
    </row>
    <row r="2969" spans="1:31" ht="19.350000000000001" hidden="1" customHeight="1" x14ac:dyDescent="0.2">
      <c r="A2969" s="133" t="s">
        <v>186</v>
      </c>
      <c r="B2969" s="37">
        <v>223437000</v>
      </c>
      <c r="C2969" s="37"/>
      <c r="D2969" s="37">
        <v>1056905000</v>
      </c>
      <c r="Z2969" s="3"/>
      <c r="AA2969" s="134"/>
    </row>
    <row r="2970" spans="1:31" ht="22.7" hidden="1" customHeight="1" x14ac:dyDescent="0.2">
      <c r="A2970" s="133" t="s">
        <v>187</v>
      </c>
      <c r="B2970" s="37">
        <v>646000</v>
      </c>
      <c r="C2970" s="37"/>
      <c r="D2970" s="37">
        <v>21800000</v>
      </c>
      <c r="Z2970" s="135"/>
      <c r="AA2970" s="136"/>
      <c r="AB2970" s="121"/>
    </row>
    <row r="2971" spans="1:31" ht="23.1" hidden="1" customHeight="1" x14ac:dyDescent="0.2">
      <c r="A2971" s="133" t="s">
        <v>188</v>
      </c>
      <c r="B2971" s="37">
        <v>832731000</v>
      </c>
      <c r="C2971" s="37"/>
      <c r="D2971" s="37">
        <v>729000</v>
      </c>
      <c r="Z2971" s="135"/>
      <c r="AA2971" s="92"/>
      <c r="AB2971" s="121"/>
    </row>
    <row r="2972" spans="1:31" ht="21.6" hidden="1" customHeight="1" x14ac:dyDescent="0.2">
      <c r="A2972" s="133" t="s">
        <v>189</v>
      </c>
      <c r="B2972" s="37">
        <f>118198000+77824000</f>
        <v>196022000</v>
      </c>
      <c r="C2972" s="37"/>
      <c r="D2972" s="37">
        <v>102574000</v>
      </c>
      <c r="Z2972" s="135"/>
      <c r="AA2972" s="92"/>
      <c r="AB2972" s="121"/>
    </row>
    <row r="2973" spans="1:31" ht="24.95" hidden="1" customHeight="1" x14ac:dyDescent="0.2">
      <c r="A2973" s="133" t="s">
        <v>190</v>
      </c>
      <c r="B2973" s="37">
        <v>264813000</v>
      </c>
      <c r="C2973" s="37"/>
      <c r="D2973" s="37">
        <v>17046000</v>
      </c>
      <c r="Z2973" s="135"/>
      <c r="AA2973" s="92"/>
      <c r="AB2973" s="121"/>
    </row>
    <row r="2974" spans="1:31" ht="15" hidden="1" customHeight="1" x14ac:dyDescent="0.2">
      <c r="A2974" s="137"/>
      <c r="B2974" s="37"/>
      <c r="C2974" s="37"/>
      <c r="D2974" s="37"/>
      <c r="Z2974" s="135"/>
      <c r="AA2974" s="92"/>
      <c r="AB2974" s="121"/>
    </row>
    <row r="2975" spans="1:31" s="125" customFormat="1" ht="28.5" hidden="1" customHeight="1" x14ac:dyDescent="0.25">
      <c r="A2975" s="122" t="s">
        <v>182</v>
      </c>
      <c r="B2975" s="123">
        <f>SUM(B2967:B2973)</f>
        <v>1517649000</v>
      </c>
      <c r="C2975" s="123"/>
      <c r="D2975" s="123">
        <f>SUM(D2967:D2973)</f>
        <v>1783277000</v>
      </c>
      <c r="E2975" s="107"/>
      <c r="F2975" s="107"/>
      <c r="G2975" s="107"/>
      <c r="H2975" s="107"/>
      <c r="I2975" s="107"/>
      <c r="J2975" s="107"/>
      <c r="K2975" s="107"/>
      <c r="L2975" s="107"/>
      <c r="M2975" s="107"/>
      <c r="N2975" s="107"/>
      <c r="O2975" s="107"/>
      <c r="P2975" s="107"/>
      <c r="Q2975" s="107"/>
      <c r="R2975" s="107"/>
      <c r="S2975" s="107"/>
      <c r="T2975" s="107"/>
      <c r="U2975" s="138"/>
      <c r="Z2975" s="139"/>
      <c r="AA2975" s="139"/>
      <c r="AB2975" s="93"/>
      <c r="AE2975" s="107"/>
    </row>
    <row r="2976" spans="1:31" s="129" customFormat="1" ht="15" hidden="1" customHeight="1" x14ac:dyDescent="0.25">
      <c r="A2976" s="116"/>
      <c r="B2976" s="126"/>
      <c r="C2976" s="126"/>
      <c r="D2976" s="140">
        <f>D2975+D2962</f>
        <v>1783277000</v>
      </c>
      <c r="E2976" s="127"/>
      <c r="F2976" s="127"/>
      <c r="G2976" s="127"/>
      <c r="H2976" s="127"/>
      <c r="I2976" s="127"/>
      <c r="J2976" s="127"/>
      <c r="K2976" s="127"/>
      <c r="L2976" s="127"/>
      <c r="M2976" s="127"/>
      <c r="N2976" s="127"/>
      <c r="O2976" s="127"/>
      <c r="P2976" s="127"/>
      <c r="Q2976" s="127"/>
      <c r="R2976" s="127"/>
      <c r="S2976" s="127"/>
      <c r="T2976" s="127"/>
      <c r="U2976" s="128"/>
      <c r="Z2976" s="141"/>
      <c r="AA2976" s="136"/>
      <c r="AB2976" s="92"/>
      <c r="AE2976" s="127"/>
    </row>
    <row r="2977" spans="1:31" s="129" customFormat="1" ht="15" hidden="1" customHeight="1" x14ac:dyDescent="0.25">
      <c r="A2977" s="116"/>
      <c r="B2977" s="126"/>
      <c r="C2977" s="126"/>
      <c r="D2977" s="126"/>
      <c r="E2977" s="127"/>
      <c r="F2977" s="127"/>
      <c r="G2977" s="127"/>
      <c r="H2977" s="127"/>
      <c r="I2977" s="127"/>
      <c r="J2977" s="127"/>
      <c r="K2977" s="127"/>
      <c r="L2977" s="127"/>
      <c r="M2977" s="127"/>
      <c r="N2977" s="127"/>
      <c r="O2977" s="127"/>
      <c r="P2977" s="127"/>
      <c r="Q2977" s="127"/>
      <c r="R2977" s="127"/>
      <c r="S2977" s="127"/>
      <c r="T2977" s="127"/>
      <c r="U2977" s="128"/>
      <c r="Z2977" s="130">
        <f>'[1]2019 allotment-adjust'!G84</f>
        <v>209789688000</v>
      </c>
      <c r="AE2977" s="127"/>
    </row>
    <row r="2978" spans="1:31" s="129" customFormat="1" ht="15" hidden="1" customHeight="1" x14ac:dyDescent="0.25">
      <c r="A2978" s="113" t="s">
        <v>191</v>
      </c>
      <c r="B2978" s="126"/>
      <c r="C2978" s="126"/>
      <c r="D2978" s="126"/>
      <c r="E2978" s="127"/>
      <c r="F2978" s="127"/>
      <c r="G2978" s="127"/>
      <c r="H2978" s="127"/>
      <c r="I2978" s="127"/>
      <c r="J2978" s="127"/>
      <c r="K2978" s="127"/>
      <c r="L2978" s="127"/>
      <c r="M2978" s="127"/>
      <c r="N2978" s="127"/>
      <c r="O2978" s="127"/>
      <c r="P2978" s="127"/>
      <c r="Q2978" s="127"/>
      <c r="R2978" s="127"/>
      <c r="S2978" s="127"/>
      <c r="T2978" s="127"/>
      <c r="U2978" s="128"/>
      <c r="Z2978" s="130"/>
      <c r="AE2978" s="127"/>
    </row>
    <row r="2979" spans="1:31" s="129" customFormat="1" ht="15" hidden="1" customHeight="1" x14ac:dyDescent="0.25">
      <c r="A2979" s="113"/>
      <c r="B2979" s="126"/>
      <c r="C2979" s="126"/>
      <c r="D2979" s="126"/>
      <c r="E2979" s="127"/>
      <c r="F2979" s="127"/>
      <c r="G2979" s="127"/>
      <c r="H2979" s="127"/>
      <c r="I2979" s="127"/>
      <c r="J2979" s="127"/>
      <c r="K2979" s="127"/>
      <c r="L2979" s="127"/>
      <c r="M2979" s="127"/>
      <c r="N2979" s="127"/>
      <c r="O2979" s="127"/>
      <c r="P2979" s="127"/>
      <c r="Q2979" s="127"/>
      <c r="R2979" s="127"/>
      <c r="S2979" s="127"/>
      <c r="T2979" s="127"/>
      <c r="U2979" s="128"/>
      <c r="Z2979" s="130"/>
      <c r="AE2979" s="127"/>
    </row>
    <row r="2980" spans="1:31" s="129" customFormat="1" ht="15" hidden="1" customHeight="1" x14ac:dyDescent="0.25">
      <c r="A2980" s="116" t="s">
        <v>192</v>
      </c>
      <c r="B2980" s="126">
        <v>-3526590965</v>
      </c>
      <c r="C2980" s="126"/>
      <c r="D2980" s="126"/>
      <c r="E2980" s="127"/>
      <c r="F2980" s="127"/>
      <c r="G2980" s="127"/>
      <c r="H2980" s="127"/>
      <c r="I2980" s="127"/>
      <c r="J2980" s="127"/>
      <c r="K2980" s="127"/>
      <c r="L2980" s="127"/>
      <c r="M2980" s="127"/>
      <c r="N2980" s="127"/>
      <c r="O2980" s="127"/>
      <c r="P2980" s="127"/>
      <c r="Q2980" s="127"/>
      <c r="R2980" s="127"/>
      <c r="S2980" s="127"/>
      <c r="T2980" s="127"/>
      <c r="U2980" s="128"/>
      <c r="Z2980" s="130"/>
      <c r="AE2980" s="127"/>
    </row>
    <row r="2981" spans="1:31" s="129" customFormat="1" ht="15" hidden="1" customHeight="1" x14ac:dyDescent="0.25">
      <c r="A2981" s="116" t="s">
        <v>193</v>
      </c>
      <c r="B2981" s="126">
        <v>3526590965</v>
      </c>
      <c r="C2981" s="126"/>
      <c r="D2981" s="126"/>
      <c r="E2981" s="127"/>
      <c r="F2981" s="127"/>
      <c r="G2981" s="127"/>
      <c r="H2981" s="127"/>
      <c r="I2981" s="127"/>
      <c r="J2981" s="127"/>
      <c r="K2981" s="127"/>
      <c r="L2981" s="127"/>
      <c r="M2981" s="127"/>
      <c r="N2981" s="127"/>
      <c r="O2981" s="127"/>
      <c r="P2981" s="127"/>
      <c r="Q2981" s="127"/>
      <c r="R2981" s="127"/>
      <c r="S2981" s="127"/>
      <c r="T2981" s="127"/>
      <c r="U2981" s="128"/>
      <c r="Z2981" s="130"/>
      <c r="AE2981" s="127"/>
    </row>
    <row r="2982" spans="1:31" s="129" customFormat="1" ht="15" hidden="1" customHeight="1" x14ac:dyDescent="0.25">
      <c r="A2982" s="113"/>
      <c r="B2982" s="126"/>
      <c r="C2982" s="126"/>
      <c r="D2982" s="126"/>
      <c r="E2982" s="127"/>
      <c r="F2982" s="127"/>
      <c r="G2982" s="127"/>
      <c r="H2982" s="127"/>
      <c r="I2982" s="127"/>
      <c r="J2982" s="127"/>
      <c r="K2982" s="127"/>
      <c r="L2982" s="127"/>
      <c r="M2982" s="127"/>
      <c r="N2982" s="127"/>
      <c r="O2982" s="127"/>
      <c r="P2982" s="127"/>
      <c r="Q2982" s="127"/>
      <c r="R2982" s="127"/>
      <c r="S2982" s="127"/>
      <c r="T2982" s="127"/>
      <c r="U2982" s="128"/>
      <c r="Z2982" s="130"/>
      <c r="AE2982" s="127"/>
    </row>
    <row r="2983" spans="1:31" s="129" customFormat="1" ht="15" hidden="1" customHeight="1" x14ac:dyDescent="0.25">
      <c r="A2983" s="113"/>
      <c r="B2983" s="126"/>
      <c r="C2983" s="126"/>
      <c r="D2983" s="126"/>
      <c r="E2983" s="127"/>
      <c r="F2983" s="127"/>
      <c r="G2983" s="127"/>
      <c r="H2983" s="127"/>
      <c r="I2983" s="127"/>
      <c r="J2983" s="127"/>
      <c r="K2983" s="127"/>
      <c r="L2983" s="127"/>
      <c r="M2983" s="127"/>
      <c r="N2983" s="127"/>
      <c r="O2983" s="127"/>
      <c r="P2983" s="127"/>
      <c r="Q2983" s="127"/>
      <c r="R2983" s="127"/>
      <c r="S2983" s="127"/>
      <c r="T2983" s="127"/>
      <c r="U2983" s="128"/>
      <c r="Z2983" s="130"/>
      <c r="AE2983" s="127"/>
    </row>
    <row r="2984" spans="1:31" s="129" customFormat="1" ht="15" hidden="1" customHeight="1" x14ac:dyDescent="0.25">
      <c r="A2984" s="116"/>
      <c r="B2984" s="126"/>
      <c r="C2984" s="126"/>
      <c r="D2984" s="126"/>
      <c r="E2984" s="127"/>
      <c r="F2984" s="127"/>
      <c r="G2984" s="127"/>
      <c r="H2984" s="127"/>
      <c r="I2984" s="127"/>
      <c r="J2984" s="127"/>
      <c r="K2984" s="127"/>
      <c r="L2984" s="127"/>
      <c r="M2984" s="127"/>
      <c r="N2984" s="127"/>
      <c r="O2984" s="127"/>
      <c r="P2984" s="127"/>
      <c r="Q2984" s="127"/>
      <c r="R2984" s="127"/>
      <c r="S2984" s="127"/>
      <c r="T2984" s="127"/>
      <c r="U2984" s="128"/>
      <c r="Z2984" s="130"/>
      <c r="AE2984" s="127"/>
    </row>
    <row r="2985" spans="1:31" s="129" customFormat="1" ht="15" hidden="1" customHeight="1" x14ac:dyDescent="0.25">
      <c r="A2985" s="113" t="s">
        <v>194</v>
      </c>
      <c r="B2985" s="126"/>
      <c r="C2985" s="126"/>
      <c r="D2985" s="126"/>
      <c r="E2985" s="127"/>
      <c r="F2985" s="127"/>
      <c r="G2985" s="127"/>
      <c r="H2985" s="127"/>
      <c r="I2985" s="127"/>
      <c r="J2985" s="127"/>
      <c r="K2985" s="127"/>
      <c r="L2985" s="127"/>
      <c r="M2985" s="127"/>
      <c r="N2985" s="127"/>
      <c r="O2985" s="127"/>
      <c r="P2985" s="127"/>
      <c r="Q2985" s="127"/>
      <c r="R2985" s="127"/>
      <c r="S2985" s="127"/>
      <c r="T2985" s="127"/>
      <c r="U2985" s="128"/>
      <c r="Z2985" s="130"/>
      <c r="AE2985" s="127"/>
    </row>
    <row r="2986" spans="1:31" s="129" customFormat="1" ht="15" hidden="1" customHeight="1" x14ac:dyDescent="0.25">
      <c r="A2986" s="116"/>
      <c r="B2986" s="126"/>
      <c r="C2986" s="126"/>
      <c r="D2986" s="126"/>
      <c r="E2986" s="127"/>
      <c r="F2986" s="127"/>
      <c r="G2986" s="127"/>
      <c r="H2986" s="127"/>
      <c r="I2986" s="127"/>
      <c r="J2986" s="127"/>
      <c r="K2986" s="127"/>
      <c r="L2986" s="127"/>
      <c r="M2986" s="127"/>
      <c r="N2986" s="127"/>
      <c r="O2986" s="127"/>
      <c r="P2986" s="127"/>
      <c r="Q2986" s="127"/>
      <c r="R2986" s="127"/>
      <c r="S2986" s="127"/>
      <c r="T2986" s="127"/>
      <c r="U2986" s="128"/>
      <c r="Z2986" s="130"/>
      <c r="AE2986" s="127"/>
    </row>
    <row r="2987" spans="1:31" ht="15" hidden="1" customHeight="1" x14ac:dyDescent="0.25">
      <c r="A2987" s="116" t="s">
        <v>195</v>
      </c>
      <c r="B2987" s="37"/>
      <c r="C2987" s="37"/>
      <c r="D2987" s="37"/>
      <c r="Z2987" s="105"/>
    </row>
    <row r="2988" spans="1:31" ht="15" hidden="1" customHeight="1" x14ac:dyDescent="0.25">
      <c r="A2988" s="116" t="s">
        <v>196</v>
      </c>
      <c r="B2988" s="37"/>
      <c r="C2988" s="37"/>
      <c r="D2988" s="37"/>
      <c r="Z2988" s="105"/>
    </row>
    <row r="2989" spans="1:31" s="129" customFormat="1" ht="15" hidden="1" customHeight="1" x14ac:dyDescent="0.25">
      <c r="A2989" s="142" t="s">
        <v>182</v>
      </c>
      <c r="B2989" s="143">
        <f>B2988+B2987</f>
        <v>0</v>
      </c>
      <c r="C2989" s="143">
        <f>C2988+C2987</f>
        <v>0</v>
      </c>
      <c r="D2989" s="143">
        <f>D2988+D2987</f>
        <v>0</v>
      </c>
      <c r="E2989" s="127"/>
      <c r="F2989" s="127"/>
      <c r="G2989" s="127"/>
      <c r="H2989" s="127"/>
      <c r="I2989" s="127"/>
      <c r="J2989" s="127"/>
      <c r="K2989" s="127"/>
      <c r="L2989" s="127"/>
      <c r="M2989" s="127"/>
      <c r="N2989" s="127"/>
      <c r="O2989" s="127"/>
      <c r="P2989" s="127"/>
      <c r="Q2989" s="127"/>
      <c r="R2989" s="127"/>
      <c r="S2989" s="127"/>
      <c r="T2989" s="127"/>
      <c r="U2989" s="128"/>
      <c r="Z2989" s="130"/>
      <c r="AE2989" s="127"/>
    </row>
    <row r="2990" spans="1:31" s="129" customFormat="1" ht="15" hidden="1" customHeight="1" x14ac:dyDescent="0.25">
      <c r="A2990" s="116"/>
      <c r="B2990" s="126"/>
      <c r="C2990" s="126"/>
      <c r="D2990" s="126"/>
      <c r="E2990" s="127"/>
      <c r="F2990" s="127"/>
      <c r="G2990" s="127"/>
      <c r="H2990" s="127"/>
      <c r="I2990" s="127"/>
      <c r="J2990" s="127"/>
      <c r="K2990" s="127"/>
      <c r="L2990" s="127"/>
      <c r="M2990" s="127"/>
      <c r="N2990" s="127"/>
      <c r="O2990" s="127"/>
      <c r="P2990" s="127"/>
      <c r="Q2990" s="127"/>
      <c r="R2990" s="127"/>
      <c r="S2990" s="127"/>
      <c r="T2990" s="127"/>
      <c r="U2990" s="128"/>
      <c r="Z2990" s="130"/>
      <c r="AE2990" s="127"/>
    </row>
    <row r="2991" spans="1:31" s="129" customFormat="1" ht="15" hidden="1" customHeight="1" x14ac:dyDescent="0.25">
      <c r="A2991" s="113" t="s">
        <v>197</v>
      </c>
      <c r="B2991" s="126"/>
      <c r="C2991" s="126"/>
      <c r="D2991" s="126"/>
      <c r="E2991" s="127"/>
      <c r="F2991" s="127"/>
      <c r="G2991" s="127"/>
      <c r="H2991" s="127"/>
      <c r="I2991" s="127"/>
      <c r="J2991" s="127"/>
      <c r="K2991" s="127"/>
      <c r="L2991" s="127"/>
      <c r="M2991" s="127"/>
      <c r="N2991" s="127"/>
      <c r="O2991" s="127"/>
      <c r="P2991" s="127"/>
      <c r="Q2991" s="127"/>
      <c r="R2991" s="127"/>
      <c r="S2991" s="127"/>
      <c r="T2991" s="127"/>
      <c r="U2991" s="128"/>
      <c r="Z2991" s="130"/>
      <c r="AE2991" s="127"/>
    </row>
    <row r="2992" spans="1:31" s="129" customFormat="1" ht="15" hidden="1" customHeight="1" x14ac:dyDescent="0.25">
      <c r="A2992" s="116"/>
      <c r="B2992" s="126"/>
      <c r="C2992" s="126"/>
      <c r="D2992" s="126"/>
      <c r="E2992" s="127"/>
      <c r="F2992" s="127"/>
      <c r="G2992" s="127"/>
      <c r="H2992" s="127"/>
      <c r="I2992" s="127"/>
      <c r="J2992" s="127"/>
      <c r="K2992" s="127"/>
      <c r="L2992" s="127"/>
      <c r="M2992" s="127"/>
      <c r="N2992" s="127"/>
      <c r="O2992" s="127"/>
      <c r="P2992" s="127"/>
      <c r="Q2992" s="127"/>
      <c r="R2992" s="127"/>
      <c r="S2992" s="127"/>
      <c r="T2992" s="127"/>
      <c r="U2992" s="128"/>
      <c r="Z2992" s="130"/>
      <c r="AE2992" s="127"/>
    </row>
    <row r="2993" spans="1:31" s="129" customFormat="1" ht="15" hidden="1" customHeight="1" x14ac:dyDescent="0.25">
      <c r="A2993" s="116" t="s">
        <v>198</v>
      </c>
      <c r="B2993" s="126"/>
      <c r="C2993" s="126"/>
      <c r="D2993" s="126"/>
      <c r="E2993" s="127"/>
      <c r="F2993" s="127"/>
      <c r="G2993" s="127"/>
      <c r="H2993" s="127"/>
      <c r="I2993" s="127"/>
      <c r="J2993" s="127"/>
      <c r="K2993" s="127"/>
      <c r="L2993" s="127"/>
      <c r="M2993" s="127"/>
      <c r="N2993" s="127"/>
      <c r="O2993" s="127"/>
      <c r="P2993" s="127"/>
      <c r="Q2993" s="127"/>
      <c r="R2993" s="127"/>
      <c r="S2993" s="127"/>
      <c r="T2993" s="127"/>
      <c r="U2993" s="128"/>
      <c r="Z2993" s="130"/>
      <c r="AE2993" s="127"/>
    </row>
    <row r="2994" spans="1:31" s="129" customFormat="1" ht="15" hidden="1" customHeight="1" x14ac:dyDescent="0.25">
      <c r="A2994" s="116"/>
      <c r="B2994" s="126"/>
      <c r="C2994" s="126"/>
      <c r="D2994" s="126"/>
      <c r="E2994" s="127"/>
      <c r="F2994" s="127"/>
      <c r="G2994" s="127"/>
      <c r="H2994" s="127"/>
      <c r="I2994" s="127"/>
      <c r="J2994" s="127"/>
      <c r="K2994" s="127"/>
      <c r="L2994" s="127"/>
      <c r="M2994" s="127"/>
      <c r="N2994" s="127"/>
      <c r="O2994" s="127"/>
      <c r="P2994" s="127"/>
      <c r="Q2994" s="127"/>
      <c r="R2994" s="127"/>
      <c r="S2994" s="127"/>
      <c r="T2994" s="127"/>
      <c r="U2994" s="128"/>
      <c r="Z2994" s="130"/>
      <c r="AE2994" s="127"/>
    </row>
    <row r="2995" spans="1:31" s="129" customFormat="1" ht="15" hidden="1" customHeight="1" x14ac:dyDescent="0.25">
      <c r="A2995" s="116"/>
      <c r="B2995" s="126"/>
      <c r="C2995" s="126"/>
      <c r="D2995" s="126"/>
      <c r="E2995" s="127"/>
      <c r="F2995" s="127"/>
      <c r="G2995" s="127"/>
      <c r="H2995" s="127"/>
      <c r="I2995" s="127"/>
      <c r="J2995" s="127"/>
      <c r="K2995" s="127"/>
      <c r="L2995" s="127"/>
      <c r="M2995" s="127"/>
      <c r="N2995" s="127"/>
      <c r="O2995" s="127"/>
      <c r="P2995" s="127"/>
      <c r="Q2995" s="127"/>
      <c r="R2995" s="127"/>
      <c r="S2995" s="127"/>
      <c r="T2995" s="127"/>
      <c r="U2995" s="128"/>
      <c r="Z2995" s="130"/>
      <c r="AE2995" s="127"/>
    </row>
    <row r="2996" spans="1:31" s="109" customFormat="1" ht="33.6" customHeight="1" x14ac:dyDescent="0.25">
      <c r="A2996" s="144" t="s">
        <v>199</v>
      </c>
      <c r="B2996" s="107" t="s">
        <v>200</v>
      </c>
      <c r="C2996" s="107"/>
      <c r="D2996" s="107" t="s">
        <v>201</v>
      </c>
      <c r="E2996" s="119"/>
      <c r="F2996" s="119"/>
      <c r="G2996" s="119"/>
      <c r="H2996" s="119"/>
      <c r="I2996" s="119"/>
      <c r="J2996" s="119"/>
      <c r="K2996" s="119"/>
      <c r="L2996" s="119"/>
      <c r="M2996" s="119"/>
      <c r="N2996" s="119"/>
      <c r="O2996" s="119"/>
      <c r="P2996" s="119"/>
      <c r="Q2996" s="119"/>
      <c r="R2996" s="119"/>
      <c r="S2996" s="119"/>
      <c r="T2996" s="119"/>
      <c r="U2996" s="145"/>
      <c r="Z2996" s="110"/>
      <c r="AA2996" s="107" t="s">
        <v>202</v>
      </c>
      <c r="AE2996" s="119">
        <f>Z2945-AE2945</f>
        <v>0</v>
      </c>
    </row>
    <row r="2997" spans="1:31" ht="15" customHeight="1" x14ac:dyDescent="0.2">
      <c r="U2997" s="3"/>
      <c r="V2997" s="3"/>
      <c r="W2997" s="3"/>
      <c r="X2997" s="3"/>
      <c r="Y2997" s="3"/>
      <c r="Z2997" s="3"/>
      <c r="AA2997" s="104"/>
      <c r="AB2997" s="146"/>
      <c r="AC2997" s="146"/>
      <c r="AE2997" s="2">
        <f>AE2947-Z2945</f>
        <v>0</v>
      </c>
    </row>
    <row r="2998" spans="1:31" ht="15" customHeight="1" x14ac:dyDescent="0.2">
      <c r="U2998" s="3"/>
      <c r="V2998" s="3"/>
      <c r="W2998" s="3"/>
      <c r="X2998" s="3"/>
      <c r="Y2998" s="3"/>
      <c r="Z2998" s="3"/>
      <c r="AA2998" s="104"/>
      <c r="AB2998" s="146"/>
      <c r="AC2998" s="146"/>
      <c r="AE2998" s="2">
        <f>AE2945-AE2946</f>
        <v>0</v>
      </c>
    </row>
    <row r="2999" spans="1:31" ht="15" customHeight="1" x14ac:dyDescent="0.2">
      <c r="AA2999" s="146"/>
      <c r="AB2999" s="146"/>
      <c r="AC2999" s="146"/>
    </row>
    <row r="3000" spans="1:31" s="125" customFormat="1" ht="15" customHeight="1" x14ac:dyDescent="0.25">
      <c r="A3000" s="12" t="s">
        <v>203</v>
      </c>
      <c r="B3000" s="12"/>
      <c r="C3000" s="12"/>
      <c r="D3000" s="147" t="s">
        <v>204</v>
      </c>
      <c r="E3000" s="147"/>
      <c r="F3000" s="147"/>
      <c r="G3000" s="147"/>
      <c r="H3000" s="147"/>
      <c r="I3000" s="147"/>
      <c r="J3000" s="147"/>
      <c r="K3000" s="147"/>
      <c r="L3000" s="147"/>
      <c r="M3000" s="147"/>
      <c r="N3000" s="147"/>
      <c r="O3000" s="147"/>
      <c r="P3000" s="147"/>
      <c r="Q3000" s="147"/>
      <c r="R3000" s="147"/>
      <c r="S3000" s="147"/>
      <c r="T3000" s="147"/>
      <c r="U3000" s="147"/>
      <c r="V3000" s="147"/>
      <c r="W3000" s="147"/>
      <c r="X3000" s="147"/>
      <c r="Y3000" s="147"/>
      <c r="Z3000" s="147"/>
      <c r="AA3000" s="1" t="s">
        <v>205</v>
      </c>
      <c r="AB3000" s="1"/>
      <c r="AC3000" s="1"/>
      <c r="AE3000" s="107"/>
    </row>
    <row r="3001" spans="1:31" s="125" customFormat="1" ht="15" customHeight="1" x14ac:dyDescent="0.25">
      <c r="A3001" s="12" t="s">
        <v>206</v>
      </c>
      <c r="B3001" s="12"/>
      <c r="C3001" s="12"/>
      <c r="D3001" s="147" t="s">
        <v>207</v>
      </c>
      <c r="E3001" s="147"/>
      <c r="F3001" s="147"/>
      <c r="G3001" s="147"/>
      <c r="H3001" s="147"/>
      <c r="I3001" s="147"/>
      <c r="J3001" s="147"/>
      <c r="K3001" s="147"/>
      <c r="L3001" s="147"/>
      <c r="M3001" s="147"/>
      <c r="N3001" s="147"/>
      <c r="O3001" s="147"/>
      <c r="P3001" s="147"/>
      <c r="Q3001" s="147"/>
      <c r="R3001" s="147"/>
      <c r="S3001" s="147"/>
      <c r="T3001" s="147"/>
      <c r="U3001" s="147"/>
      <c r="V3001" s="147"/>
      <c r="W3001" s="147"/>
      <c r="X3001" s="147"/>
      <c r="Y3001" s="147"/>
      <c r="Z3001" s="147"/>
      <c r="AA3001" s="1" t="s">
        <v>208</v>
      </c>
      <c r="AB3001" s="1"/>
      <c r="AC3001" s="1"/>
      <c r="AE3001" s="107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21" customFormat="1" ht="15" customHeight="1" x14ac:dyDescent="0.2">
      <c r="A3004" s="121" t="s">
        <v>209</v>
      </c>
      <c r="B3004" s="135">
        <v>215259520000</v>
      </c>
      <c r="C3004" s="135">
        <v>0</v>
      </c>
      <c r="D3004" s="135">
        <v>247234952316</v>
      </c>
      <c r="E3004" s="135">
        <v>42332125156.209999</v>
      </c>
      <c r="F3004" s="135">
        <v>0</v>
      </c>
      <c r="G3004" s="135">
        <v>0</v>
      </c>
      <c r="H3004" s="135">
        <v>0</v>
      </c>
      <c r="I3004" s="135">
        <v>13899230378.360001</v>
      </c>
      <c r="J3004" s="135">
        <v>0</v>
      </c>
      <c r="K3004" s="135">
        <v>0</v>
      </c>
      <c r="L3004" s="135">
        <v>0</v>
      </c>
      <c r="M3004" s="135">
        <v>13899230378.360001</v>
      </c>
      <c r="N3004" s="135">
        <v>3425273438.9899998</v>
      </c>
      <c r="O3004" s="135">
        <v>7788906011.0299997</v>
      </c>
      <c r="P3004" s="135">
        <v>17218715327.830002</v>
      </c>
      <c r="Q3004" s="135">
        <v>0</v>
      </c>
      <c r="R3004" s="135">
        <v>0</v>
      </c>
      <c r="S3004" s="135">
        <v>0</v>
      </c>
      <c r="T3004" s="135">
        <v>0</v>
      </c>
      <c r="U3004" s="135">
        <v>0</v>
      </c>
      <c r="V3004" s="135">
        <v>0</v>
      </c>
      <c r="W3004" s="135">
        <v>0</v>
      </c>
      <c r="X3004" s="135">
        <v>0</v>
      </c>
      <c r="Y3004" s="135">
        <v>0</v>
      </c>
      <c r="Z3004" s="135">
        <v>42332125156.209999</v>
      </c>
      <c r="AA3004" s="121">
        <v>173802715159.79001</v>
      </c>
      <c r="AB3004" s="121">
        <v>0.19585979333233999</v>
      </c>
      <c r="AE3004" s="135">
        <v>20516074391.119999</v>
      </c>
    </row>
    <row r="3005" spans="1:31" s="103" customFormat="1" ht="15" customHeight="1" x14ac:dyDescent="0.25">
      <c r="B3005" s="105"/>
      <c r="C3005" s="105"/>
      <c r="D3005" s="148">
        <f>D2945-D3004</f>
        <v>956522000</v>
      </c>
      <c r="E3005" s="148">
        <f t="shared" ref="E3005:AB3005" si="689">E3004-E2945</f>
        <v>0</v>
      </c>
      <c r="F3005" s="148">
        <f t="shared" si="689"/>
        <v>-72501081192.139999</v>
      </c>
      <c r="G3005" s="148">
        <f t="shared" si="689"/>
        <v>-62435169175.219994</v>
      </c>
      <c r="H3005" s="148">
        <f t="shared" si="689"/>
        <v>0</v>
      </c>
      <c r="I3005" s="148">
        <f t="shared" si="689"/>
        <v>0</v>
      </c>
      <c r="J3005" s="148">
        <f t="shared" si="689"/>
        <v>-22802116554.200001</v>
      </c>
      <c r="K3005" s="148">
        <f t="shared" si="689"/>
        <v>-27138844645.399998</v>
      </c>
      <c r="L3005" s="148">
        <f t="shared" si="689"/>
        <v>0</v>
      </c>
      <c r="M3005" s="148">
        <f t="shared" si="689"/>
        <v>-49940961199.599998</v>
      </c>
      <c r="N3005" s="148">
        <f t="shared" si="689"/>
        <v>0</v>
      </c>
      <c r="O3005" s="148">
        <f t="shared" si="689"/>
        <v>0</v>
      </c>
      <c r="P3005" s="148">
        <f t="shared" si="689"/>
        <v>0</v>
      </c>
      <c r="Q3005" s="148">
        <f t="shared" si="689"/>
        <v>-5892430745.9399996</v>
      </c>
      <c r="R3005" s="148">
        <f t="shared" si="689"/>
        <v>-21931149106.549999</v>
      </c>
      <c r="S3005" s="148">
        <f t="shared" si="689"/>
        <v>-21875384785.449997</v>
      </c>
      <c r="T3005" s="148">
        <f t="shared" si="689"/>
        <v>-4966617667.5600014</v>
      </c>
      <c r="U3005" s="148">
        <f t="shared" si="689"/>
        <v>-17288183752.380001</v>
      </c>
      <c r="V3005" s="148">
        <f t="shared" si="689"/>
        <v>-13041523109.880001</v>
      </c>
      <c r="W3005" s="148">
        <f t="shared" si="689"/>
        <v>0</v>
      </c>
      <c r="X3005" s="148">
        <f t="shared" si="689"/>
        <v>0</v>
      </c>
      <c r="Y3005" s="148">
        <f t="shared" si="689"/>
        <v>0</v>
      </c>
      <c r="Z3005" s="148">
        <f t="shared" si="689"/>
        <v>-134936250367.35999</v>
      </c>
      <c r="AA3005" s="148">
        <f t="shared" si="689"/>
        <v>102879616367.36002</v>
      </c>
      <c r="AB3005" s="148">
        <f t="shared" si="689"/>
        <v>-0.51838059712470685</v>
      </c>
      <c r="AE3005" s="105"/>
    </row>
    <row r="3006" spans="1:31" s="103" customFormat="1" ht="15" hidden="1" customHeight="1" x14ac:dyDescent="0.2">
      <c r="B3006" s="120"/>
      <c r="C3006" s="120"/>
      <c r="D3006" s="120"/>
      <c r="E3006" s="120"/>
      <c r="F3006" s="120"/>
      <c r="G3006" s="120"/>
      <c r="H3006" s="120"/>
      <c r="I3006" s="120"/>
      <c r="J3006" s="120"/>
      <c r="K3006" s="120"/>
      <c r="L3006" s="120"/>
      <c r="M3006" s="120"/>
      <c r="N3006" s="120"/>
      <c r="O3006" s="120"/>
      <c r="P3006" s="120"/>
      <c r="Q3006" s="120"/>
      <c r="R3006" s="120"/>
      <c r="S3006" s="120"/>
      <c r="T3006" s="120"/>
      <c r="U3006" s="120"/>
      <c r="V3006" s="120"/>
      <c r="W3006" s="120"/>
      <c r="X3006" s="120"/>
      <c r="Y3006" s="120"/>
      <c r="Z3006" s="120"/>
      <c r="AE3006" s="105"/>
    </row>
    <row r="3007" spans="1:31" s="103" customFormat="1" ht="15" hidden="1" customHeight="1" x14ac:dyDescent="0.2">
      <c r="B3007" s="120"/>
      <c r="C3007" s="120"/>
      <c r="D3007" s="120"/>
      <c r="E3007" s="120"/>
      <c r="F3007" s="120"/>
      <c r="G3007" s="120"/>
      <c r="H3007" s="120"/>
      <c r="I3007" s="120"/>
      <c r="J3007" s="120"/>
      <c r="K3007" s="120"/>
      <c r="L3007" s="120"/>
      <c r="M3007" s="120"/>
      <c r="N3007" s="120"/>
      <c r="O3007" s="120"/>
      <c r="P3007" s="120"/>
      <c r="Q3007" s="120"/>
      <c r="R3007" s="120"/>
      <c r="S3007" s="120"/>
      <c r="T3007" s="120"/>
      <c r="U3007" s="120"/>
      <c r="V3007" s="120"/>
      <c r="W3007" s="120"/>
      <c r="X3007" s="120"/>
      <c r="Y3007" s="120"/>
      <c r="Z3007" s="120"/>
      <c r="AA3007" s="120"/>
      <c r="AB3007" s="120"/>
      <c r="AE3007" s="105"/>
    </row>
    <row r="3008" spans="1:31" s="103" customFormat="1" ht="15" hidden="1" customHeight="1" x14ac:dyDescent="0.2">
      <c r="Z3008" s="105"/>
      <c r="AE3008" s="105"/>
    </row>
    <row r="3009" spans="2:31" s="103" customFormat="1" ht="15" hidden="1" customHeight="1" x14ac:dyDescent="0.2">
      <c r="B3009" s="105"/>
      <c r="C3009" s="105"/>
      <c r="D3009" s="105"/>
      <c r="AE3009" s="105"/>
    </row>
    <row r="3010" spans="2:31" s="103" customFormat="1" ht="15" hidden="1" customHeight="1" x14ac:dyDescent="0.2">
      <c r="B3010" s="105"/>
      <c r="C3010" s="105"/>
      <c r="D3010" s="105"/>
      <c r="E3010" s="105"/>
      <c r="F3010" s="105"/>
      <c r="G3010" s="105"/>
      <c r="H3010" s="105"/>
      <c r="I3010" s="105"/>
      <c r="J3010" s="105"/>
      <c r="K3010" s="105"/>
      <c r="L3010" s="105"/>
      <c r="M3010" s="105"/>
      <c r="N3010" s="105"/>
      <c r="O3010" s="105"/>
      <c r="P3010" s="105"/>
      <c r="Q3010" s="105"/>
      <c r="R3010" s="105"/>
      <c r="S3010" s="105"/>
      <c r="T3010" s="105"/>
      <c r="U3010" s="105"/>
      <c r="V3010" s="105"/>
      <c r="W3010" s="105"/>
      <c r="X3010" s="105"/>
      <c r="Y3010" s="105"/>
      <c r="Z3010" s="105"/>
      <c r="AE3010" s="105"/>
    </row>
    <row r="3011" spans="2:31" s="103" customFormat="1" ht="15" hidden="1" customHeight="1" x14ac:dyDescent="0.2">
      <c r="B3011" s="120"/>
      <c r="C3011" s="120"/>
      <c r="D3011" s="120"/>
      <c r="AE3011" s="105"/>
    </row>
    <row r="3012" spans="2:31" s="103" customFormat="1" ht="15" customHeight="1" x14ac:dyDescent="0.2">
      <c r="B3012" s="120"/>
      <c r="C3012" s="120"/>
      <c r="D3012" s="149">
        <f>D3005-1998000-21763000</f>
        <v>932761000</v>
      </c>
      <c r="E3012" s="149"/>
      <c r="F3012" s="149"/>
      <c r="G3012" s="149"/>
      <c r="H3012" s="149"/>
      <c r="I3012" s="149"/>
      <c r="J3012" s="149"/>
      <c r="K3012" s="149"/>
      <c r="L3012" s="149"/>
      <c r="M3012" s="149"/>
      <c r="N3012" s="149"/>
      <c r="O3012" s="149"/>
      <c r="P3012" s="149"/>
      <c r="Q3012" s="149"/>
      <c r="R3012" s="149"/>
      <c r="S3012" s="149"/>
      <c r="T3012" s="149"/>
      <c r="U3012" s="149"/>
      <c r="V3012" s="149"/>
      <c r="W3012" s="149"/>
      <c r="X3012" s="149"/>
      <c r="Y3012" s="149"/>
      <c r="Z3012" s="149"/>
      <c r="AA3012" s="149"/>
      <c r="AB3012" s="149"/>
      <c r="AE3012" s="105"/>
    </row>
    <row r="3013" spans="2:31" s="103" customFormat="1" ht="15" customHeight="1" x14ac:dyDescent="0.2">
      <c r="B3013" s="120"/>
      <c r="C3013" s="120"/>
      <c r="D3013" s="149">
        <f>D3012+875000000</f>
        <v>1807761000</v>
      </c>
      <c r="Z3013" s="149"/>
      <c r="AE3013" s="105"/>
    </row>
    <row r="3014" spans="2:31" s="103" customFormat="1" ht="15" customHeight="1" x14ac:dyDescent="0.2">
      <c r="B3014" s="120"/>
      <c r="C3014" s="120"/>
      <c r="D3014" s="149"/>
      <c r="Z3014" s="135"/>
      <c r="AA3014" s="135"/>
      <c r="AE3014" s="105"/>
    </row>
    <row r="3015" spans="2:31" ht="15" customHeight="1" x14ac:dyDescent="0.2">
      <c r="B3015" s="115"/>
      <c r="C3015" s="115"/>
      <c r="D3015" s="136"/>
      <c r="E3015" s="136"/>
      <c r="F3015" s="136"/>
      <c r="G3015" s="136"/>
      <c r="H3015" s="136"/>
      <c r="I3015" s="136"/>
      <c r="J3015" s="136"/>
      <c r="K3015" s="136"/>
      <c r="L3015" s="136"/>
      <c r="M3015" s="136"/>
      <c r="N3015" s="136"/>
      <c r="O3015" s="136"/>
      <c r="P3015" s="136"/>
      <c r="Q3015" s="136"/>
      <c r="R3015" s="136"/>
      <c r="S3015" s="136"/>
      <c r="T3015" s="136"/>
      <c r="U3015" s="136"/>
      <c r="V3015" s="136"/>
      <c r="W3015" s="136"/>
      <c r="X3015" s="136"/>
      <c r="Y3015" s="136"/>
      <c r="Z3015" s="136"/>
      <c r="AA3015" s="136"/>
    </row>
    <row r="3016" spans="2:31" ht="15" customHeight="1" x14ac:dyDescent="0.2">
      <c r="B3016" s="115"/>
      <c r="C3016" s="115"/>
      <c r="D3016" s="115"/>
      <c r="E3016" s="115"/>
      <c r="F3016" s="115"/>
      <c r="G3016" s="115"/>
      <c r="H3016" s="115"/>
      <c r="I3016" s="115"/>
      <c r="J3016" s="115"/>
      <c r="K3016" s="115"/>
      <c r="L3016" s="115"/>
      <c r="M3016" s="115"/>
      <c r="N3016" s="115"/>
      <c r="O3016" s="115"/>
      <c r="P3016" s="115"/>
      <c r="Q3016" s="115"/>
      <c r="R3016" s="115"/>
      <c r="S3016" s="115"/>
      <c r="T3016" s="115"/>
      <c r="U3016" s="115"/>
      <c r="V3016" s="115"/>
      <c r="W3016" s="115"/>
      <c r="X3016" s="115"/>
      <c r="Y3016" s="115"/>
      <c r="Z3016" s="115"/>
      <c r="AA3016" s="115"/>
    </row>
    <row r="3017" spans="2:31" ht="15" customHeight="1" x14ac:dyDescent="0.2">
      <c r="B3017"/>
      <c r="C3017"/>
      <c r="D3017" s="115"/>
      <c r="E3017" s="115"/>
      <c r="F3017" s="115"/>
      <c r="G3017" s="115"/>
      <c r="H3017" s="115"/>
      <c r="I3017" s="115"/>
      <c r="J3017" s="115"/>
      <c r="K3017" s="115"/>
      <c r="L3017" s="115"/>
      <c r="M3017" s="115"/>
      <c r="N3017" s="115"/>
      <c r="O3017" s="115"/>
      <c r="P3017" s="115"/>
      <c r="Q3017" s="115"/>
      <c r="R3017" s="115"/>
      <c r="S3017" s="115"/>
      <c r="T3017" s="115"/>
      <c r="U3017" s="115"/>
      <c r="V3017" s="115"/>
      <c r="W3017" s="115"/>
      <c r="X3017" s="115"/>
      <c r="Y3017" s="115"/>
      <c r="Z3017" s="115"/>
      <c r="AA3017" s="115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5"/>
      <c r="C3019" s="115"/>
      <c r="D3019" s="115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50"/>
    </row>
    <row r="3021" spans="2:31" ht="15" customHeight="1" x14ac:dyDescent="0.2">
      <c r="B3021"/>
      <c r="C3021"/>
      <c r="D3021" s="115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15"/>
      <c r="Z3021" s="115"/>
      <c r="AA3021" s="115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15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15"/>
      <c r="E3025" s="115"/>
      <c r="F3025" s="115"/>
      <c r="G3025" s="115"/>
      <c r="H3025" s="115"/>
      <c r="I3025" s="115"/>
      <c r="J3025" s="115"/>
      <c r="K3025" s="115"/>
      <c r="L3025" s="115"/>
      <c r="M3025" s="115"/>
      <c r="N3025" s="115"/>
      <c r="O3025" s="115"/>
      <c r="P3025" s="115"/>
      <c r="Q3025" s="115"/>
      <c r="R3025" s="115"/>
      <c r="S3025" s="115"/>
      <c r="T3025" s="115"/>
      <c r="U3025" s="115"/>
      <c r="V3025" s="115"/>
      <c r="W3025" s="115"/>
      <c r="X3025" s="115"/>
      <c r="Y3025" s="115"/>
      <c r="Z3025" s="115"/>
      <c r="AA3025" s="115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15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15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5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1" orientation="portrait" r:id="rId1"/>
  <headerFooter alignWithMargins="0">
    <oddFooter>&amp;CPage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2024-10-10T06:06:07Z</dcterms:created>
  <dcterms:modified xsi:type="dcterms:W3CDTF">2024-10-10T06:06:52Z</dcterms:modified>
</cp:coreProperties>
</file>