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5\MAY\"/>
    </mc:Choice>
  </mc:AlternateContent>
  <xr:revisionPtr revIDLastSave="0" documentId="8_{994E7BDB-8B27-41B4-86F1-87E65E4F14F5}" xr6:coauthVersionLast="47" xr6:coauthVersionMax="47" xr10:uidLastSave="{00000000-0000-0000-0000-000000000000}"/>
  <bookViews>
    <workbookView xWindow="-120" yWindow="-120" windowWidth="29040" windowHeight="15840" xr2:uid="{EF1295D0-6EF5-4841-B43C-4C07009816D6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'sum-conso'!$A$2:$AC$3021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18" i="1" l="1"/>
  <c r="D3009" i="1"/>
  <c r="C3009" i="1"/>
  <c r="B3009" i="1"/>
  <c r="Z2997" i="1"/>
  <c r="D2995" i="1"/>
  <c r="D2996" i="1" s="1"/>
  <c r="B2995" i="1"/>
  <c r="B2992" i="1"/>
  <c r="Z2982" i="1"/>
  <c r="AA2982" i="1" s="1"/>
  <c r="Y2982" i="1"/>
  <c r="R2982" i="1"/>
  <c r="F2982" i="1"/>
  <c r="AA2979" i="1"/>
  <c r="AA2978" i="1"/>
  <c r="AA2977" i="1"/>
  <c r="AA2976" i="1"/>
  <c r="C2976" i="1"/>
  <c r="B2976" i="1"/>
  <c r="AA2975" i="1"/>
  <c r="C2975" i="1"/>
  <c r="B2975" i="1"/>
  <c r="AA2974" i="1"/>
  <c r="Y2974" i="1"/>
  <c r="X2974" i="1"/>
  <c r="W2974" i="1"/>
  <c r="V2974" i="1"/>
  <c r="U2974" i="1"/>
  <c r="T2974" i="1"/>
  <c r="S2974" i="1"/>
  <c r="R2974" i="1"/>
  <c r="Q2974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C2974" i="1"/>
  <c r="B2974" i="1"/>
  <c r="AA2973" i="1"/>
  <c r="C2973" i="1"/>
  <c r="B2973" i="1"/>
  <c r="AA2972" i="1"/>
  <c r="Y2972" i="1"/>
  <c r="X2972" i="1"/>
  <c r="X2982" i="1" s="1"/>
  <c r="W2972" i="1"/>
  <c r="V2972" i="1"/>
  <c r="V2982" i="1" s="1"/>
  <c r="U2972" i="1"/>
  <c r="U2982" i="1" s="1"/>
  <c r="T2972" i="1"/>
  <c r="T2982" i="1" s="1"/>
  <c r="S2972" i="1"/>
  <c r="S2982" i="1" s="1"/>
  <c r="R2972" i="1"/>
  <c r="Q2972" i="1"/>
  <c r="P2972" i="1"/>
  <c r="P2982" i="1" s="1"/>
  <c r="O2972" i="1"/>
  <c r="O2982" i="1" s="1"/>
  <c r="N2972" i="1"/>
  <c r="N2982" i="1" s="1"/>
  <c r="M2972" i="1"/>
  <c r="M2982" i="1" s="1"/>
  <c r="L2972" i="1"/>
  <c r="L2982" i="1" s="1"/>
  <c r="K2972" i="1"/>
  <c r="J2972" i="1"/>
  <c r="J2982" i="1" s="1"/>
  <c r="I2972" i="1"/>
  <c r="I2982" i="1" s="1"/>
  <c r="H2972" i="1"/>
  <c r="H2982" i="1" s="1"/>
  <c r="G2972" i="1"/>
  <c r="G2982" i="1" s="1"/>
  <c r="F2972" i="1"/>
  <c r="E2972" i="1"/>
  <c r="C2972" i="1"/>
  <c r="C2982" i="1" s="1"/>
  <c r="B2972" i="1"/>
  <c r="B2982" i="1" s="1"/>
  <c r="AE2966" i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E2965" i="1"/>
  <c r="Z2956" i="1"/>
  <c r="V2935" i="1"/>
  <c r="U2935" i="1"/>
  <c r="Q2935" i="1"/>
  <c r="P2935" i="1"/>
  <c r="N2935" i="1"/>
  <c r="E2935" i="1"/>
  <c r="D2935" i="1"/>
  <c r="B2935" i="1"/>
  <c r="AB2934" i="1"/>
  <c r="Z2934" i="1"/>
  <c r="AA2934" i="1" s="1"/>
  <c r="Y2933" i="1"/>
  <c r="Y2935" i="1" s="1"/>
  <c r="X2933" i="1"/>
  <c r="X2935" i="1" s="1"/>
  <c r="W2933" i="1"/>
  <c r="W2935" i="1" s="1"/>
  <c r="V2933" i="1"/>
  <c r="U2933" i="1"/>
  <c r="T2933" i="1"/>
  <c r="T2935" i="1" s="1"/>
  <c r="S2933" i="1"/>
  <c r="S2935" i="1" s="1"/>
  <c r="R2933" i="1"/>
  <c r="R2935" i="1" s="1"/>
  <c r="Q2933" i="1"/>
  <c r="P2933" i="1"/>
  <c r="O2933" i="1"/>
  <c r="O2935" i="1" s="1"/>
  <c r="N2933" i="1"/>
  <c r="M2933" i="1"/>
  <c r="M2935" i="1" s="1"/>
  <c r="L2933" i="1"/>
  <c r="L2935" i="1" s="1"/>
  <c r="K2933" i="1"/>
  <c r="K2935" i="1" s="1"/>
  <c r="J2933" i="1"/>
  <c r="J2935" i="1" s="1"/>
  <c r="I2933" i="1"/>
  <c r="I2935" i="1" s="1"/>
  <c r="H2933" i="1"/>
  <c r="H2935" i="1" s="1"/>
  <c r="G2933" i="1"/>
  <c r="G2935" i="1" s="1"/>
  <c r="F2933" i="1"/>
  <c r="F2935" i="1" s="1"/>
  <c r="E2933" i="1"/>
  <c r="D2933" i="1"/>
  <c r="C2933" i="1"/>
  <c r="C2935" i="1" s="1"/>
  <c r="B2933" i="1"/>
  <c r="Z2932" i="1"/>
  <c r="Z2931" i="1"/>
  <c r="AB2931" i="1" s="1"/>
  <c r="AB2930" i="1"/>
  <c r="Z2930" i="1"/>
  <c r="AA2930" i="1" s="1"/>
  <c r="AB2929" i="1"/>
  <c r="AA2929" i="1"/>
  <c r="Z2929" i="1"/>
  <c r="Y2925" i="1"/>
  <c r="X2925" i="1"/>
  <c r="W2925" i="1"/>
  <c r="V2925" i="1"/>
  <c r="S2925" i="1"/>
  <c r="R2925" i="1"/>
  <c r="N2925" i="1"/>
  <c r="K2925" i="1"/>
  <c r="J2925" i="1"/>
  <c r="G2925" i="1"/>
  <c r="B2925" i="1"/>
  <c r="Z2924" i="1"/>
  <c r="Y2923" i="1"/>
  <c r="X2923" i="1"/>
  <c r="W2923" i="1"/>
  <c r="V2923" i="1"/>
  <c r="U2923" i="1"/>
  <c r="U2925" i="1" s="1"/>
  <c r="T2923" i="1"/>
  <c r="T2925" i="1" s="1"/>
  <c r="S2923" i="1"/>
  <c r="R2923" i="1"/>
  <c r="Q2923" i="1"/>
  <c r="Q2925" i="1" s="1"/>
  <c r="P2923" i="1"/>
  <c r="P2925" i="1" s="1"/>
  <c r="O2923" i="1"/>
  <c r="O2925" i="1" s="1"/>
  <c r="N2923" i="1"/>
  <c r="M2923" i="1"/>
  <c r="M2925" i="1" s="1"/>
  <c r="L2923" i="1"/>
  <c r="L2925" i="1" s="1"/>
  <c r="K2923" i="1"/>
  <c r="J2923" i="1"/>
  <c r="I2923" i="1"/>
  <c r="I2925" i="1" s="1"/>
  <c r="H2923" i="1"/>
  <c r="H2925" i="1" s="1"/>
  <c r="G2923" i="1"/>
  <c r="F2923" i="1"/>
  <c r="F2925" i="1" s="1"/>
  <c r="E2923" i="1"/>
  <c r="E2925" i="1" s="1"/>
  <c r="D2923" i="1"/>
  <c r="D2925" i="1" s="1"/>
  <c r="C2923" i="1"/>
  <c r="C2925" i="1" s="1"/>
  <c r="B2923" i="1"/>
  <c r="AB2922" i="1"/>
  <c r="AA2922" i="1"/>
  <c r="Z2922" i="1"/>
  <c r="Z2921" i="1"/>
  <c r="Z2920" i="1"/>
  <c r="AB2920" i="1" s="1"/>
  <c r="AB2919" i="1"/>
  <c r="Z2919" i="1"/>
  <c r="AA2919" i="1" s="1"/>
  <c r="W2915" i="1"/>
  <c r="U2915" i="1"/>
  <c r="T2915" i="1"/>
  <c r="S2915" i="1"/>
  <c r="O2915" i="1"/>
  <c r="K2915" i="1"/>
  <c r="I2915" i="1"/>
  <c r="H2915" i="1"/>
  <c r="G2915" i="1"/>
  <c r="C2915" i="1"/>
  <c r="Z2914" i="1"/>
  <c r="Y2913" i="1"/>
  <c r="Y2915" i="1" s="1"/>
  <c r="X2913" i="1"/>
  <c r="X2915" i="1" s="1"/>
  <c r="W2913" i="1"/>
  <c r="V2913" i="1"/>
  <c r="V2915" i="1" s="1"/>
  <c r="U2913" i="1"/>
  <c r="T2913" i="1"/>
  <c r="S2913" i="1"/>
  <c r="R2913" i="1"/>
  <c r="R2915" i="1" s="1"/>
  <c r="Q2913" i="1"/>
  <c r="Q2915" i="1" s="1"/>
  <c r="P2913" i="1"/>
  <c r="P2915" i="1" s="1"/>
  <c r="O2913" i="1"/>
  <c r="N2913" i="1"/>
  <c r="N2915" i="1" s="1"/>
  <c r="M2913" i="1"/>
  <c r="M2915" i="1" s="1"/>
  <c r="L2913" i="1"/>
  <c r="L2915" i="1" s="1"/>
  <c r="K2913" i="1"/>
  <c r="J2913" i="1"/>
  <c r="J2915" i="1" s="1"/>
  <c r="I2913" i="1"/>
  <c r="H2913" i="1"/>
  <c r="G2913" i="1"/>
  <c r="F2913" i="1"/>
  <c r="F2915" i="1" s="1"/>
  <c r="E2913" i="1"/>
  <c r="E2915" i="1" s="1"/>
  <c r="D2913" i="1"/>
  <c r="D2915" i="1" s="1"/>
  <c r="C2913" i="1"/>
  <c r="B2913" i="1"/>
  <c r="B2915" i="1" s="1"/>
  <c r="AB2912" i="1"/>
  <c r="Z2912" i="1"/>
  <c r="AA2912" i="1" s="1"/>
  <c r="AB2911" i="1"/>
  <c r="AA2911" i="1"/>
  <c r="Z2911" i="1"/>
  <c r="Z2910" i="1"/>
  <c r="Z2909" i="1"/>
  <c r="Y2905" i="1"/>
  <c r="T2905" i="1"/>
  <c r="S2905" i="1"/>
  <c r="R2905" i="1"/>
  <c r="Q2905" i="1"/>
  <c r="P2905" i="1"/>
  <c r="L2905" i="1"/>
  <c r="H2905" i="1"/>
  <c r="F2905" i="1"/>
  <c r="E2905" i="1"/>
  <c r="D2905" i="1"/>
  <c r="AB2904" i="1"/>
  <c r="AA2904" i="1"/>
  <c r="Z2904" i="1"/>
  <c r="Z2903" i="1"/>
  <c r="AB2903" i="1" s="1"/>
  <c r="Y2903" i="1"/>
  <c r="X2903" i="1"/>
  <c r="X2905" i="1" s="1"/>
  <c r="W2903" i="1"/>
  <c r="W2905" i="1" s="1"/>
  <c r="V2903" i="1"/>
  <c r="V2905" i="1" s="1"/>
  <c r="U2903" i="1"/>
  <c r="U2905" i="1" s="1"/>
  <c r="T2903" i="1"/>
  <c r="S2903" i="1"/>
  <c r="R2903" i="1"/>
  <c r="Q2903" i="1"/>
  <c r="P2903" i="1"/>
  <c r="O2903" i="1"/>
  <c r="O2905" i="1" s="1"/>
  <c r="N2903" i="1"/>
  <c r="N2905" i="1" s="1"/>
  <c r="M2903" i="1"/>
  <c r="M2905" i="1" s="1"/>
  <c r="L2903" i="1"/>
  <c r="K2903" i="1"/>
  <c r="K2905" i="1" s="1"/>
  <c r="J2903" i="1"/>
  <c r="J2905" i="1" s="1"/>
  <c r="I2903" i="1"/>
  <c r="I2905" i="1" s="1"/>
  <c r="H2903" i="1"/>
  <c r="G2903" i="1"/>
  <c r="G2905" i="1" s="1"/>
  <c r="F2903" i="1"/>
  <c r="E2903" i="1"/>
  <c r="D2903" i="1"/>
  <c r="C2903" i="1"/>
  <c r="C2905" i="1" s="1"/>
  <c r="B2903" i="1"/>
  <c r="B2905" i="1" s="1"/>
  <c r="AB2902" i="1"/>
  <c r="Z2902" i="1"/>
  <c r="AA2902" i="1" s="1"/>
  <c r="AB2901" i="1"/>
  <c r="Z2901" i="1"/>
  <c r="AA2901" i="1" s="1"/>
  <c r="AB2900" i="1"/>
  <c r="AA2900" i="1"/>
  <c r="Z2900" i="1"/>
  <c r="Z2899" i="1"/>
  <c r="Z2895" i="1"/>
  <c r="AB2895" i="1" s="1"/>
  <c r="Y2895" i="1"/>
  <c r="Q2895" i="1"/>
  <c r="P2895" i="1"/>
  <c r="O2895" i="1"/>
  <c r="N2895" i="1"/>
  <c r="M2895" i="1"/>
  <c r="E2895" i="1"/>
  <c r="D2895" i="1"/>
  <c r="C2895" i="1"/>
  <c r="B2895" i="1"/>
  <c r="AB2894" i="1"/>
  <c r="AA2894" i="1"/>
  <c r="Z2894" i="1"/>
  <c r="Y2893" i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R2895" i="1" s="1"/>
  <c r="Q2893" i="1"/>
  <c r="P2893" i="1"/>
  <c r="O2893" i="1"/>
  <c r="N2893" i="1"/>
  <c r="M2893" i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D2893" i="1"/>
  <c r="C2893" i="1"/>
  <c r="B2893" i="1"/>
  <c r="Z2892" i="1"/>
  <c r="Z2891" i="1"/>
  <c r="AB2891" i="1" s="1"/>
  <c r="AB2890" i="1"/>
  <c r="AA2890" i="1"/>
  <c r="Z2890" i="1"/>
  <c r="AB2889" i="1"/>
  <c r="AA2889" i="1"/>
  <c r="Z2889" i="1"/>
  <c r="Z2893" i="1" s="1"/>
  <c r="AB2893" i="1" s="1"/>
  <c r="Y2885" i="1"/>
  <c r="W2885" i="1"/>
  <c r="S2885" i="1"/>
  <c r="N2885" i="1"/>
  <c r="L2885" i="1"/>
  <c r="K2885" i="1"/>
  <c r="J2885" i="1"/>
  <c r="G2885" i="1"/>
  <c r="B2885" i="1"/>
  <c r="Z2884" i="1"/>
  <c r="Y2883" i="1"/>
  <c r="X2883" i="1"/>
  <c r="X2885" i="1" s="1"/>
  <c r="W2883" i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M2883" i="1"/>
  <c r="M2885" i="1" s="1"/>
  <c r="L2883" i="1"/>
  <c r="K2883" i="1"/>
  <c r="J2883" i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AB2882" i="1"/>
  <c r="AA2882" i="1"/>
  <c r="Z2882" i="1"/>
  <c r="Z2881" i="1"/>
  <c r="AA2881" i="1" s="1"/>
  <c r="Z2880" i="1"/>
  <c r="AB2879" i="1"/>
  <c r="Z2879" i="1"/>
  <c r="AA2879" i="1" s="1"/>
  <c r="W2875" i="1"/>
  <c r="V2875" i="1"/>
  <c r="U2875" i="1"/>
  <c r="T2875" i="1"/>
  <c r="M2875" i="1"/>
  <c r="K2875" i="1"/>
  <c r="J2875" i="1"/>
  <c r="H2875" i="1"/>
  <c r="G2875" i="1"/>
  <c r="D2875" i="1"/>
  <c r="AB2874" i="1"/>
  <c r="Z2874" i="1"/>
  <c r="Y2873" i="1"/>
  <c r="Y2875" i="1" s="1"/>
  <c r="X2873" i="1"/>
  <c r="X2875" i="1" s="1"/>
  <c r="W2873" i="1"/>
  <c r="V2873" i="1"/>
  <c r="U2873" i="1"/>
  <c r="T2873" i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L2873" i="1"/>
  <c r="L2875" i="1" s="1"/>
  <c r="K2873" i="1"/>
  <c r="J2873" i="1"/>
  <c r="I2873" i="1"/>
  <c r="I2875" i="1" s="1"/>
  <c r="H2873" i="1"/>
  <c r="G2873" i="1"/>
  <c r="F2873" i="1"/>
  <c r="F2875" i="1" s="1"/>
  <c r="E2873" i="1"/>
  <c r="E2875" i="1" s="1"/>
  <c r="D2873" i="1"/>
  <c r="C2873" i="1"/>
  <c r="C2875" i="1" s="1"/>
  <c r="B2873" i="1"/>
  <c r="B2875" i="1" s="1"/>
  <c r="AB2872" i="1"/>
  <c r="Z2872" i="1"/>
  <c r="AA2872" i="1" s="1"/>
  <c r="AB2871" i="1"/>
  <c r="AA2871" i="1"/>
  <c r="Z2871" i="1"/>
  <c r="AB2870" i="1"/>
  <c r="Z2870" i="1"/>
  <c r="AB2869" i="1"/>
  <c r="Z2869" i="1"/>
  <c r="AA2869" i="1" s="1"/>
  <c r="Y2865" i="1"/>
  <c r="X2865" i="1"/>
  <c r="T2865" i="1"/>
  <c r="S2865" i="1"/>
  <c r="R2865" i="1"/>
  <c r="Q2865" i="1"/>
  <c r="P2865" i="1"/>
  <c r="M2865" i="1"/>
  <c r="H2865" i="1"/>
  <c r="G2865" i="1"/>
  <c r="F2865" i="1"/>
  <c r="E2865" i="1"/>
  <c r="AB2864" i="1"/>
  <c r="AA2864" i="1"/>
  <c r="Z2864" i="1"/>
  <c r="Y2863" i="1"/>
  <c r="X2863" i="1"/>
  <c r="W2863" i="1"/>
  <c r="W2865" i="1" s="1"/>
  <c r="V2863" i="1"/>
  <c r="V2865" i="1" s="1"/>
  <c r="U2863" i="1"/>
  <c r="U2865" i="1" s="1"/>
  <c r="T2863" i="1"/>
  <c r="S2863" i="1"/>
  <c r="R2863" i="1"/>
  <c r="Q2863" i="1"/>
  <c r="P2863" i="1"/>
  <c r="O2863" i="1"/>
  <c r="O2865" i="1" s="1"/>
  <c r="N2863" i="1"/>
  <c r="N2865" i="1" s="1"/>
  <c r="M2863" i="1"/>
  <c r="L2863" i="1"/>
  <c r="L2865" i="1" s="1"/>
  <c r="K2863" i="1"/>
  <c r="K2865" i="1" s="1"/>
  <c r="J2863" i="1"/>
  <c r="J2865" i="1" s="1"/>
  <c r="I2863" i="1"/>
  <c r="I2865" i="1" s="1"/>
  <c r="H2863" i="1"/>
  <c r="G2863" i="1"/>
  <c r="F2863" i="1"/>
  <c r="E2863" i="1"/>
  <c r="D2863" i="1"/>
  <c r="D2865" i="1" s="1"/>
  <c r="C2863" i="1"/>
  <c r="C2865" i="1" s="1"/>
  <c r="B2863" i="1"/>
  <c r="B2865" i="1" s="1"/>
  <c r="Z2862" i="1"/>
  <c r="AB2861" i="1"/>
  <c r="Z2861" i="1"/>
  <c r="AA2861" i="1" s="1"/>
  <c r="AB2860" i="1"/>
  <c r="AA2860" i="1"/>
  <c r="Z2860" i="1"/>
  <c r="AB2859" i="1"/>
  <c r="Z2859" i="1"/>
  <c r="AA2859" i="1" s="1"/>
  <c r="V2855" i="1"/>
  <c r="U2855" i="1"/>
  <c r="R2855" i="1"/>
  <c r="O2855" i="1"/>
  <c r="N2855" i="1"/>
  <c r="M2855" i="1"/>
  <c r="I2855" i="1"/>
  <c r="D2855" i="1"/>
  <c r="C2855" i="1"/>
  <c r="Z2854" i="1"/>
  <c r="Y2853" i="1"/>
  <c r="Y2855" i="1" s="1"/>
  <c r="X2853" i="1"/>
  <c r="X2855" i="1" s="1"/>
  <c r="W2853" i="1"/>
  <c r="W2855" i="1" s="1"/>
  <c r="V2853" i="1"/>
  <c r="U2853" i="1"/>
  <c r="T2853" i="1"/>
  <c r="T2855" i="1" s="1"/>
  <c r="S2853" i="1"/>
  <c r="S2855" i="1" s="1"/>
  <c r="R2853" i="1"/>
  <c r="Q2853" i="1"/>
  <c r="Q2855" i="1" s="1"/>
  <c r="P2853" i="1"/>
  <c r="P2855" i="1" s="1"/>
  <c r="O2853" i="1"/>
  <c r="N2853" i="1"/>
  <c r="M2853" i="1"/>
  <c r="L2853" i="1"/>
  <c r="L2855" i="1" s="1"/>
  <c r="K2853" i="1"/>
  <c r="K2855" i="1" s="1"/>
  <c r="J2853" i="1"/>
  <c r="J2855" i="1" s="1"/>
  <c r="I2853" i="1"/>
  <c r="H2853" i="1"/>
  <c r="H2855" i="1" s="1"/>
  <c r="G2853" i="1"/>
  <c r="G2855" i="1" s="1"/>
  <c r="F2853" i="1"/>
  <c r="F2855" i="1" s="1"/>
  <c r="E2853" i="1"/>
  <c r="E2855" i="1" s="1"/>
  <c r="D2853" i="1"/>
  <c r="C2853" i="1"/>
  <c r="B2853" i="1"/>
  <c r="B2855" i="1" s="1"/>
  <c r="Z2852" i="1"/>
  <c r="AB2852" i="1" s="1"/>
  <c r="AB2851" i="1"/>
  <c r="Z2851" i="1"/>
  <c r="AA2851" i="1" s="1"/>
  <c r="Z2850" i="1"/>
  <c r="AB2850" i="1" s="1"/>
  <c r="AB2849" i="1"/>
  <c r="Z2849" i="1"/>
  <c r="AA2849" i="1" s="1"/>
  <c r="Y2845" i="1"/>
  <c r="S2845" i="1"/>
  <c r="P2845" i="1"/>
  <c r="M2845" i="1"/>
  <c r="H2845" i="1"/>
  <c r="G2845" i="1"/>
  <c r="AB2844" i="1"/>
  <c r="Z2844" i="1"/>
  <c r="AA2844" i="1" s="1"/>
  <c r="Z2843" i="1"/>
  <c r="Z2845" i="1" s="1"/>
  <c r="AB2845" i="1" s="1"/>
  <c r="Y2843" i="1"/>
  <c r="X2843" i="1"/>
  <c r="X2845" i="1" s="1"/>
  <c r="W2843" i="1"/>
  <c r="W2845" i="1" s="1"/>
  <c r="V2843" i="1"/>
  <c r="V2845" i="1" s="1"/>
  <c r="U2843" i="1"/>
  <c r="U2845" i="1" s="1"/>
  <c r="T2843" i="1"/>
  <c r="T2845" i="1" s="1"/>
  <c r="S2843" i="1"/>
  <c r="R2843" i="1"/>
  <c r="R2845" i="1" s="1"/>
  <c r="Q2843" i="1"/>
  <c r="Q2845" i="1" s="1"/>
  <c r="P2843" i="1"/>
  <c r="O2843" i="1"/>
  <c r="O2845" i="1" s="1"/>
  <c r="N2843" i="1"/>
  <c r="N2845" i="1" s="1"/>
  <c r="M2843" i="1"/>
  <c r="L2843" i="1"/>
  <c r="L2845" i="1" s="1"/>
  <c r="K2843" i="1"/>
  <c r="K2845" i="1" s="1"/>
  <c r="J2843" i="1"/>
  <c r="J2845" i="1" s="1"/>
  <c r="I2843" i="1"/>
  <c r="I2845" i="1" s="1"/>
  <c r="H2843" i="1"/>
  <c r="G2843" i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Z2842" i="1"/>
  <c r="AA2842" i="1" s="1"/>
  <c r="Z2841" i="1"/>
  <c r="AB2841" i="1" s="1"/>
  <c r="AB2840" i="1"/>
  <c r="Z2840" i="1"/>
  <c r="AA2840" i="1" s="1"/>
  <c r="Z2839" i="1"/>
  <c r="AB2839" i="1" s="1"/>
  <c r="Y2835" i="1"/>
  <c r="X2835" i="1"/>
  <c r="M2835" i="1"/>
  <c r="E2835" i="1"/>
  <c r="AA2834" i="1"/>
  <c r="Z2834" i="1"/>
  <c r="Y2833" i="1"/>
  <c r="W2833" i="1"/>
  <c r="W2835" i="1" s="1"/>
  <c r="N2833" i="1"/>
  <c r="N2835" i="1" s="1"/>
  <c r="M2833" i="1"/>
  <c r="L2833" i="1"/>
  <c r="L2835" i="1" s="1"/>
  <c r="K2833" i="1"/>
  <c r="K2835" i="1" s="1"/>
  <c r="F2833" i="1"/>
  <c r="F2835" i="1" s="1"/>
  <c r="C2833" i="1"/>
  <c r="C2835" i="1" s="1"/>
  <c r="B2833" i="1"/>
  <c r="B2835" i="1" s="1"/>
  <c r="AB2832" i="1"/>
  <c r="Z2832" i="1"/>
  <c r="AA2832" i="1" s="1"/>
  <c r="AB2831" i="1"/>
  <c r="Z2831" i="1"/>
  <c r="AA2831" i="1" s="1"/>
  <c r="Y2830" i="1"/>
  <c r="X2830" i="1"/>
  <c r="W2830" i="1"/>
  <c r="V2830" i="1"/>
  <c r="U2830" i="1"/>
  <c r="T2830" i="1"/>
  <c r="S2830" i="1"/>
  <c r="S2833" i="1" s="1"/>
  <c r="S2835" i="1" s="1"/>
  <c r="R2830" i="1"/>
  <c r="Q2830" i="1"/>
  <c r="P2830" i="1"/>
  <c r="O2830" i="1"/>
  <c r="N2830" i="1"/>
  <c r="Z2830" i="1" s="1"/>
  <c r="M2830" i="1"/>
  <c r="L2830" i="1"/>
  <c r="K2830" i="1"/>
  <c r="J2830" i="1"/>
  <c r="I2830" i="1"/>
  <c r="H2830" i="1"/>
  <c r="G2830" i="1"/>
  <c r="G2833" i="1" s="1"/>
  <c r="G2835" i="1" s="1"/>
  <c r="F2830" i="1"/>
  <c r="E2830" i="1"/>
  <c r="D2830" i="1"/>
  <c r="Y2829" i="1"/>
  <c r="X2829" i="1"/>
  <c r="X2833" i="1" s="1"/>
  <c r="W2829" i="1"/>
  <c r="V2829" i="1"/>
  <c r="V2833" i="1" s="1"/>
  <c r="V2835" i="1" s="1"/>
  <c r="U2829" i="1"/>
  <c r="T2829" i="1"/>
  <c r="T2833" i="1" s="1"/>
  <c r="T2835" i="1" s="1"/>
  <c r="S2829" i="1"/>
  <c r="R2829" i="1"/>
  <c r="R2833" i="1" s="1"/>
  <c r="R2835" i="1" s="1"/>
  <c r="Q2829" i="1"/>
  <c r="Q2833" i="1" s="1"/>
  <c r="Q2835" i="1" s="1"/>
  <c r="P2829" i="1"/>
  <c r="P2779" i="1" s="1"/>
  <c r="O2829" i="1"/>
  <c r="O2833" i="1" s="1"/>
  <c r="O2835" i="1" s="1"/>
  <c r="N2829" i="1"/>
  <c r="M2829" i="1"/>
  <c r="L2829" i="1"/>
  <c r="K2829" i="1"/>
  <c r="J2829" i="1"/>
  <c r="J2833" i="1" s="1"/>
  <c r="J2835" i="1" s="1"/>
  <c r="I2829" i="1"/>
  <c r="I2833" i="1" s="1"/>
  <c r="I2835" i="1" s="1"/>
  <c r="H2829" i="1"/>
  <c r="H2833" i="1" s="1"/>
  <c r="H2835" i="1" s="1"/>
  <c r="G2829" i="1"/>
  <c r="F2829" i="1"/>
  <c r="E2829" i="1"/>
  <c r="E2833" i="1" s="1"/>
  <c r="D2829" i="1"/>
  <c r="D2833" i="1" s="1"/>
  <c r="D2835" i="1" s="1"/>
  <c r="R2825" i="1"/>
  <c r="I2825" i="1"/>
  <c r="F2825" i="1"/>
  <c r="E2825" i="1"/>
  <c r="Z2824" i="1"/>
  <c r="X2823" i="1"/>
  <c r="X2825" i="1" s="1"/>
  <c r="W2823" i="1"/>
  <c r="W2825" i="1" s="1"/>
  <c r="U2823" i="1"/>
  <c r="U2825" i="1" s="1"/>
  <c r="S2823" i="1"/>
  <c r="S2825" i="1" s="1"/>
  <c r="Q2823" i="1"/>
  <c r="Q2825" i="1" s="1"/>
  <c r="P2823" i="1"/>
  <c r="P2825" i="1" s="1"/>
  <c r="O2823" i="1"/>
  <c r="O2825" i="1" s="1"/>
  <c r="K2823" i="1"/>
  <c r="K2825" i="1" s="1"/>
  <c r="I2823" i="1"/>
  <c r="G2823" i="1"/>
  <c r="G2825" i="1" s="1"/>
  <c r="F2823" i="1"/>
  <c r="E2823" i="1"/>
  <c r="C2823" i="1"/>
  <c r="C2825" i="1" s="1"/>
  <c r="B2823" i="1"/>
  <c r="B2825" i="1" s="1"/>
  <c r="AB2822" i="1"/>
  <c r="AA2822" i="1"/>
  <c r="Z2822" i="1"/>
  <c r="AB2821" i="1"/>
  <c r="AA2821" i="1"/>
  <c r="Z2821" i="1"/>
  <c r="Y2820" i="1"/>
  <c r="Y2823" i="1" s="1"/>
  <c r="Y2825" i="1" s="1"/>
  <c r="X2820" i="1"/>
  <c r="W2820" i="1"/>
  <c r="V2820" i="1"/>
  <c r="V2823" i="1" s="1"/>
  <c r="V2825" i="1" s="1"/>
  <c r="U2820" i="1"/>
  <c r="T2820" i="1"/>
  <c r="T2823" i="1" s="1"/>
  <c r="T2825" i="1" s="1"/>
  <c r="S2820" i="1"/>
  <c r="R2820" i="1"/>
  <c r="R2823" i="1" s="1"/>
  <c r="Q2820" i="1"/>
  <c r="P2820" i="1"/>
  <c r="O2820" i="1"/>
  <c r="N2820" i="1"/>
  <c r="N2823" i="1" s="1"/>
  <c r="N2825" i="1" s="1"/>
  <c r="M2820" i="1"/>
  <c r="M2823" i="1" s="1"/>
  <c r="M2825" i="1" s="1"/>
  <c r="L2820" i="1"/>
  <c r="L2823" i="1" s="1"/>
  <c r="L2825" i="1" s="1"/>
  <c r="K2820" i="1"/>
  <c r="J2820" i="1"/>
  <c r="J2823" i="1" s="1"/>
  <c r="J2825" i="1" s="1"/>
  <c r="I2820" i="1"/>
  <c r="H2820" i="1"/>
  <c r="H2823" i="1" s="1"/>
  <c r="H2825" i="1" s="1"/>
  <c r="G2820" i="1"/>
  <c r="F2820" i="1"/>
  <c r="E2820" i="1"/>
  <c r="D2820" i="1"/>
  <c r="D2823" i="1" s="1"/>
  <c r="D2825" i="1" s="1"/>
  <c r="AB2819" i="1"/>
  <c r="AA2819" i="1"/>
  <c r="Z2819" i="1"/>
  <c r="B2815" i="1"/>
  <c r="AA2814" i="1"/>
  <c r="Z2814" i="1"/>
  <c r="U2813" i="1"/>
  <c r="U2815" i="1" s="1"/>
  <c r="R2813" i="1"/>
  <c r="R2815" i="1" s="1"/>
  <c r="Q2813" i="1"/>
  <c r="Q2815" i="1" s="1"/>
  <c r="L2813" i="1"/>
  <c r="L2815" i="1" s="1"/>
  <c r="F2813" i="1"/>
  <c r="F2815" i="1" s="1"/>
  <c r="E2813" i="1"/>
  <c r="E2815" i="1" s="1"/>
  <c r="C2813" i="1"/>
  <c r="C2815" i="1" s="1"/>
  <c r="AA2812" i="1"/>
  <c r="Z2812" i="1"/>
  <c r="AA2811" i="1"/>
  <c r="Z2811" i="1"/>
  <c r="Y2810" i="1"/>
  <c r="X2810" i="1"/>
  <c r="X2813" i="1" s="1"/>
  <c r="X2815" i="1" s="1"/>
  <c r="W2810" i="1"/>
  <c r="V2810" i="1"/>
  <c r="U2810" i="1"/>
  <c r="T2810" i="1"/>
  <c r="S2810" i="1"/>
  <c r="R2810" i="1"/>
  <c r="Q2810" i="1"/>
  <c r="P2810" i="1"/>
  <c r="P2813" i="1" s="1"/>
  <c r="P2815" i="1" s="1"/>
  <c r="O2810" i="1"/>
  <c r="N2810" i="1"/>
  <c r="M2810" i="1"/>
  <c r="L2810" i="1"/>
  <c r="K2810" i="1"/>
  <c r="J2810" i="1"/>
  <c r="I2810" i="1"/>
  <c r="H2810" i="1"/>
  <c r="H2780" i="1" s="1"/>
  <c r="G2810" i="1"/>
  <c r="F2810" i="1"/>
  <c r="E2810" i="1"/>
  <c r="D2810" i="1"/>
  <c r="D2813" i="1" s="1"/>
  <c r="D2815" i="1" s="1"/>
  <c r="C2810" i="1"/>
  <c r="B2810" i="1"/>
  <c r="B2813" i="1" s="1"/>
  <c r="Y2809" i="1"/>
  <c r="Y2813" i="1" s="1"/>
  <c r="Y2815" i="1" s="1"/>
  <c r="X2809" i="1"/>
  <c r="W2809" i="1"/>
  <c r="W2813" i="1" s="1"/>
  <c r="W2815" i="1" s="1"/>
  <c r="V2809" i="1"/>
  <c r="V2813" i="1" s="1"/>
  <c r="V2815" i="1" s="1"/>
  <c r="U2809" i="1"/>
  <c r="T2809" i="1"/>
  <c r="S2809" i="1"/>
  <c r="S2813" i="1" s="1"/>
  <c r="S2815" i="1" s="1"/>
  <c r="R2809" i="1"/>
  <c r="Q2809" i="1"/>
  <c r="P2809" i="1"/>
  <c r="O2809" i="1"/>
  <c r="O2813" i="1" s="1"/>
  <c r="O2815" i="1" s="1"/>
  <c r="N2809" i="1"/>
  <c r="M2809" i="1"/>
  <c r="M2779" i="1" s="1"/>
  <c r="L2809" i="1"/>
  <c r="K2809" i="1"/>
  <c r="K2813" i="1" s="1"/>
  <c r="K2815" i="1" s="1"/>
  <c r="J2809" i="1"/>
  <c r="J2813" i="1" s="1"/>
  <c r="J2815" i="1" s="1"/>
  <c r="I2809" i="1"/>
  <c r="I2813" i="1" s="1"/>
  <c r="I2815" i="1" s="1"/>
  <c r="H2809" i="1"/>
  <c r="G2809" i="1"/>
  <c r="G2813" i="1" s="1"/>
  <c r="G2815" i="1" s="1"/>
  <c r="F2809" i="1"/>
  <c r="E2809" i="1"/>
  <c r="D2809" i="1"/>
  <c r="X2805" i="1"/>
  <c r="T2805" i="1"/>
  <c r="L2805" i="1"/>
  <c r="Z2804" i="1"/>
  <c r="AA2804" i="1" s="1"/>
  <c r="Y2803" i="1"/>
  <c r="Y2805" i="1" s="1"/>
  <c r="U2803" i="1"/>
  <c r="U2805" i="1" s="1"/>
  <c r="T2803" i="1"/>
  <c r="S2803" i="1"/>
  <c r="S2805" i="1" s="1"/>
  <c r="M2803" i="1"/>
  <c r="M2805" i="1" s="1"/>
  <c r="J2803" i="1"/>
  <c r="J2805" i="1" s="1"/>
  <c r="I2803" i="1"/>
  <c r="I2805" i="1" s="1"/>
  <c r="H2803" i="1"/>
  <c r="H2805" i="1" s="1"/>
  <c r="G2803" i="1"/>
  <c r="G2805" i="1" s="1"/>
  <c r="AA2802" i="1"/>
  <c r="Z2802" i="1"/>
  <c r="Z2801" i="1"/>
  <c r="AA2801" i="1" s="1"/>
  <c r="Y2800" i="1"/>
  <c r="X2800" i="1"/>
  <c r="X2803" i="1" s="1"/>
  <c r="W2800" i="1"/>
  <c r="W2803" i="1" s="1"/>
  <c r="W2805" i="1" s="1"/>
  <c r="V2800" i="1"/>
  <c r="V2803" i="1" s="1"/>
  <c r="V2805" i="1" s="1"/>
  <c r="U2800" i="1"/>
  <c r="T2800" i="1"/>
  <c r="S2800" i="1"/>
  <c r="R2800" i="1"/>
  <c r="Q2800" i="1"/>
  <c r="Q2803" i="1" s="1"/>
  <c r="Q2805" i="1" s="1"/>
  <c r="P2800" i="1"/>
  <c r="O2800" i="1"/>
  <c r="N2800" i="1"/>
  <c r="N2803" i="1" s="1"/>
  <c r="N2805" i="1" s="1"/>
  <c r="M2800" i="1"/>
  <c r="L2800" i="1"/>
  <c r="L2803" i="1" s="1"/>
  <c r="K2800" i="1"/>
  <c r="K2803" i="1" s="1"/>
  <c r="K2805" i="1" s="1"/>
  <c r="J2800" i="1"/>
  <c r="I2800" i="1"/>
  <c r="H2800" i="1"/>
  <c r="G2800" i="1"/>
  <c r="F2800" i="1"/>
  <c r="F2803" i="1" s="1"/>
  <c r="F2805" i="1" s="1"/>
  <c r="E2800" i="1"/>
  <c r="E2803" i="1" s="1"/>
  <c r="E2805" i="1" s="1"/>
  <c r="D2800" i="1"/>
  <c r="D2803" i="1" s="1"/>
  <c r="D2805" i="1" s="1"/>
  <c r="C2800" i="1"/>
  <c r="C2780" i="1" s="1"/>
  <c r="B2800" i="1"/>
  <c r="B2803" i="1" s="1"/>
  <c r="B2805" i="1" s="1"/>
  <c r="Z2799" i="1"/>
  <c r="AA2799" i="1" s="1"/>
  <c r="T2795" i="1"/>
  <c r="M2795" i="1"/>
  <c r="D2795" i="1"/>
  <c r="B2795" i="1"/>
  <c r="AA2794" i="1"/>
  <c r="Z2794" i="1"/>
  <c r="X2793" i="1"/>
  <c r="X2795" i="1" s="1"/>
  <c r="V2793" i="1"/>
  <c r="V2795" i="1" s="1"/>
  <c r="U2793" i="1"/>
  <c r="U2795" i="1" s="1"/>
  <c r="T2793" i="1"/>
  <c r="N2793" i="1"/>
  <c r="N2795" i="1" s="1"/>
  <c r="M2793" i="1"/>
  <c r="D2793" i="1"/>
  <c r="Y2792" i="1"/>
  <c r="X2792" i="1"/>
  <c r="X2782" i="1" s="1"/>
  <c r="W2792" i="1"/>
  <c r="V2792" i="1"/>
  <c r="U2792" i="1"/>
  <c r="T2792" i="1"/>
  <c r="S2792" i="1"/>
  <c r="R2792" i="1"/>
  <c r="R2782" i="1" s="1"/>
  <c r="Q2792" i="1"/>
  <c r="Q2782" i="1" s="1"/>
  <c r="P2792" i="1"/>
  <c r="P2793" i="1" s="1"/>
  <c r="P2795" i="1" s="1"/>
  <c r="O2792" i="1"/>
  <c r="O2782" i="1" s="1"/>
  <c r="N2792" i="1"/>
  <c r="Z2792" i="1" s="1"/>
  <c r="AA2792" i="1" s="1"/>
  <c r="M2792" i="1"/>
  <c r="L2792" i="1"/>
  <c r="L2782" i="1" s="1"/>
  <c r="K2792" i="1"/>
  <c r="J2792" i="1"/>
  <c r="I2792" i="1"/>
  <c r="H2792" i="1"/>
  <c r="H2782" i="1" s="1"/>
  <c r="G2792" i="1"/>
  <c r="F2792" i="1"/>
  <c r="F2782" i="1" s="1"/>
  <c r="E2792" i="1"/>
  <c r="D2792" i="1"/>
  <c r="C2792" i="1"/>
  <c r="C2782" i="1" s="1"/>
  <c r="B2792" i="1"/>
  <c r="B2782" i="1" s="1"/>
  <c r="Z2791" i="1"/>
  <c r="AA2791" i="1" s="1"/>
  <c r="Y2790" i="1"/>
  <c r="Y2793" i="1" s="1"/>
  <c r="Y2795" i="1" s="1"/>
  <c r="X2790" i="1"/>
  <c r="W2790" i="1"/>
  <c r="V2790" i="1"/>
  <c r="V2780" i="1" s="1"/>
  <c r="U2790" i="1"/>
  <c r="T2790" i="1"/>
  <c r="S2790" i="1"/>
  <c r="S2793" i="1" s="1"/>
  <c r="S2795" i="1" s="1"/>
  <c r="R2790" i="1"/>
  <c r="Q2790" i="1"/>
  <c r="P2790" i="1"/>
  <c r="O2790" i="1"/>
  <c r="N2790" i="1"/>
  <c r="M2790" i="1"/>
  <c r="M2780" i="1" s="1"/>
  <c r="L2790" i="1"/>
  <c r="K2790" i="1"/>
  <c r="J2790" i="1"/>
  <c r="J2793" i="1" s="1"/>
  <c r="J2795" i="1" s="1"/>
  <c r="I2790" i="1"/>
  <c r="H2790" i="1"/>
  <c r="G2790" i="1"/>
  <c r="G2793" i="1" s="1"/>
  <c r="G2795" i="1" s="1"/>
  <c r="F2790" i="1"/>
  <c r="E2790" i="1"/>
  <c r="D2790" i="1"/>
  <c r="C2790" i="1"/>
  <c r="B2790" i="1"/>
  <c r="B2793" i="1" s="1"/>
  <c r="AA2789" i="1"/>
  <c r="Z2789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X2783" i="1"/>
  <c r="Y2782" i="1"/>
  <c r="W2782" i="1"/>
  <c r="V2782" i="1"/>
  <c r="U2782" i="1"/>
  <c r="T2782" i="1"/>
  <c r="S2782" i="1"/>
  <c r="N2782" i="1"/>
  <c r="M2782" i="1"/>
  <c r="K2782" i="1"/>
  <c r="J2782" i="1"/>
  <c r="I2782" i="1"/>
  <c r="G2782" i="1"/>
  <c r="E2782" i="1"/>
  <c r="D2782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X2780" i="1"/>
  <c r="U2780" i="1"/>
  <c r="T2780" i="1"/>
  <c r="S2780" i="1"/>
  <c r="N2780" i="1"/>
  <c r="L2780" i="1"/>
  <c r="J2780" i="1"/>
  <c r="I2780" i="1"/>
  <c r="G2780" i="1"/>
  <c r="F2780" i="1"/>
  <c r="Y2779" i="1"/>
  <c r="X2779" i="1"/>
  <c r="W2779" i="1"/>
  <c r="V2779" i="1"/>
  <c r="R2779" i="1"/>
  <c r="Q2779" i="1"/>
  <c r="L2779" i="1"/>
  <c r="L2783" i="1" s="1"/>
  <c r="K2779" i="1"/>
  <c r="J2779" i="1"/>
  <c r="G2779" i="1"/>
  <c r="F2779" i="1"/>
  <c r="F2783" i="1" s="1"/>
  <c r="F2785" i="1" s="1"/>
  <c r="E2779" i="1"/>
  <c r="D2779" i="1"/>
  <c r="C2779" i="1"/>
  <c r="B2779" i="1"/>
  <c r="V2775" i="1"/>
  <c r="J2775" i="1"/>
  <c r="C2775" i="1"/>
  <c r="Z2774" i="1"/>
  <c r="AA2774" i="1" s="1"/>
  <c r="Y2773" i="1"/>
  <c r="Y2775" i="1" s="1"/>
  <c r="X2773" i="1"/>
  <c r="X2775" i="1" s="1"/>
  <c r="W2773" i="1"/>
  <c r="W2775" i="1" s="1"/>
  <c r="T2773" i="1"/>
  <c r="T2775" i="1" s="1"/>
  <c r="Q2773" i="1"/>
  <c r="Q2775" i="1" s="1"/>
  <c r="N2773" i="1"/>
  <c r="N2775" i="1" s="1"/>
  <c r="M2773" i="1"/>
  <c r="M2775" i="1" s="1"/>
  <c r="L2773" i="1"/>
  <c r="L2775" i="1" s="1"/>
  <c r="K2773" i="1"/>
  <c r="K2775" i="1" s="1"/>
  <c r="J2773" i="1"/>
  <c r="I2773" i="1"/>
  <c r="I2775" i="1" s="1"/>
  <c r="C2773" i="1"/>
  <c r="B2773" i="1"/>
  <c r="B2775" i="1" s="1"/>
  <c r="Z2772" i="1"/>
  <c r="AA2772" i="1" s="1"/>
  <c r="AA2771" i="1"/>
  <c r="Z2771" i="1"/>
  <c r="Y2770" i="1"/>
  <c r="X2770" i="1"/>
  <c r="W2770" i="1"/>
  <c r="V2770" i="1"/>
  <c r="V2773" i="1" s="1"/>
  <c r="U2770" i="1"/>
  <c r="U2773" i="1" s="1"/>
  <c r="U2775" i="1" s="1"/>
  <c r="T2770" i="1"/>
  <c r="S2770" i="1"/>
  <c r="S2773" i="1" s="1"/>
  <c r="S2775" i="1" s="1"/>
  <c r="R2770" i="1"/>
  <c r="R2773" i="1" s="1"/>
  <c r="R2775" i="1" s="1"/>
  <c r="Q2770" i="1"/>
  <c r="P2770" i="1"/>
  <c r="P2773" i="1" s="1"/>
  <c r="P2775" i="1" s="1"/>
  <c r="O2770" i="1"/>
  <c r="O2773" i="1" s="1"/>
  <c r="O2775" i="1" s="1"/>
  <c r="N2770" i="1"/>
  <c r="M2770" i="1"/>
  <c r="Z2770" i="1" s="1"/>
  <c r="L2770" i="1"/>
  <c r="K2770" i="1"/>
  <c r="J2770" i="1"/>
  <c r="I2770" i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D2773" i="1" s="1"/>
  <c r="D2775" i="1" s="1"/>
  <c r="AA2769" i="1"/>
  <c r="Z2769" i="1"/>
  <c r="S2765" i="1"/>
  <c r="I2765" i="1"/>
  <c r="H2765" i="1"/>
  <c r="AA2764" i="1"/>
  <c r="Z2764" i="1"/>
  <c r="X2763" i="1"/>
  <c r="X2765" i="1" s="1"/>
  <c r="U2763" i="1"/>
  <c r="U2765" i="1" s="1"/>
  <c r="R2763" i="1"/>
  <c r="R2765" i="1" s="1"/>
  <c r="Q2763" i="1"/>
  <c r="Q2765" i="1" s="1"/>
  <c r="P2763" i="1"/>
  <c r="P2765" i="1" s="1"/>
  <c r="I2763" i="1"/>
  <c r="F2763" i="1"/>
  <c r="F2765" i="1" s="1"/>
  <c r="E2763" i="1"/>
  <c r="E2765" i="1" s="1"/>
  <c r="D2763" i="1"/>
  <c r="D2765" i="1" s="1"/>
  <c r="C2763" i="1"/>
  <c r="C2765" i="1" s="1"/>
  <c r="B2763" i="1"/>
  <c r="B2765" i="1" s="1"/>
  <c r="Z2762" i="1"/>
  <c r="AA2762" i="1" s="1"/>
  <c r="AB2761" i="1"/>
  <c r="AA2761" i="1"/>
  <c r="Z2761" i="1"/>
  <c r="Y2760" i="1"/>
  <c r="Y2763" i="1" s="1"/>
  <c r="Y2765" i="1" s="1"/>
  <c r="X2760" i="1"/>
  <c r="W2760" i="1"/>
  <c r="W2763" i="1" s="1"/>
  <c r="W2765" i="1" s="1"/>
  <c r="V2760" i="1"/>
  <c r="V2763" i="1" s="1"/>
  <c r="V2765" i="1" s="1"/>
  <c r="U2760" i="1"/>
  <c r="T2760" i="1"/>
  <c r="T2763" i="1" s="1"/>
  <c r="T2765" i="1" s="1"/>
  <c r="S2760" i="1"/>
  <c r="S2763" i="1" s="1"/>
  <c r="R2760" i="1"/>
  <c r="Q2760" i="1"/>
  <c r="P2760" i="1"/>
  <c r="O2760" i="1"/>
  <c r="O2763" i="1" s="1"/>
  <c r="O2765" i="1" s="1"/>
  <c r="N2760" i="1"/>
  <c r="N2763" i="1" s="1"/>
  <c r="N2765" i="1" s="1"/>
  <c r="M2760" i="1"/>
  <c r="M2763" i="1" s="1"/>
  <c r="M2765" i="1" s="1"/>
  <c r="L2760" i="1"/>
  <c r="L2763" i="1" s="1"/>
  <c r="L2765" i="1" s="1"/>
  <c r="K2760" i="1"/>
  <c r="K2763" i="1" s="1"/>
  <c r="K2765" i="1" s="1"/>
  <c r="J2760" i="1"/>
  <c r="J2763" i="1" s="1"/>
  <c r="J2765" i="1" s="1"/>
  <c r="I2760" i="1"/>
  <c r="H2760" i="1"/>
  <c r="H2763" i="1" s="1"/>
  <c r="G2760" i="1"/>
  <c r="G2763" i="1" s="1"/>
  <c r="G2765" i="1" s="1"/>
  <c r="F2760" i="1"/>
  <c r="E2760" i="1"/>
  <c r="D2760" i="1"/>
  <c r="Z2759" i="1"/>
  <c r="N2755" i="1"/>
  <c r="C2755" i="1"/>
  <c r="B2755" i="1"/>
  <c r="Z2754" i="1"/>
  <c r="AB2754" i="1" s="1"/>
  <c r="X2753" i="1"/>
  <c r="X2755" i="1" s="1"/>
  <c r="W2753" i="1"/>
  <c r="W2755" i="1" s="1"/>
  <c r="T2753" i="1"/>
  <c r="T2755" i="1" s="1"/>
  <c r="Q2753" i="1"/>
  <c r="Q2755" i="1" s="1"/>
  <c r="M2753" i="1"/>
  <c r="M2755" i="1" s="1"/>
  <c r="L2753" i="1"/>
  <c r="L2755" i="1" s="1"/>
  <c r="K2753" i="1"/>
  <c r="K2755" i="1" s="1"/>
  <c r="H2753" i="1"/>
  <c r="H2755" i="1" s="1"/>
  <c r="G2753" i="1"/>
  <c r="G2755" i="1" s="1"/>
  <c r="F2753" i="1"/>
  <c r="F2755" i="1" s="1"/>
  <c r="C2753" i="1"/>
  <c r="B2753" i="1"/>
  <c r="AB2752" i="1"/>
  <c r="AA2752" i="1"/>
  <c r="Z2752" i="1"/>
  <c r="AB2751" i="1"/>
  <c r="AA2751" i="1"/>
  <c r="Z2751" i="1"/>
  <c r="Y2750" i="1"/>
  <c r="Y2753" i="1" s="1"/>
  <c r="Y2755" i="1" s="1"/>
  <c r="X2750" i="1"/>
  <c r="W2750" i="1"/>
  <c r="V2750" i="1"/>
  <c r="V2753" i="1" s="1"/>
  <c r="V2755" i="1" s="1"/>
  <c r="U2750" i="1"/>
  <c r="U2753" i="1" s="1"/>
  <c r="U2755" i="1" s="1"/>
  <c r="T2750" i="1"/>
  <c r="S2750" i="1"/>
  <c r="S2753" i="1" s="1"/>
  <c r="S2755" i="1" s="1"/>
  <c r="R2750" i="1"/>
  <c r="R2753" i="1" s="1"/>
  <c r="R2755" i="1" s="1"/>
  <c r="Q2750" i="1"/>
  <c r="P2750" i="1"/>
  <c r="P2753" i="1" s="1"/>
  <c r="P2755" i="1" s="1"/>
  <c r="O2750" i="1"/>
  <c r="O2753" i="1" s="1"/>
  <c r="O2755" i="1" s="1"/>
  <c r="N2750" i="1"/>
  <c r="N2753" i="1" s="1"/>
  <c r="M2750" i="1"/>
  <c r="Z2750" i="1" s="1"/>
  <c r="L2750" i="1"/>
  <c r="K2750" i="1"/>
  <c r="J2750" i="1"/>
  <c r="J2753" i="1" s="1"/>
  <c r="J2755" i="1" s="1"/>
  <c r="I2750" i="1"/>
  <c r="I2753" i="1" s="1"/>
  <c r="I2755" i="1" s="1"/>
  <c r="H2750" i="1"/>
  <c r="G2750" i="1"/>
  <c r="F2750" i="1"/>
  <c r="E2750" i="1"/>
  <c r="E2753" i="1" s="1"/>
  <c r="E2755" i="1" s="1"/>
  <c r="D2750" i="1"/>
  <c r="D2753" i="1" s="1"/>
  <c r="D2755" i="1" s="1"/>
  <c r="AB2749" i="1"/>
  <c r="Z2749" i="1"/>
  <c r="U2745" i="1"/>
  <c r="I2745" i="1"/>
  <c r="B2745" i="1"/>
  <c r="AB2744" i="1"/>
  <c r="Z2744" i="1"/>
  <c r="AA2744" i="1" s="1"/>
  <c r="Y2743" i="1"/>
  <c r="Y2745" i="1" s="1"/>
  <c r="T2743" i="1"/>
  <c r="T2745" i="1" s="1"/>
  <c r="S2743" i="1"/>
  <c r="S2745" i="1" s="1"/>
  <c r="R2743" i="1"/>
  <c r="R2745" i="1" s="1"/>
  <c r="O2743" i="1"/>
  <c r="O2745" i="1" s="1"/>
  <c r="N2743" i="1"/>
  <c r="N2745" i="1" s="1"/>
  <c r="L2743" i="1"/>
  <c r="L2745" i="1" s="1"/>
  <c r="K2743" i="1"/>
  <c r="K2745" i="1" s="1"/>
  <c r="G2743" i="1"/>
  <c r="G2745" i="1" s="1"/>
  <c r="F2743" i="1"/>
  <c r="F2745" i="1" s="1"/>
  <c r="C2743" i="1"/>
  <c r="C2745" i="1" s="1"/>
  <c r="B2743" i="1"/>
  <c r="AB2742" i="1"/>
  <c r="AA2742" i="1"/>
  <c r="Z2742" i="1"/>
  <c r="Z2741" i="1"/>
  <c r="Y2740" i="1"/>
  <c r="X2740" i="1"/>
  <c r="X2743" i="1" s="1"/>
  <c r="X2745" i="1" s="1"/>
  <c r="W2740" i="1"/>
  <c r="W2743" i="1" s="1"/>
  <c r="W2745" i="1" s="1"/>
  <c r="V2740" i="1"/>
  <c r="V2743" i="1" s="1"/>
  <c r="V2745" i="1" s="1"/>
  <c r="U2740" i="1"/>
  <c r="U2743" i="1" s="1"/>
  <c r="T2740" i="1"/>
  <c r="S2740" i="1"/>
  <c r="R2740" i="1"/>
  <c r="Q2740" i="1"/>
  <c r="Q2743" i="1" s="1"/>
  <c r="Q2745" i="1" s="1"/>
  <c r="P2740" i="1"/>
  <c r="P2743" i="1" s="1"/>
  <c r="P2745" i="1" s="1"/>
  <c r="O2740" i="1"/>
  <c r="N2740" i="1"/>
  <c r="M2740" i="1"/>
  <c r="Z2740" i="1" s="1"/>
  <c r="Z2743" i="1" s="1"/>
  <c r="L2740" i="1"/>
  <c r="K2740" i="1"/>
  <c r="J2740" i="1"/>
  <c r="J2743" i="1" s="1"/>
  <c r="J2745" i="1" s="1"/>
  <c r="I2740" i="1"/>
  <c r="I2743" i="1" s="1"/>
  <c r="H2740" i="1"/>
  <c r="H2743" i="1" s="1"/>
  <c r="H2745" i="1" s="1"/>
  <c r="G2740" i="1"/>
  <c r="F2740" i="1"/>
  <c r="E2740" i="1"/>
  <c r="E2743" i="1" s="1"/>
  <c r="E2745" i="1" s="1"/>
  <c r="D2740" i="1"/>
  <c r="Z2739" i="1"/>
  <c r="AA2739" i="1" s="1"/>
  <c r="R2735" i="1"/>
  <c r="E2735" i="1"/>
  <c r="D2735" i="1"/>
  <c r="B2735" i="1"/>
  <c r="AB2734" i="1"/>
  <c r="AA2734" i="1"/>
  <c r="Z2734" i="1"/>
  <c r="X2733" i="1"/>
  <c r="X2735" i="1" s="1"/>
  <c r="V2733" i="1"/>
  <c r="V2735" i="1" s="1"/>
  <c r="U2733" i="1"/>
  <c r="U2735" i="1" s="1"/>
  <c r="N2733" i="1"/>
  <c r="N2735" i="1" s="1"/>
  <c r="M2733" i="1"/>
  <c r="M2735" i="1" s="1"/>
  <c r="K2733" i="1"/>
  <c r="K2735" i="1" s="1"/>
  <c r="J2733" i="1"/>
  <c r="J2735" i="1" s="1"/>
  <c r="H2733" i="1"/>
  <c r="H2735" i="1" s="1"/>
  <c r="G2733" i="1"/>
  <c r="G2735" i="1" s="1"/>
  <c r="E2733" i="1"/>
  <c r="C2733" i="1"/>
  <c r="C2735" i="1" s="1"/>
  <c r="B2733" i="1"/>
  <c r="AB2732" i="1"/>
  <c r="AA2732" i="1"/>
  <c r="Z2732" i="1"/>
  <c r="AB2731" i="1"/>
  <c r="AA2731" i="1"/>
  <c r="Z2731" i="1"/>
  <c r="Y2730" i="1"/>
  <c r="Y2733" i="1" s="1"/>
  <c r="Y2735" i="1" s="1"/>
  <c r="X2730" i="1"/>
  <c r="W2730" i="1"/>
  <c r="W2733" i="1" s="1"/>
  <c r="W2735" i="1" s="1"/>
  <c r="V2730" i="1"/>
  <c r="U2730" i="1"/>
  <c r="T2730" i="1"/>
  <c r="T2733" i="1" s="1"/>
  <c r="T2735" i="1" s="1"/>
  <c r="S2730" i="1"/>
  <c r="S2733" i="1" s="1"/>
  <c r="S2735" i="1" s="1"/>
  <c r="R2730" i="1"/>
  <c r="R2733" i="1" s="1"/>
  <c r="Q2730" i="1"/>
  <c r="Q2733" i="1" s="1"/>
  <c r="Q2735" i="1" s="1"/>
  <c r="P2730" i="1"/>
  <c r="P2733" i="1" s="1"/>
  <c r="P2735" i="1" s="1"/>
  <c r="O2730" i="1"/>
  <c r="O2733" i="1" s="1"/>
  <c r="O2735" i="1" s="1"/>
  <c r="N2730" i="1"/>
  <c r="M2730" i="1"/>
  <c r="Z2730" i="1" s="1"/>
  <c r="AB2730" i="1" s="1"/>
  <c r="L2730" i="1"/>
  <c r="L2733" i="1" s="1"/>
  <c r="L2735" i="1" s="1"/>
  <c r="K2730" i="1"/>
  <c r="J2730" i="1"/>
  <c r="I2730" i="1"/>
  <c r="I2733" i="1" s="1"/>
  <c r="I2735" i="1" s="1"/>
  <c r="H2730" i="1"/>
  <c r="G2730" i="1"/>
  <c r="F2730" i="1"/>
  <c r="F2733" i="1" s="1"/>
  <c r="F2735" i="1" s="1"/>
  <c r="E2730" i="1"/>
  <c r="D2730" i="1"/>
  <c r="D2733" i="1" s="1"/>
  <c r="AB2729" i="1"/>
  <c r="Z2729" i="1"/>
  <c r="T2725" i="1"/>
  <c r="H2725" i="1"/>
  <c r="G2725" i="1"/>
  <c r="AB2724" i="1"/>
  <c r="Z2724" i="1"/>
  <c r="AA2724" i="1" s="1"/>
  <c r="Y2723" i="1"/>
  <c r="Y2725" i="1" s="1"/>
  <c r="U2723" i="1"/>
  <c r="U2725" i="1" s="1"/>
  <c r="T2723" i="1"/>
  <c r="S2723" i="1"/>
  <c r="S2725" i="1" s="1"/>
  <c r="O2723" i="1"/>
  <c r="O2725" i="1" s="1"/>
  <c r="N2723" i="1"/>
  <c r="N2725" i="1" s="1"/>
  <c r="M2723" i="1"/>
  <c r="M2725" i="1" s="1"/>
  <c r="I2723" i="1"/>
  <c r="I2725" i="1" s="1"/>
  <c r="H2723" i="1"/>
  <c r="G2723" i="1"/>
  <c r="C2723" i="1"/>
  <c r="C2725" i="1" s="1"/>
  <c r="B2723" i="1"/>
  <c r="B2725" i="1" s="1"/>
  <c r="AB2722" i="1"/>
  <c r="Z2722" i="1"/>
  <c r="AA2722" i="1" s="1"/>
  <c r="AB2721" i="1"/>
  <c r="Z2721" i="1"/>
  <c r="AA2721" i="1" s="1"/>
  <c r="Y2720" i="1"/>
  <c r="X2720" i="1"/>
  <c r="X2723" i="1" s="1"/>
  <c r="X2725" i="1" s="1"/>
  <c r="W2720" i="1"/>
  <c r="W2723" i="1" s="1"/>
  <c r="W2725" i="1" s="1"/>
  <c r="V2720" i="1"/>
  <c r="V2723" i="1" s="1"/>
  <c r="V2725" i="1" s="1"/>
  <c r="U2720" i="1"/>
  <c r="T2720" i="1"/>
  <c r="S2720" i="1"/>
  <c r="R2720" i="1"/>
  <c r="R2723" i="1" s="1"/>
  <c r="R2725" i="1" s="1"/>
  <c r="Q2720" i="1"/>
  <c r="Q2723" i="1" s="1"/>
  <c r="Q2725" i="1" s="1"/>
  <c r="P2720" i="1"/>
  <c r="P2723" i="1" s="1"/>
  <c r="P2725" i="1" s="1"/>
  <c r="O2720" i="1"/>
  <c r="N2720" i="1"/>
  <c r="M2720" i="1"/>
  <c r="L2720" i="1"/>
  <c r="L2723" i="1" s="1"/>
  <c r="L2725" i="1" s="1"/>
  <c r="K2720" i="1"/>
  <c r="K2723" i="1" s="1"/>
  <c r="K2725" i="1" s="1"/>
  <c r="J2720" i="1"/>
  <c r="J2723" i="1" s="1"/>
  <c r="J2725" i="1" s="1"/>
  <c r="I2720" i="1"/>
  <c r="H2720" i="1"/>
  <c r="G2720" i="1"/>
  <c r="F2720" i="1"/>
  <c r="F2723" i="1" s="1"/>
  <c r="F2725" i="1" s="1"/>
  <c r="E2720" i="1"/>
  <c r="E2723" i="1" s="1"/>
  <c r="E2725" i="1" s="1"/>
  <c r="D2720" i="1"/>
  <c r="Z2719" i="1"/>
  <c r="AB2719" i="1" s="1"/>
  <c r="O2715" i="1"/>
  <c r="N2715" i="1"/>
  <c r="H2715" i="1"/>
  <c r="C2715" i="1"/>
  <c r="Z2714" i="1"/>
  <c r="AA2714" i="1" s="1"/>
  <c r="V2713" i="1"/>
  <c r="V2715" i="1" s="1"/>
  <c r="U2713" i="1"/>
  <c r="U2715" i="1" s="1"/>
  <c r="T2713" i="1"/>
  <c r="T2715" i="1" s="1"/>
  <c r="P2713" i="1"/>
  <c r="P2715" i="1" s="1"/>
  <c r="O2713" i="1"/>
  <c r="N2713" i="1"/>
  <c r="J2713" i="1"/>
  <c r="J2715" i="1" s="1"/>
  <c r="I2713" i="1"/>
  <c r="I2715" i="1" s="1"/>
  <c r="H2713" i="1"/>
  <c r="D2713" i="1"/>
  <c r="D2715" i="1" s="1"/>
  <c r="C2713" i="1"/>
  <c r="B2713" i="1"/>
  <c r="B2715" i="1" s="1"/>
  <c r="Z2712" i="1"/>
  <c r="AB2712" i="1" s="1"/>
  <c r="Z2711" i="1"/>
  <c r="AB2711" i="1" s="1"/>
  <c r="Y2710" i="1"/>
  <c r="Y2713" i="1" s="1"/>
  <c r="Y2715" i="1" s="1"/>
  <c r="X2710" i="1"/>
  <c r="X2713" i="1" s="1"/>
  <c r="X2715" i="1" s="1"/>
  <c r="W2710" i="1"/>
  <c r="W2713" i="1" s="1"/>
  <c r="W2715" i="1" s="1"/>
  <c r="V2710" i="1"/>
  <c r="U2710" i="1"/>
  <c r="T2710" i="1"/>
  <c r="S2710" i="1"/>
  <c r="S2713" i="1" s="1"/>
  <c r="S2715" i="1" s="1"/>
  <c r="R2710" i="1"/>
  <c r="R2713" i="1" s="1"/>
  <c r="R2715" i="1" s="1"/>
  <c r="Q2710" i="1"/>
  <c r="Q2713" i="1" s="1"/>
  <c r="Q2715" i="1" s="1"/>
  <c r="P2710" i="1"/>
  <c r="O2710" i="1"/>
  <c r="N2710" i="1"/>
  <c r="Z2710" i="1" s="1"/>
  <c r="M2710" i="1"/>
  <c r="M2713" i="1" s="1"/>
  <c r="M2715" i="1" s="1"/>
  <c r="L2710" i="1"/>
  <c r="L2713" i="1" s="1"/>
  <c r="L2715" i="1" s="1"/>
  <c r="K2710" i="1"/>
  <c r="K2713" i="1" s="1"/>
  <c r="K2715" i="1" s="1"/>
  <c r="J2710" i="1"/>
  <c r="I2710" i="1"/>
  <c r="H2710" i="1"/>
  <c r="G2710" i="1"/>
  <c r="G2713" i="1" s="1"/>
  <c r="G2715" i="1" s="1"/>
  <c r="F2710" i="1"/>
  <c r="F2713" i="1" s="1"/>
  <c r="F2715" i="1" s="1"/>
  <c r="E2710" i="1"/>
  <c r="E2713" i="1" s="1"/>
  <c r="E2715" i="1" s="1"/>
  <c r="D2710" i="1"/>
  <c r="AB2709" i="1"/>
  <c r="AA2709" i="1"/>
  <c r="Z2709" i="1"/>
  <c r="V2705" i="1"/>
  <c r="U2705" i="1"/>
  <c r="L2705" i="1"/>
  <c r="J2705" i="1"/>
  <c r="AB2704" i="1"/>
  <c r="AA2704" i="1"/>
  <c r="Z2704" i="1"/>
  <c r="W2703" i="1"/>
  <c r="W2705" i="1" s="1"/>
  <c r="V2703" i="1"/>
  <c r="R2703" i="1"/>
  <c r="R2705" i="1" s="1"/>
  <c r="Q2703" i="1"/>
  <c r="Q2705" i="1" s="1"/>
  <c r="P2703" i="1"/>
  <c r="P2705" i="1" s="1"/>
  <c r="K2703" i="1"/>
  <c r="K2705" i="1" s="1"/>
  <c r="J2703" i="1"/>
  <c r="I2703" i="1"/>
  <c r="I2705" i="1" s="1"/>
  <c r="E2703" i="1"/>
  <c r="E2705" i="1" s="1"/>
  <c r="D2703" i="1"/>
  <c r="D2705" i="1" s="1"/>
  <c r="C2703" i="1"/>
  <c r="C2705" i="1" s="1"/>
  <c r="B2703" i="1"/>
  <c r="B2705" i="1" s="1"/>
  <c r="AB2702" i="1"/>
  <c r="AA2702" i="1"/>
  <c r="Z2702" i="1"/>
  <c r="AB2701" i="1"/>
  <c r="AA2701" i="1"/>
  <c r="Z2701" i="1"/>
  <c r="Y2700" i="1"/>
  <c r="Y2703" i="1" s="1"/>
  <c r="Y2705" i="1" s="1"/>
  <c r="X2700" i="1"/>
  <c r="X2703" i="1" s="1"/>
  <c r="X2705" i="1" s="1"/>
  <c r="W2700" i="1"/>
  <c r="V2700" i="1"/>
  <c r="U2700" i="1"/>
  <c r="U2703" i="1" s="1"/>
  <c r="T2700" i="1"/>
  <c r="T2703" i="1" s="1"/>
  <c r="T2705" i="1" s="1"/>
  <c r="S2700" i="1"/>
  <c r="S2703" i="1" s="1"/>
  <c r="S2705" i="1" s="1"/>
  <c r="R2700" i="1"/>
  <c r="Q2700" i="1"/>
  <c r="P2700" i="1"/>
  <c r="O2700" i="1"/>
  <c r="O2703" i="1" s="1"/>
  <c r="O2705" i="1" s="1"/>
  <c r="N2700" i="1"/>
  <c r="N2703" i="1" s="1"/>
  <c r="N2705" i="1" s="1"/>
  <c r="M2700" i="1"/>
  <c r="L2700" i="1"/>
  <c r="L2703" i="1" s="1"/>
  <c r="K2700" i="1"/>
  <c r="J2700" i="1"/>
  <c r="I2700" i="1"/>
  <c r="H2700" i="1"/>
  <c r="H2703" i="1" s="1"/>
  <c r="H2705" i="1" s="1"/>
  <c r="G2700" i="1"/>
  <c r="G2703" i="1" s="1"/>
  <c r="G2705" i="1" s="1"/>
  <c r="F2700" i="1"/>
  <c r="F2703" i="1" s="1"/>
  <c r="F2705" i="1" s="1"/>
  <c r="E2700" i="1"/>
  <c r="D2700" i="1"/>
  <c r="Z2699" i="1"/>
  <c r="Z2694" i="1"/>
  <c r="AB2694" i="1" s="1"/>
  <c r="Y2693" i="1"/>
  <c r="Y2695" i="1" s="1"/>
  <c r="X2693" i="1"/>
  <c r="X2695" i="1" s="1"/>
  <c r="W2693" i="1"/>
  <c r="W2695" i="1" s="1"/>
  <c r="R2693" i="1"/>
  <c r="R2695" i="1" s="1"/>
  <c r="Q2693" i="1"/>
  <c r="Q2695" i="1" s="1"/>
  <c r="M2693" i="1"/>
  <c r="M2695" i="1" s="1"/>
  <c r="L2693" i="1"/>
  <c r="L2695" i="1" s="1"/>
  <c r="K2693" i="1"/>
  <c r="K2695" i="1" s="1"/>
  <c r="G2693" i="1"/>
  <c r="G2695" i="1" s="1"/>
  <c r="F2693" i="1"/>
  <c r="F2695" i="1" s="1"/>
  <c r="E2693" i="1"/>
  <c r="E2695" i="1" s="1"/>
  <c r="Z2692" i="1"/>
  <c r="AA2692" i="1" s="1"/>
  <c r="AB2691" i="1"/>
  <c r="Z2691" i="1"/>
  <c r="AA2691" i="1" s="1"/>
  <c r="Y2690" i="1"/>
  <c r="X2690" i="1"/>
  <c r="W2690" i="1"/>
  <c r="V2690" i="1"/>
  <c r="V2693" i="1" s="1"/>
  <c r="V2695" i="1" s="1"/>
  <c r="U2690" i="1"/>
  <c r="U2693" i="1" s="1"/>
  <c r="U2695" i="1" s="1"/>
  <c r="T2690" i="1"/>
  <c r="T2693" i="1" s="1"/>
  <c r="T2695" i="1" s="1"/>
  <c r="S2690" i="1"/>
  <c r="S2693" i="1" s="1"/>
  <c r="S2695" i="1" s="1"/>
  <c r="R2690" i="1"/>
  <c r="Q2690" i="1"/>
  <c r="P2690" i="1"/>
  <c r="P2693" i="1" s="1"/>
  <c r="P2695" i="1" s="1"/>
  <c r="O2690" i="1"/>
  <c r="O2693" i="1" s="1"/>
  <c r="O2695" i="1" s="1"/>
  <c r="N2690" i="1"/>
  <c r="N2693" i="1" s="1"/>
  <c r="N2695" i="1" s="1"/>
  <c r="M2690" i="1"/>
  <c r="Z2690" i="1" s="1"/>
  <c r="AB2690" i="1" s="1"/>
  <c r="L2690" i="1"/>
  <c r="K2690" i="1"/>
  <c r="J2690" i="1"/>
  <c r="J2693" i="1" s="1"/>
  <c r="J2695" i="1" s="1"/>
  <c r="I2690" i="1"/>
  <c r="I2693" i="1" s="1"/>
  <c r="I2695" i="1" s="1"/>
  <c r="H2690" i="1"/>
  <c r="H2693" i="1" s="1"/>
  <c r="H2695" i="1" s="1"/>
  <c r="G2690" i="1"/>
  <c r="F2690" i="1"/>
  <c r="E2690" i="1"/>
  <c r="D2690" i="1"/>
  <c r="C2690" i="1"/>
  <c r="C2693" i="1" s="1"/>
  <c r="C2695" i="1" s="1"/>
  <c r="B2690" i="1"/>
  <c r="B2693" i="1" s="1"/>
  <c r="B2695" i="1" s="1"/>
  <c r="AB2689" i="1"/>
  <c r="Z2689" i="1"/>
  <c r="AA2689" i="1" s="1"/>
  <c r="S2685" i="1"/>
  <c r="P2685" i="1"/>
  <c r="N2685" i="1"/>
  <c r="G2685" i="1"/>
  <c r="D2685" i="1"/>
  <c r="B2685" i="1"/>
  <c r="AB2684" i="1"/>
  <c r="Z2684" i="1"/>
  <c r="AA2684" i="1" s="1"/>
  <c r="Y2683" i="1"/>
  <c r="Y2685" i="1" s="1"/>
  <c r="V2683" i="1"/>
  <c r="V2685" i="1" s="1"/>
  <c r="T2683" i="1"/>
  <c r="T2685" i="1" s="1"/>
  <c r="S2683" i="1"/>
  <c r="P2683" i="1"/>
  <c r="N2683" i="1"/>
  <c r="M2683" i="1"/>
  <c r="M2685" i="1" s="1"/>
  <c r="J2683" i="1"/>
  <c r="J2685" i="1" s="1"/>
  <c r="H2683" i="1"/>
  <c r="H2685" i="1" s="1"/>
  <c r="G2683" i="1"/>
  <c r="D2683" i="1"/>
  <c r="B2683" i="1"/>
  <c r="AA2682" i="1"/>
  <c r="Z2682" i="1"/>
  <c r="Z2681" i="1"/>
  <c r="Z2680" i="1"/>
  <c r="AB2680" i="1" s="1"/>
  <c r="Y2680" i="1"/>
  <c r="X2680" i="1"/>
  <c r="X2683" i="1" s="1"/>
  <c r="X2685" i="1" s="1"/>
  <c r="W2680" i="1"/>
  <c r="W2683" i="1" s="1"/>
  <c r="W2685" i="1" s="1"/>
  <c r="V2680" i="1"/>
  <c r="U2680" i="1"/>
  <c r="U2683" i="1" s="1"/>
  <c r="U2685" i="1" s="1"/>
  <c r="T2680" i="1"/>
  <c r="S2680" i="1"/>
  <c r="R2680" i="1"/>
  <c r="R2683" i="1" s="1"/>
  <c r="R2685" i="1" s="1"/>
  <c r="Q2680" i="1"/>
  <c r="Q2683" i="1" s="1"/>
  <c r="Q2685" i="1" s="1"/>
  <c r="P2680" i="1"/>
  <c r="O2680" i="1"/>
  <c r="O2683" i="1" s="1"/>
  <c r="O2685" i="1" s="1"/>
  <c r="N2680" i="1"/>
  <c r="M2680" i="1"/>
  <c r="L2680" i="1"/>
  <c r="L2683" i="1" s="1"/>
  <c r="L2685" i="1" s="1"/>
  <c r="K2680" i="1"/>
  <c r="K2683" i="1" s="1"/>
  <c r="K2685" i="1" s="1"/>
  <c r="J2680" i="1"/>
  <c r="I2680" i="1"/>
  <c r="I2683" i="1" s="1"/>
  <c r="I2685" i="1" s="1"/>
  <c r="H2680" i="1"/>
  <c r="G2680" i="1"/>
  <c r="F2680" i="1"/>
  <c r="F2683" i="1" s="1"/>
  <c r="F2685" i="1" s="1"/>
  <c r="E2680" i="1"/>
  <c r="E2683" i="1" s="1"/>
  <c r="E2685" i="1" s="1"/>
  <c r="D2680" i="1"/>
  <c r="C2680" i="1"/>
  <c r="C2683" i="1" s="1"/>
  <c r="C2685" i="1" s="1"/>
  <c r="B2680" i="1"/>
  <c r="Z2679" i="1"/>
  <c r="AA2679" i="1" s="1"/>
  <c r="Y2675" i="1"/>
  <c r="T2675" i="1"/>
  <c r="N2675" i="1"/>
  <c r="M2675" i="1"/>
  <c r="H2675" i="1"/>
  <c r="B2675" i="1"/>
  <c r="AA2674" i="1"/>
  <c r="Z2674" i="1"/>
  <c r="Y2673" i="1"/>
  <c r="X2673" i="1"/>
  <c r="X2675" i="1" s="1"/>
  <c r="U2673" i="1"/>
  <c r="U2675" i="1" s="1"/>
  <c r="S2673" i="1"/>
  <c r="S2675" i="1" s="1"/>
  <c r="R2673" i="1"/>
  <c r="R2675" i="1" s="1"/>
  <c r="O2673" i="1"/>
  <c r="O2675" i="1" s="1"/>
  <c r="M2673" i="1"/>
  <c r="L2673" i="1"/>
  <c r="L2675" i="1" s="1"/>
  <c r="I2673" i="1"/>
  <c r="I2675" i="1" s="1"/>
  <c r="G2673" i="1"/>
  <c r="G2675" i="1" s="1"/>
  <c r="F2673" i="1"/>
  <c r="F2675" i="1" s="1"/>
  <c r="C2673" i="1"/>
  <c r="C2675" i="1" s="1"/>
  <c r="Z2672" i="1"/>
  <c r="AA2672" i="1" s="1"/>
  <c r="Z2671" i="1"/>
  <c r="AA2671" i="1" s="1"/>
  <c r="Y2670" i="1"/>
  <c r="X2670" i="1"/>
  <c r="W2670" i="1"/>
  <c r="W2673" i="1" s="1"/>
  <c r="W2675" i="1" s="1"/>
  <c r="V2670" i="1"/>
  <c r="V2673" i="1" s="1"/>
  <c r="V2675" i="1" s="1"/>
  <c r="U2670" i="1"/>
  <c r="T2670" i="1"/>
  <c r="T2673" i="1" s="1"/>
  <c r="S2670" i="1"/>
  <c r="R2670" i="1"/>
  <c r="Q2670" i="1"/>
  <c r="Q2673" i="1" s="1"/>
  <c r="Q2675" i="1" s="1"/>
  <c r="P2670" i="1"/>
  <c r="P2673" i="1" s="1"/>
  <c r="P2675" i="1" s="1"/>
  <c r="O2670" i="1"/>
  <c r="N2670" i="1"/>
  <c r="N2673" i="1" s="1"/>
  <c r="M2670" i="1"/>
  <c r="L2670" i="1"/>
  <c r="K2670" i="1"/>
  <c r="K2673" i="1" s="1"/>
  <c r="K2675" i="1" s="1"/>
  <c r="J2670" i="1"/>
  <c r="J2673" i="1" s="1"/>
  <c r="J2675" i="1" s="1"/>
  <c r="I2670" i="1"/>
  <c r="H2670" i="1"/>
  <c r="H2673" i="1" s="1"/>
  <c r="G2670" i="1"/>
  <c r="F2670" i="1"/>
  <c r="E2670" i="1"/>
  <c r="E2673" i="1" s="1"/>
  <c r="E2675" i="1" s="1"/>
  <c r="D2670" i="1"/>
  <c r="C2670" i="1"/>
  <c r="B2670" i="1"/>
  <c r="B2673" i="1" s="1"/>
  <c r="AA2669" i="1"/>
  <c r="Z2669" i="1"/>
  <c r="R2665" i="1"/>
  <c r="L2665" i="1"/>
  <c r="Z2664" i="1"/>
  <c r="X2663" i="1"/>
  <c r="X2665" i="1" s="1"/>
  <c r="W2663" i="1"/>
  <c r="W2665" i="1" s="1"/>
  <c r="R2663" i="1"/>
  <c r="Q2663" i="1"/>
  <c r="Q2665" i="1" s="1"/>
  <c r="L2663" i="1"/>
  <c r="Y2662" i="1"/>
  <c r="X2662" i="1"/>
  <c r="W2662" i="1"/>
  <c r="V2662" i="1"/>
  <c r="U2662" i="1"/>
  <c r="T2662" i="1"/>
  <c r="T2622" i="1" s="1"/>
  <c r="S2662" i="1"/>
  <c r="R2662" i="1"/>
  <c r="Q2662" i="1"/>
  <c r="P2662" i="1"/>
  <c r="P2622" i="1" s="1"/>
  <c r="O2662" i="1"/>
  <c r="N2662" i="1"/>
  <c r="Z2662" i="1" s="1"/>
  <c r="M2662" i="1"/>
  <c r="L2662" i="1"/>
  <c r="K2662" i="1"/>
  <c r="K2663" i="1" s="1"/>
  <c r="K2665" i="1" s="1"/>
  <c r="J2662" i="1"/>
  <c r="I2662" i="1"/>
  <c r="H2662" i="1"/>
  <c r="H2622" i="1" s="1"/>
  <c r="G2662" i="1"/>
  <c r="F2662" i="1"/>
  <c r="E2662" i="1"/>
  <c r="E2663" i="1" s="1"/>
  <c r="E2665" i="1" s="1"/>
  <c r="D2662" i="1"/>
  <c r="C2662" i="1"/>
  <c r="C2622" i="1" s="1"/>
  <c r="B2662" i="1"/>
  <c r="AA2661" i="1"/>
  <c r="Z2661" i="1"/>
  <c r="Y2660" i="1"/>
  <c r="Y2663" i="1" s="1"/>
  <c r="Y2665" i="1" s="1"/>
  <c r="X2660" i="1"/>
  <c r="W2660" i="1"/>
  <c r="V2660" i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Q2660" i="1"/>
  <c r="P2660" i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K2660" i="1"/>
  <c r="J2660" i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F2663" i="1" s="1"/>
  <c r="F2665" i="1" s="1"/>
  <c r="E2660" i="1"/>
  <c r="D2660" i="1"/>
  <c r="C2660" i="1"/>
  <c r="C2663" i="1" s="1"/>
  <c r="C2665" i="1" s="1"/>
  <c r="B2660" i="1"/>
  <c r="B2663" i="1" s="1"/>
  <c r="B2665" i="1" s="1"/>
  <c r="AA2659" i="1"/>
  <c r="Z2659" i="1"/>
  <c r="W2655" i="1"/>
  <c r="K2655" i="1"/>
  <c r="AA2654" i="1"/>
  <c r="Z2654" i="1"/>
  <c r="W2653" i="1"/>
  <c r="R2653" i="1"/>
  <c r="R2655" i="1" s="1"/>
  <c r="K2653" i="1"/>
  <c r="J2653" i="1"/>
  <c r="J2655" i="1" s="1"/>
  <c r="Y2652" i="1"/>
  <c r="X2652" i="1"/>
  <c r="W2652" i="1"/>
  <c r="V2652" i="1"/>
  <c r="U2652" i="1"/>
  <c r="T2652" i="1"/>
  <c r="S2652" i="1"/>
  <c r="S2653" i="1" s="1"/>
  <c r="S2655" i="1" s="1"/>
  <c r="R2652" i="1"/>
  <c r="Q2652" i="1"/>
  <c r="Q2653" i="1" s="1"/>
  <c r="Q2655" i="1" s="1"/>
  <c r="P2652" i="1"/>
  <c r="P2653" i="1" s="1"/>
  <c r="P2655" i="1" s="1"/>
  <c r="O2652" i="1"/>
  <c r="N2652" i="1"/>
  <c r="M2652" i="1"/>
  <c r="L2652" i="1"/>
  <c r="K2652" i="1"/>
  <c r="J2652" i="1"/>
  <c r="I2652" i="1"/>
  <c r="H2652" i="1"/>
  <c r="G2652" i="1"/>
  <c r="F2652" i="1"/>
  <c r="E2652" i="1"/>
  <c r="E2653" i="1" s="1"/>
  <c r="E2655" i="1" s="1"/>
  <c r="D2652" i="1"/>
  <c r="Z2651" i="1"/>
  <c r="AA2651" i="1" s="1"/>
  <c r="Y2650" i="1"/>
  <c r="Y2653" i="1" s="1"/>
  <c r="Y2655" i="1" s="1"/>
  <c r="X2650" i="1"/>
  <c r="X2653" i="1" s="1"/>
  <c r="X2655" i="1" s="1"/>
  <c r="W2650" i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R2650" i="1"/>
  <c r="Q2650" i="1"/>
  <c r="P2650" i="1"/>
  <c r="O2650" i="1"/>
  <c r="O2653" i="1" s="1"/>
  <c r="O2655" i="1" s="1"/>
  <c r="N2650" i="1"/>
  <c r="N2653" i="1" s="1"/>
  <c r="N2655" i="1" s="1"/>
  <c r="M2650" i="1"/>
  <c r="L2650" i="1"/>
  <c r="L2653" i="1" s="1"/>
  <c r="L2655" i="1" s="1"/>
  <c r="K2650" i="1"/>
  <c r="J2650" i="1"/>
  <c r="I2650" i="1"/>
  <c r="I2653" i="1" s="1"/>
  <c r="I2655" i="1" s="1"/>
  <c r="H2650" i="1"/>
  <c r="H2653" i="1" s="1"/>
  <c r="H2655" i="1" s="1"/>
  <c r="G2650" i="1"/>
  <c r="F2650" i="1"/>
  <c r="F2653" i="1" s="1"/>
  <c r="F2655" i="1" s="1"/>
  <c r="E2650" i="1"/>
  <c r="D2650" i="1"/>
  <c r="C2650" i="1"/>
  <c r="C2653" i="1" s="1"/>
  <c r="C2655" i="1" s="1"/>
  <c r="B2650" i="1"/>
  <c r="B2653" i="1" s="1"/>
  <c r="B2655" i="1" s="1"/>
  <c r="AA2649" i="1"/>
  <c r="Z2649" i="1"/>
  <c r="V2645" i="1"/>
  <c r="AB2644" i="1"/>
  <c r="AA2644" i="1"/>
  <c r="Z2644" i="1"/>
  <c r="Y2643" i="1"/>
  <c r="Y2645" i="1" s="1"/>
  <c r="W2643" i="1"/>
  <c r="W2645" i="1" s="1"/>
  <c r="S2643" i="1"/>
  <c r="S2645" i="1" s="1"/>
  <c r="R2643" i="1"/>
  <c r="R2645" i="1" s="1"/>
  <c r="P2643" i="1"/>
  <c r="P2645" i="1" s="1"/>
  <c r="K2643" i="1"/>
  <c r="K2645" i="1" s="1"/>
  <c r="J2643" i="1"/>
  <c r="J2645" i="1" s="1"/>
  <c r="D2643" i="1"/>
  <c r="D2645" i="1" s="1"/>
  <c r="Y2642" i="1"/>
  <c r="X2642" i="1"/>
  <c r="X2643" i="1" s="1"/>
  <c r="X2645" i="1" s="1"/>
  <c r="W2642" i="1"/>
  <c r="V2642" i="1"/>
  <c r="U2642" i="1"/>
  <c r="T2642" i="1"/>
  <c r="S2642" i="1"/>
  <c r="R2642" i="1"/>
  <c r="Q2642" i="1"/>
  <c r="Q2643" i="1" s="1"/>
  <c r="Q2645" i="1" s="1"/>
  <c r="P2642" i="1"/>
  <c r="O2642" i="1"/>
  <c r="N2642" i="1"/>
  <c r="M2642" i="1"/>
  <c r="M2643" i="1" s="1"/>
  <c r="M2645" i="1" s="1"/>
  <c r="L2642" i="1"/>
  <c r="L2643" i="1" s="1"/>
  <c r="L2645" i="1" s="1"/>
  <c r="K2642" i="1"/>
  <c r="J2642" i="1"/>
  <c r="I2642" i="1"/>
  <c r="H2642" i="1"/>
  <c r="G2642" i="1"/>
  <c r="G2643" i="1" s="1"/>
  <c r="G2645" i="1" s="1"/>
  <c r="F2642" i="1"/>
  <c r="E2642" i="1"/>
  <c r="E2643" i="1" s="1"/>
  <c r="E2645" i="1" s="1"/>
  <c r="D2642" i="1"/>
  <c r="AA2641" i="1"/>
  <c r="Z2641" i="1"/>
  <c r="Y2640" i="1"/>
  <c r="X2640" i="1"/>
  <c r="W2640" i="1"/>
  <c r="V2640" i="1"/>
  <c r="V2643" i="1" s="1"/>
  <c r="U2640" i="1"/>
  <c r="U2643" i="1" s="1"/>
  <c r="U2645" i="1" s="1"/>
  <c r="T2640" i="1"/>
  <c r="T2643" i="1" s="1"/>
  <c r="T2645" i="1" s="1"/>
  <c r="S2640" i="1"/>
  <c r="R2640" i="1"/>
  <c r="Q2640" i="1"/>
  <c r="P2640" i="1"/>
  <c r="O2640" i="1"/>
  <c r="O2643" i="1" s="1"/>
  <c r="O2645" i="1" s="1"/>
  <c r="N2640" i="1"/>
  <c r="N2643" i="1" s="1"/>
  <c r="N2645" i="1" s="1"/>
  <c r="M2640" i="1"/>
  <c r="L2640" i="1"/>
  <c r="K2640" i="1"/>
  <c r="J2640" i="1"/>
  <c r="I2640" i="1"/>
  <c r="I2643" i="1" s="1"/>
  <c r="I2645" i="1" s="1"/>
  <c r="H2640" i="1"/>
  <c r="H2643" i="1" s="1"/>
  <c r="H2645" i="1" s="1"/>
  <c r="G2640" i="1"/>
  <c r="F2640" i="1"/>
  <c r="E2640" i="1"/>
  <c r="D2640" i="1"/>
  <c r="D2620" i="1" s="1"/>
  <c r="C2640" i="1"/>
  <c r="C2620" i="1" s="1"/>
  <c r="B2640" i="1"/>
  <c r="B2643" i="1" s="1"/>
  <c r="B2645" i="1" s="1"/>
  <c r="Z2639" i="1"/>
  <c r="AE2635" i="1"/>
  <c r="V2635" i="1"/>
  <c r="K2635" i="1"/>
  <c r="J2635" i="1"/>
  <c r="AA2634" i="1"/>
  <c r="Z2634" i="1"/>
  <c r="AB2634" i="1" s="1"/>
  <c r="X2633" i="1"/>
  <c r="X2635" i="1" s="1"/>
  <c r="W2633" i="1"/>
  <c r="W2635" i="1" s="1"/>
  <c r="K2633" i="1"/>
  <c r="J2633" i="1"/>
  <c r="I2633" i="1"/>
  <c r="I2635" i="1" s="1"/>
  <c r="C2633" i="1"/>
  <c r="C2635" i="1" s="1"/>
  <c r="Y2632" i="1"/>
  <c r="X2632" i="1"/>
  <c r="W2632" i="1"/>
  <c r="V2632" i="1"/>
  <c r="U2632" i="1"/>
  <c r="T2632" i="1"/>
  <c r="S2632" i="1"/>
  <c r="R2632" i="1"/>
  <c r="R2622" i="1" s="1"/>
  <c r="Q2632" i="1"/>
  <c r="P2632" i="1"/>
  <c r="P2633" i="1" s="1"/>
  <c r="P2635" i="1" s="1"/>
  <c r="O2632" i="1"/>
  <c r="N2632" i="1"/>
  <c r="M2632" i="1"/>
  <c r="L2632" i="1"/>
  <c r="L2633" i="1" s="1"/>
  <c r="L2635" i="1" s="1"/>
  <c r="K2632" i="1"/>
  <c r="J2632" i="1"/>
  <c r="I2632" i="1"/>
  <c r="H2632" i="1"/>
  <c r="G2632" i="1"/>
  <c r="F2632" i="1"/>
  <c r="F2633" i="1" s="1"/>
  <c r="F2635" i="1" s="1"/>
  <c r="E2632" i="1"/>
  <c r="D2632" i="1"/>
  <c r="Z2631" i="1"/>
  <c r="AA2631" i="1" s="1"/>
  <c r="Y2630" i="1"/>
  <c r="X2630" i="1"/>
  <c r="W2630" i="1"/>
  <c r="V2630" i="1"/>
  <c r="V2633" i="1" s="1"/>
  <c r="U2630" i="1"/>
  <c r="U2633" i="1" s="1"/>
  <c r="U2635" i="1" s="1"/>
  <c r="T2630" i="1"/>
  <c r="T2633" i="1" s="1"/>
  <c r="T2635" i="1" s="1"/>
  <c r="S2630" i="1"/>
  <c r="R2630" i="1"/>
  <c r="Q2630" i="1"/>
  <c r="Q2633" i="1" s="1"/>
  <c r="Q2635" i="1" s="1"/>
  <c r="P2630" i="1"/>
  <c r="O2630" i="1"/>
  <c r="O2633" i="1" s="1"/>
  <c r="O2635" i="1" s="1"/>
  <c r="N2630" i="1"/>
  <c r="M2630" i="1"/>
  <c r="M2633" i="1" s="1"/>
  <c r="M2635" i="1" s="1"/>
  <c r="L2630" i="1"/>
  <c r="K2630" i="1"/>
  <c r="J2630" i="1"/>
  <c r="I2630" i="1"/>
  <c r="H2630" i="1"/>
  <c r="H2633" i="1" s="1"/>
  <c r="H2635" i="1" s="1"/>
  <c r="G2630" i="1"/>
  <c r="G2633" i="1" s="1"/>
  <c r="G2635" i="1" s="1"/>
  <c r="F2630" i="1"/>
  <c r="E2630" i="1"/>
  <c r="E2633" i="1" s="1"/>
  <c r="E2635" i="1" s="1"/>
  <c r="D2630" i="1"/>
  <c r="C2630" i="1"/>
  <c r="B2630" i="1"/>
  <c r="B2620" i="1" s="1"/>
  <c r="AA2629" i="1"/>
  <c r="Z2629" i="1"/>
  <c r="AE2625" i="1"/>
  <c r="Y2624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C2625" i="1" s="1"/>
  <c r="B2624" i="1"/>
  <c r="I2623" i="1"/>
  <c r="W2622" i="1"/>
  <c r="V2622" i="1"/>
  <c r="U2622" i="1"/>
  <c r="O2622" i="1"/>
  <c r="N2622" i="1"/>
  <c r="L2622" i="1"/>
  <c r="I2622" i="1"/>
  <c r="E2622" i="1"/>
  <c r="B2622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Z2621" i="1" s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V2620" i="1"/>
  <c r="V2623" i="1" s="1"/>
  <c r="U2620" i="1"/>
  <c r="T2620" i="1"/>
  <c r="P2620" i="1"/>
  <c r="P2623" i="1" s="1"/>
  <c r="M2620" i="1"/>
  <c r="I2620" i="1"/>
  <c r="G2620" i="1"/>
  <c r="Y2619" i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C2623" i="1" s="1"/>
  <c r="B2619" i="1"/>
  <c r="T2615" i="1"/>
  <c r="P2615" i="1"/>
  <c r="N2615" i="1"/>
  <c r="H2615" i="1"/>
  <c r="B2615" i="1"/>
  <c r="Y2613" i="1"/>
  <c r="Y2615" i="1" s="1"/>
  <c r="W2613" i="1"/>
  <c r="W2615" i="1" s="1"/>
  <c r="V2613" i="1"/>
  <c r="V2615" i="1" s="1"/>
  <c r="Q2613" i="1"/>
  <c r="Q2615" i="1" s="1"/>
  <c r="M2613" i="1"/>
  <c r="M2615" i="1" s="1"/>
  <c r="K2613" i="1"/>
  <c r="K2615" i="1" s="1"/>
  <c r="E2613" i="1"/>
  <c r="E2615" i="1" s="1"/>
  <c r="D2613" i="1"/>
  <c r="D2615" i="1" s="1"/>
  <c r="Y2610" i="1"/>
  <c r="X2610" i="1"/>
  <c r="X2613" i="1" s="1"/>
  <c r="X2615" i="1" s="1"/>
  <c r="W2610" i="1"/>
  <c r="V2610" i="1"/>
  <c r="U2610" i="1"/>
  <c r="U2613" i="1" s="1"/>
  <c r="U2615" i="1" s="1"/>
  <c r="T2610" i="1"/>
  <c r="T2613" i="1" s="1"/>
  <c r="S2610" i="1"/>
  <c r="S2613" i="1" s="1"/>
  <c r="S2615" i="1" s="1"/>
  <c r="R2610" i="1"/>
  <c r="R2613" i="1" s="1"/>
  <c r="R2615" i="1" s="1"/>
  <c r="Q2610" i="1"/>
  <c r="P2610" i="1"/>
  <c r="P2613" i="1" s="1"/>
  <c r="O2610" i="1"/>
  <c r="O2613" i="1" s="1"/>
  <c r="O2615" i="1" s="1"/>
  <c r="N2610" i="1"/>
  <c r="N2613" i="1" s="1"/>
  <c r="M2610" i="1"/>
  <c r="L2610" i="1"/>
  <c r="L2613" i="1" s="1"/>
  <c r="L2615" i="1" s="1"/>
  <c r="K2610" i="1"/>
  <c r="J2610" i="1"/>
  <c r="J2613" i="1" s="1"/>
  <c r="J2615" i="1" s="1"/>
  <c r="I2610" i="1"/>
  <c r="I2613" i="1" s="1"/>
  <c r="I2615" i="1" s="1"/>
  <c r="H2610" i="1"/>
  <c r="H2613" i="1" s="1"/>
  <c r="G2610" i="1"/>
  <c r="G2613" i="1" s="1"/>
  <c r="G2615" i="1" s="1"/>
  <c r="F2610" i="1"/>
  <c r="F2613" i="1" s="1"/>
  <c r="F2615" i="1" s="1"/>
  <c r="E2610" i="1"/>
  <c r="D2610" i="1"/>
  <c r="C2610" i="1"/>
  <c r="C2613" i="1" s="1"/>
  <c r="C2615" i="1" s="1"/>
  <c r="B2610" i="1"/>
  <c r="B2613" i="1" s="1"/>
  <c r="W2605" i="1"/>
  <c r="V2605" i="1"/>
  <c r="I2605" i="1"/>
  <c r="E2605" i="1"/>
  <c r="V2603" i="1"/>
  <c r="U2603" i="1"/>
  <c r="U2605" i="1" s="1"/>
  <c r="T2603" i="1"/>
  <c r="T2605" i="1" s="1"/>
  <c r="S2603" i="1"/>
  <c r="S2605" i="1" s="1"/>
  <c r="R2603" i="1"/>
  <c r="R2605" i="1" s="1"/>
  <c r="N2603" i="1"/>
  <c r="N2605" i="1" s="1"/>
  <c r="L2603" i="1"/>
  <c r="L2605" i="1" s="1"/>
  <c r="J2603" i="1"/>
  <c r="J2605" i="1" s="1"/>
  <c r="H2603" i="1"/>
  <c r="H2605" i="1" s="1"/>
  <c r="G2603" i="1"/>
  <c r="G2605" i="1" s="1"/>
  <c r="D2603" i="1"/>
  <c r="D2605" i="1" s="1"/>
  <c r="C2603" i="1"/>
  <c r="C2605" i="1" s="1"/>
  <c r="B2603" i="1"/>
  <c r="B2605" i="1" s="1"/>
  <c r="Y2600" i="1"/>
  <c r="Y2603" i="1" s="1"/>
  <c r="Y2605" i="1" s="1"/>
  <c r="X2600" i="1"/>
  <c r="X2603" i="1" s="1"/>
  <c r="X2605" i="1" s="1"/>
  <c r="W2600" i="1"/>
  <c r="W2603" i="1" s="1"/>
  <c r="V2600" i="1"/>
  <c r="U2600" i="1"/>
  <c r="T2600" i="1"/>
  <c r="S2600" i="1"/>
  <c r="R2600" i="1"/>
  <c r="Q2600" i="1"/>
  <c r="Q2603" i="1" s="1"/>
  <c r="Q2605" i="1" s="1"/>
  <c r="P2600" i="1"/>
  <c r="P2603" i="1" s="1"/>
  <c r="P2605" i="1" s="1"/>
  <c r="O2600" i="1"/>
  <c r="O2603" i="1" s="1"/>
  <c r="O2605" i="1" s="1"/>
  <c r="N2600" i="1"/>
  <c r="M2600" i="1"/>
  <c r="L2600" i="1"/>
  <c r="K2600" i="1"/>
  <c r="K2603" i="1" s="1"/>
  <c r="K2605" i="1" s="1"/>
  <c r="J2600" i="1"/>
  <c r="I2600" i="1"/>
  <c r="I2603" i="1" s="1"/>
  <c r="H2600" i="1"/>
  <c r="G2600" i="1"/>
  <c r="F2600" i="1"/>
  <c r="F2603" i="1" s="1"/>
  <c r="F2605" i="1" s="1"/>
  <c r="E2600" i="1"/>
  <c r="E2603" i="1" s="1"/>
  <c r="D2600" i="1"/>
  <c r="C2600" i="1"/>
  <c r="B2600" i="1"/>
  <c r="V2595" i="1"/>
  <c r="M2595" i="1"/>
  <c r="D2595" i="1"/>
  <c r="W2593" i="1"/>
  <c r="W2595" i="1" s="1"/>
  <c r="V2593" i="1"/>
  <c r="U2593" i="1"/>
  <c r="U2595" i="1" s="1"/>
  <c r="S2593" i="1"/>
  <c r="S2595" i="1" s="1"/>
  <c r="Q2593" i="1"/>
  <c r="Q2595" i="1" s="1"/>
  <c r="K2593" i="1"/>
  <c r="K2595" i="1" s="1"/>
  <c r="J2593" i="1"/>
  <c r="J2595" i="1" s="1"/>
  <c r="E2593" i="1"/>
  <c r="E2595" i="1" s="1"/>
  <c r="D2593" i="1"/>
  <c r="C2593" i="1"/>
  <c r="C2595" i="1" s="1"/>
  <c r="Y2590" i="1"/>
  <c r="Y2593" i="1" s="1"/>
  <c r="Y2595" i="1" s="1"/>
  <c r="X2590" i="1"/>
  <c r="X2593" i="1" s="1"/>
  <c r="X2595" i="1" s="1"/>
  <c r="W2590" i="1"/>
  <c r="V2590" i="1"/>
  <c r="U2590" i="1"/>
  <c r="T2590" i="1"/>
  <c r="S2590" i="1"/>
  <c r="R2590" i="1"/>
  <c r="R2593" i="1" s="1"/>
  <c r="R2595" i="1" s="1"/>
  <c r="Q2590" i="1"/>
  <c r="P2590" i="1"/>
  <c r="P2593" i="1" s="1"/>
  <c r="P2595" i="1" s="1"/>
  <c r="O2590" i="1"/>
  <c r="O2593" i="1" s="1"/>
  <c r="O2595" i="1" s="1"/>
  <c r="N2590" i="1"/>
  <c r="N2593" i="1" s="1"/>
  <c r="N2595" i="1" s="1"/>
  <c r="M2590" i="1"/>
  <c r="M2593" i="1" s="1"/>
  <c r="L2590" i="1"/>
  <c r="L2593" i="1" s="1"/>
  <c r="L2595" i="1" s="1"/>
  <c r="K2590" i="1"/>
  <c r="J2590" i="1"/>
  <c r="I2590" i="1"/>
  <c r="I2593" i="1" s="1"/>
  <c r="I2595" i="1" s="1"/>
  <c r="H2590" i="1"/>
  <c r="G2590" i="1"/>
  <c r="G2593" i="1" s="1"/>
  <c r="G2595" i="1" s="1"/>
  <c r="F2590" i="1"/>
  <c r="F2593" i="1" s="1"/>
  <c r="F2595" i="1" s="1"/>
  <c r="E2590" i="1"/>
  <c r="D2590" i="1"/>
  <c r="C2590" i="1"/>
  <c r="B2590" i="1"/>
  <c r="B2593" i="1" s="1"/>
  <c r="B2595" i="1" s="1"/>
  <c r="Y2585" i="1"/>
  <c r="U2585" i="1"/>
  <c r="G2585" i="1"/>
  <c r="Y2583" i="1"/>
  <c r="X2583" i="1"/>
  <c r="X2585" i="1" s="1"/>
  <c r="U2583" i="1"/>
  <c r="T2583" i="1"/>
  <c r="T2585" i="1" s="1"/>
  <c r="N2583" i="1"/>
  <c r="N2585" i="1" s="1"/>
  <c r="M2583" i="1"/>
  <c r="M2585" i="1" s="1"/>
  <c r="L2583" i="1"/>
  <c r="L2585" i="1" s="1"/>
  <c r="I2583" i="1"/>
  <c r="I2585" i="1" s="1"/>
  <c r="H2583" i="1"/>
  <c r="H2585" i="1" s="1"/>
  <c r="F2583" i="1"/>
  <c r="F2585" i="1" s="1"/>
  <c r="C2583" i="1"/>
  <c r="C2585" i="1" s="1"/>
  <c r="B2583" i="1"/>
  <c r="B2585" i="1" s="1"/>
  <c r="Y2580" i="1"/>
  <c r="X2580" i="1"/>
  <c r="W2580" i="1"/>
  <c r="W2583" i="1" s="1"/>
  <c r="W2585" i="1" s="1"/>
  <c r="V2580" i="1"/>
  <c r="V2583" i="1" s="1"/>
  <c r="V2585" i="1" s="1"/>
  <c r="U2580" i="1"/>
  <c r="T2580" i="1"/>
  <c r="S2580" i="1"/>
  <c r="S2583" i="1" s="1"/>
  <c r="S2585" i="1" s="1"/>
  <c r="R2580" i="1"/>
  <c r="Q2580" i="1"/>
  <c r="Q2583" i="1" s="1"/>
  <c r="Q2585" i="1" s="1"/>
  <c r="P2580" i="1"/>
  <c r="P2583" i="1" s="1"/>
  <c r="P2585" i="1" s="1"/>
  <c r="O2580" i="1"/>
  <c r="O2583" i="1" s="1"/>
  <c r="O2585" i="1" s="1"/>
  <c r="N2580" i="1"/>
  <c r="M2580" i="1"/>
  <c r="L2580" i="1"/>
  <c r="K2580" i="1"/>
  <c r="K2583" i="1" s="1"/>
  <c r="K2585" i="1" s="1"/>
  <c r="J2580" i="1"/>
  <c r="J2583" i="1" s="1"/>
  <c r="J2585" i="1" s="1"/>
  <c r="I2580" i="1"/>
  <c r="H2580" i="1"/>
  <c r="G2580" i="1"/>
  <c r="G2583" i="1" s="1"/>
  <c r="F2580" i="1"/>
  <c r="E2580" i="1"/>
  <c r="E2583" i="1" s="1"/>
  <c r="E2585" i="1" s="1"/>
  <c r="D2580" i="1"/>
  <c r="C2580" i="1"/>
  <c r="B2580" i="1"/>
  <c r="Z2574" i="1"/>
  <c r="AA2574" i="1" s="1"/>
  <c r="Y2574" i="1"/>
  <c r="X2574" i="1"/>
  <c r="W2574" i="1"/>
  <c r="V2574" i="1"/>
  <c r="U2574" i="1"/>
  <c r="T2574" i="1"/>
  <c r="S2574" i="1"/>
  <c r="R2574" i="1"/>
  <c r="Q2574" i="1"/>
  <c r="P2574" i="1"/>
  <c r="O2574" i="1"/>
  <c r="N2574" i="1"/>
  <c r="N2575" i="1" s="1"/>
  <c r="M2574" i="1"/>
  <c r="L2574" i="1"/>
  <c r="L2564" i="1" s="1"/>
  <c r="K2574" i="1"/>
  <c r="J2574" i="1"/>
  <c r="I2574" i="1"/>
  <c r="H2574" i="1"/>
  <c r="G2574" i="1"/>
  <c r="F2574" i="1"/>
  <c r="E2574" i="1"/>
  <c r="D2574" i="1"/>
  <c r="C2574" i="1"/>
  <c r="B2574" i="1"/>
  <c r="L2573" i="1"/>
  <c r="L2575" i="1" s="1"/>
  <c r="K2573" i="1"/>
  <c r="Y2572" i="1"/>
  <c r="X2572" i="1"/>
  <c r="X2562" i="1" s="1"/>
  <c r="W2572" i="1"/>
  <c r="V2572" i="1"/>
  <c r="U2572" i="1"/>
  <c r="U2573" i="1" s="1"/>
  <c r="U2575" i="1" s="1"/>
  <c r="T2572" i="1"/>
  <c r="T2562" i="1" s="1"/>
  <c r="S2572" i="1"/>
  <c r="R2572" i="1"/>
  <c r="R2562" i="1" s="1"/>
  <c r="Q2572" i="1"/>
  <c r="P2572" i="1"/>
  <c r="O2572" i="1"/>
  <c r="N2572" i="1"/>
  <c r="N2562" i="1" s="1"/>
  <c r="M2572" i="1"/>
  <c r="L2572" i="1"/>
  <c r="L2562" i="1" s="1"/>
  <c r="K2572" i="1"/>
  <c r="J2572" i="1"/>
  <c r="I2572" i="1"/>
  <c r="I2562" i="1" s="1"/>
  <c r="H2572" i="1"/>
  <c r="H2562" i="1" s="1"/>
  <c r="G2572" i="1"/>
  <c r="F2572" i="1"/>
  <c r="F2562" i="1" s="1"/>
  <c r="E2572" i="1"/>
  <c r="D2572" i="1"/>
  <c r="C2572" i="1"/>
  <c r="C2573" i="1" s="1"/>
  <c r="C2575" i="1" s="1"/>
  <c r="B2572" i="1"/>
  <c r="B2562" i="1" s="1"/>
  <c r="Y2571" i="1"/>
  <c r="Y2561" i="1" s="1"/>
  <c r="X2571" i="1"/>
  <c r="W2571" i="1"/>
  <c r="V2571" i="1"/>
  <c r="V2561" i="1" s="1"/>
  <c r="U2571" i="1"/>
  <c r="T2571" i="1"/>
  <c r="T2573" i="1" s="1"/>
  <c r="S2571" i="1"/>
  <c r="S2561" i="1" s="1"/>
  <c r="R2571" i="1"/>
  <c r="Q2571" i="1"/>
  <c r="P2571" i="1"/>
  <c r="P2561" i="1" s="1"/>
  <c r="O2571" i="1"/>
  <c r="N2571" i="1"/>
  <c r="N2573" i="1" s="1"/>
  <c r="M2571" i="1"/>
  <c r="M2561" i="1" s="1"/>
  <c r="L2571" i="1"/>
  <c r="K2571" i="1"/>
  <c r="J2571" i="1"/>
  <c r="J2561" i="1" s="1"/>
  <c r="I2571" i="1"/>
  <c r="H2571" i="1"/>
  <c r="H2561" i="1" s="1"/>
  <c r="G2571" i="1"/>
  <c r="G2561" i="1" s="1"/>
  <c r="F2571" i="1"/>
  <c r="E2571" i="1"/>
  <c r="D2571" i="1"/>
  <c r="C2571" i="1"/>
  <c r="B2571" i="1"/>
  <c r="B2561" i="1" s="1"/>
  <c r="Y2570" i="1"/>
  <c r="X2570" i="1"/>
  <c r="W2570" i="1"/>
  <c r="V2570" i="1"/>
  <c r="U2570" i="1"/>
  <c r="T2570" i="1"/>
  <c r="S2570" i="1"/>
  <c r="R2570" i="1"/>
  <c r="Q2570" i="1"/>
  <c r="Q2560" i="1" s="1"/>
  <c r="P2570" i="1"/>
  <c r="P2560" i="1" s="1"/>
  <c r="O2570" i="1"/>
  <c r="N2570" i="1"/>
  <c r="M2570" i="1"/>
  <c r="L2570" i="1"/>
  <c r="K2570" i="1"/>
  <c r="J2570" i="1"/>
  <c r="J2560" i="1" s="1"/>
  <c r="I2570" i="1"/>
  <c r="H2570" i="1"/>
  <c r="G2570" i="1"/>
  <c r="F2570" i="1"/>
  <c r="E2570" i="1"/>
  <c r="E2560" i="1" s="1"/>
  <c r="D2570" i="1"/>
  <c r="C2570" i="1"/>
  <c r="B2570" i="1"/>
  <c r="Y2569" i="1"/>
  <c r="Y2559" i="1" s="1"/>
  <c r="X2569" i="1"/>
  <c r="W2569" i="1"/>
  <c r="W2573" i="1" s="1"/>
  <c r="V2569" i="1"/>
  <c r="U2569" i="1"/>
  <c r="T2569" i="1"/>
  <c r="S2569" i="1"/>
  <c r="S2559" i="1" s="1"/>
  <c r="S2563" i="1" s="1"/>
  <c r="S2565" i="1" s="1"/>
  <c r="R2569" i="1"/>
  <c r="Q2569" i="1"/>
  <c r="Q2573" i="1" s="1"/>
  <c r="P2569" i="1"/>
  <c r="O2569" i="1"/>
  <c r="N2569" i="1"/>
  <c r="M2569" i="1"/>
  <c r="L2569" i="1"/>
  <c r="L2559" i="1" s="1"/>
  <c r="K2569" i="1"/>
  <c r="K2559" i="1" s="1"/>
  <c r="J2569" i="1"/>
  <c r="I2569" i="1"/>
  <c r="H2569" i="1"/>
  <c r="G2569" i="1"/>
  <c r="G2559" i="1" s="1"/>
  <c r="F2569" i="1"/>
  <c r="E2569" i="1"/>
  <c r="E2573" i="1" s="1"/>
  <c r="D2569" i="1"/>
  <c r="C2569" i="1"/>
  <c r="B2569" i="1"/>
  <c r="AA2564" i="1"/>
  <c r="Z2564" i="1"/>
  <c r="Y2564" i="1"/>
  <c r="X2564" i="1"/>
  <c r="V2564" i="1"/>
  <c r="U2564" i="1"/>
  <c r="T2564" i="1"/>
  <c r="S2564" i="1"/>
  <c r="R2564" i="1"/>
  <c r="P2564" i="1"/>
  <c r="O2564" i="1"/>
  <c r="N2564" i="1"/>
  <c r="M2564" i="1"/>
  <c r="J2564" i="1"/>
  <c r="I2564" i="1"/>
  <c r="G2564" i="1"/>
  <c r="F2564" i="1"/>
  <c r="D2564" i="1"/>
  <c r="C2564" i="1"/>
  <c r="Y2562" i="1"/>
  <c r="W2562" i="1"/>
  <c r="V2562" i="1"/>
  <c r="U2562" i="1"/>
  <c r="S2562" i="1"/>
  <c r="Q2562" i="1"/>
  <c r="P2562" i="1"/>
  <c r="O2562" i="1"/>
  <c r="M2562" i="1"/>
  <c r="K2562" i="1"/>
  <c r="J2562" i="1"/>
  <c r="G2562" i="1"/>
  <c r="E2562" i="1"/>
  <c r="D2562" i="1"/>
  <c r="C2562" i="1"/>
  <c r="X2561" i="1"/>
  <c r="W2561" i="1"/>
  <c r="U2561" i="1"/>
  <c r="T2561" i="1"/>
  <c r="R2561" i="1"/>
  <c r="Q2561" i="1"/>
  <c r="O2561" i="1"/>
  <c r="N2561" i="1"/>
  <c r="L2561" i="1"/>
  <c r="K2561" i="1"/>
  <c r="I2561" i="1"/>
  <c r="F2561" i="1"/>
  <c r="E2561" i="1"/>
  <c r="D2561" i="1"/>
  <c r="C2561" i="1"/>
  <c r="W2560" i="1"/>
  <c r="V2560" i="1"/>
  <c r="S2560" i="1"/>
  <c r="O2560" i="1"/>
  <c r="K2560" i="1"/>
  <c r="I2560" i="1"/>
  <c r="C2560" i="1"/>
  <c r="B2560" i="1"/>
  <c r="W2559" i="1"/>
  <c r="W2563" i="1" s="1"/>
  <c r="V2559" i="1"/>
  <c r="U2559" i="1"/>
  <c r="T2559" i="1"/>
  <c r="Q2559" i="1"/>
  <c r="Q2563" i="1" s="1"/>
  <c r="P2559" i="1"/>
  <c r="P2563" i="1" s="1"/>
  <c r="O2559" i="1"/>
  <c r="O2563" i="1" s="1"/>
  <c r="O2565" i="1" s="1"/>
  <c r="N2559" i="1"/>
  <c r="J2559" i="1"/>
  <c r="I2559" i="1"/>
  <c r="H2559" i="1"/>
  <c r="E2559" i="1"/>
  <c r="E2563" i="1" s="1"/>
  <c r="D2559" i="1"/>
  <c r="C2559" i="1"/>
  <c r="B2559" i="1"/>
  <c r="Y2555" i="1"/>
  <c r="X2555" i="1"/>
  <c r="R2555" i="1"/>
  <c r="P2555" i="1"/>
  <c r="L2555" i="1"/>
  <c r="D2555" i="1"/>
  <c r="AB2554" i="1"/>
  <c r="AA2554" i="1"/>
  <c r="Z2554" i="1"/>
  <c r="Y2553" i="1"/>
  <c r="T2553" i="1"/>
  <c r="T2555" i="1" s="1"/>
  <c r="S2553" i="1"/>
  <c r="S2555" i="1" s="1"/>
  <c r="R2553" i="1"/>
  <c r="N2553" i="1"/>
  <c r="N2555" i="1" s="1"/>
  <c r="M2553" i="1"/>
  <c r="M2555" i="1" s="1"/>
  <c r="L2553" i="1"/>
  <c r="K2553" i="1"/>
  <c r="K2555" i="1" s="1"/>
  <c r="H2553" i="1"/>
  <c r="H2555" i="1" s="1"/>
  <c r="G2553" i="1"/>
  <c r="G2555" i="1" s="1"/>
  <c r="F2553" i="1"/>
  <c r="F2555" i="1" s="1"/>
  <c r="Z2552" i="1"/>
  <c r="AA2552" i="1" s="1"/>
  <c r="AA2551" i="1"/>
  <c r="Z2551" i="1"/>
  <c r="Z2550" i="1"/>
  <c r="AA2550" i="1" s="1"/>
  <c r="Y2549" i="1"/>
  <c r="X2549" i="1"/>
  <c r="X2553" i="1" s="1"/>
  <c r="W2549" i="1"/>
  <c r="W2553" i="1" s="1"/>
  <c r="W2555" i="1" s="1"/>
  <c r="V2549" i="1"/>
  <c r="V2553" i="1" s="1"/>
  <c r="V2555" i="1" s="1"/>
  <c r="U2549" i="1"/>
  <c r="U2553" i="1" s="1"/>
  <c r="U2555" i="1" s="1"/>
  <c r="T2549" i="1"/>
  <c r="S2549" i="1"/>
  <c r="R2549" i="1"/>
  <c r="Q2549" i="1"/>
  <c r="Q2553" i="1" s="1"/>
  <c r="Q2555" i="1" s="1"/>
  <c r="P2549" i="1"/>
  <c r="P2553" i="1" s="1"/>
  <c r="O2549" i="1"/>
  <c r="O2553" i="1" s="1"/>
  <c r="O2555" i="1" s="1"/>
  <c r="N2549" i="1"/>
  <c r="Z2549" i="1" s="1"/>
  <c r="M2549" i="1"/>
  <c r="L2549" i="1"/>
  <c r="K2549" i="1"/>
  <c r="J2549" i="1"/>
  <c r="J2553" i="1" s="1"/>
  <c r="J2555" i="1" s="1"/>
  <c r="I2549" i="1"/>
  <c r="I2553" i="1" s="1"/>
  <c r="I2555" i="1" s="1"/>
  <c r="H2549" i="1"/>
  <c r="G2549" i="1"/>
  <c r="F2549" i="1"/>
  <c r="E2549" i="1"/>
  <c r="E2553" i="1" s="1"/>
  <c r="E2555" i="1" s="1"/>
  <c r="D2549" i="1"/>
  <c r="D2553" i="1" s="1"/>
  <c r="C2549" i="1"/>
  <c r="C2553" i="1" s="1"/>
  <c r="C2555" i="1" s="1"/>
  <c r="B2549" i="1"/>
  <c r="B2553" i="1" s="1"/>
  <c r="B2555" i="1" s="1"/>
  <c r="Y2543" i="1"/>
  <c r="T2543" i="1"/>
  <c r="S2543" i="1"/>
  <c r="R2543" i="1"/>
  <c r="H2543" i="1"/>
  <c r="G2543" i="1"/>
  <c r="B2543" i="1"/>
  <c r="Z2542" i="1"/>
  <c r="AB2542" i="1" s="1"/>
  <c r="Y2541" i="1"/>
  <c r="X2541" i="1"/>
  <c r="X2543" i="1" s="1"/>
  <c r="W2541" i="1"/>
  <c r="W2543" i="1" s="1"/>
  <c r="V2541" i="1"/>
  <c r="V2543" i="1" s="1"/>
  <c r="U2541" i="1"/>
  <c r="U2543" i="1" s="1"/>
  <c r="T2541" i="1"/>
  <c r="S2541" i="1"/>
  <c r="R2541" i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D2543" i="1" s="1"/>
  <c r="C2541" i="1"/>
  <c r="C2543" i="1" s="1"/>
  <c r="B2541" i="1"/>
  <c r="Z2540" i="1"/>
  <c r="AB2540" i="1" s="1"/>
  <c r="Z2539" i="1"/>
  <c r="AB2538" i="1"/>
  <c r="Z2538" i="1"/>
  <c r="AA2538" i="1" s="1"/>
  <c r="Z2537" i="1"/>
  <c r="U2533" i="1"/>
  <c r="T2533" i="1"/>
  <c r="K2533" i="1"/>
  <c r="J2533" i="1"/>
  <c r="I2533" i="1"/>
  <c r="H2533" i="1"/>
  <c r="C2533" i="1"/>
  <c r="B2533" i="1"/>
  <c r="Z2532" i="1"/>
  <c r="Y2531" i="1"/>
  <c r="Y2533" i="1" s="1"/>
  <c r="X2531" i="1"/>
  <c r="X2533" i="1" s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J2531" i="1"/>
  <c r="I2531" i="1"/>
  <c r="H2531" i="1"/>
  <c r="G2531" i="1"/>
  <c r="G2533" i="1" s="1"/>
  <c r="F2531" i="1"/>
  <c r="F2533" i="1" s="1"/>
  <c r="E2531" i="1"/>
  <c r="E2533" i="1" s="1"/>
  <c r="D2531" i="1"/>
  <c r="D2533" i="1" s="1"/>
  <c r="C2531" i="1"/>
  <c r="B2531" i="1"/>
  <c r="Z2530" i="1"/>
  <c r="Z2529" i="1"/>
  <c r="AB2529" i="1" s="1"/>
  <c r="Z2528" i="1"/>
  <c r="AA2527" i="1"/>
  <c r="Z2527" i="1"/>
  <c r="Y2523" i="1"/>
  <c r="T2523" i="1"/>
  <c r="S2523" i="1"/>
  <c r="R2523" i="1"/>
  <c r="H2523" i="1"/>
  <c r="G2523" i="1"/>
  <c r="B2523" i="1"/>
  <c r="Z2522" i="1"/>
  <c r="Y2521" i="1"/>
  <c r="X2521" i="1"/>
  <c r="X2523" i="1" s="1"/>
  <c r="W2521" i="1"/>
  <c r="W2523" i="1" s="1"/>
  <c r="V2521" i="1"/>
  <c r="V2523" i="1" s="1"/>
  <c r="U2521" i="1"/>
  <c r="U2523" i="1" s="1"/>
  <c r="T2521" i="1"/>
  <c r="S2521" i="1"/>
  <c r="R2521" i="1"/>
  <c r="Q2521" i="1"/>
  <c r="Q2523" i="1" s="1"/>
  <c r="P2521" i="1"/>
  <c r="P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D2523" i="1" s="1"/>
  <c r="C2521" i="1"/>
  <c r="C2523" i="1" s="1"/>
  <c r="B2521" i="1"/>
  <c r="Z2520" i="1"/>
  <c r="AB2520" i="1" s="1"/>
  <c r="Z2519" i="1"/>
  <c r="AB2518" i="1"/>
  <c r="Z2518" i="1"/>
  <c r="AA2518" i="1" s="1"/>
  <c r="Z2517" i="1"/>
  <c r="U2513" i="1"/>
  <c r="T2513" i="1"/>
  <c r="K2513" i="1"/>
  <c r="J2513" i="1"/>
  <c r="I2513" i="1"/>
  <c r="H2513" i="1"/>
  <c r="C2513" i="1"/>
  <c r="B2513" i="1"/>
  <c r="Z2512" i="1"/>
  <c r="Y2511" i="1"/>
  <c r="Y2513" i="1" s="1"/>
  <c r="X2511" i="1"/>
  <c r="X2513" i="1" s="1"/>
  <c r="W2511" i="1"/>
  <c r="W2513" i="1" s="1"/>
  <c r="V2511" i="1"/>
  <c r="V2513" i="1" s="1"/>
  <c r="U2511" i="1"/>
  <c r="T2511" i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L2513" i="1" s="1"/>
  <c r="K2511" i="1"/>
  <c r="J2511" i="1"/>
  <c r="I2511" i="1"/>
  <c r="H2511" i="1"/>
  <c r="G2511" i="1"/>
  <c r="G2513" i="1" s="1"/>
  <c r="F2511" i="1"/>
  <c r="F2513" i="1" s="1"/>
  <c r="E2511" i="1"/>
  <c r="E2513" i="1" s="1"/>
  <c r="D2511" i="1"/>
  <c r="D2513" i="1" s="1"/>
  <c r="C2511" i="1"/>
  <c r="B2511" i="1"/>
  <c r="Z2510" i="1"/>
  <c r="Z2509" i="1"/>
  <c r="AB2509" i="1" s="1"/>
  <c r="Z2508" i="1"/>
  <c r="AA2507" i="1"/>
  <c r="Z2507" i="1"/>
  <c r="S2503" i="1"/>
  <c r="R2503" i="1"/>
  <c r="H2503" i="1"/>
  <c r="G2503" i="1"/>
  <c r="B2503" i="1"/>
  <c r="Z2502" i="1"/>
  <c r="AB2502" i="1" s="1"/>
  <c r="T2501" i="1"/>
  <c r="T2503" i="1" s="1"/>
  <c r="S2501" i="1"/>
  <c r="N2501" i="1"/>
  <c r="N2503" i="1" s="1"/>
  <c r="M2501" i="1"/>
  <c r="M2503" i="1" s="1"/>
  <c r="F2501" i="1"/>
  <c r="F2503" i="1" s="1"/>
  <c r="B2501" i="1"/>
  <c r="AB2500" i="1"/>
  <c r="Z2500" i="1"/>
  <c r="AA2500" i="1" s="1"/>
  <c r="Z2499" i="1"/>
  <c r="AB2498" i="1"/>
  <c r="Z2498" i="1"/>
  <c r="AA2498" i="1" s="1"/>
  <c r="Y2497" i="1"/>
  <c r="Y2501" i="1" s="1"/>
  <c r="Y2503" i="1" s="1"/>
  <c r="X2497" i="1"/>
  <c r="X2501" i="1" s="1"/>
  <c r="X2503" i="1" s="1"/>
  <c r="W2497" i="1"/>
  <c r="W2501" i="1" s="1"/>
  <c r="W2503" i="1" s="1"/>
  <c r="V2497" i="1"/>
  <c r="V2501" i="1" s="1"/>
  <c r="V2503" i="1" s="1"/>
  <c r="U2497" i="1"/>
  <c r="U2501" i="1" s="1"/>
  <c r="U2503" i="1" s="1"/>
  <c r="T2497" i="1"/>
  <c r="S2497" i="1"/>
  <c r="R2497" i="1"/>
  <c r="R2501" i="1" s="1"/>
  <c r="Q2497" i="1"/>
  <c r="Q2501" i="1" s="1"/>
  <c r="Q2503" i="1" s="1"/>
  <c r="P2497" i="1"/>
  <c r="P2501" i="1" s="1"/>
  <c r="P2503" i="1" s="1"/>
  <c r="O2497" i="1"/>
  <c r="O2501" i="1" s="1"/>
  <c r="O2503" i="1" s="1"/>
  <c r="N2497" i="1"/>
  <c r="M2497" i="1"/>
  <c r="L2497" i="1"/>
  <c r="L2501" i="1" s="1"/>
  <c r="L2503" i="1" s="1"/>
  <c r="K2497" i="1"/>
  <c r="K2501" i="1" s="1"/>
  <c r="K2503" i="1" s="1"/>
  <c r="J2497" i="1"/>
  <c r="J2501" i="1" s="1"/>
  <c r="J2503" i="1" s="1"/>
  <c r="I2497" i="1"/>
  <c r="I2501" i="1" s="1"/>
  <c r="I2503" i="1" s="1"/>
  <c r="H2497" i="1"/>
  <c r="H2501" i="1" s="1"/>
  <c r="G2497" i="1"/>
  <c r="G2501" i="1" s="1"/>
  <c r="F2497" i="1"/>
  <c r="E2497" i="1"/>
  <c r="E2501" i="1" s="1"/>
  <c r="E2503" i="1" s="1"/>
  <c r="D2497" i="1"/>
  <c r="D2501" i="1" s="1"/>
  <c r="D2503" i="1" s="1"/>
  <c r="C2497" i="1"/>
  <c r="C2501" i="1" s="1"/>
  <c r="C2503" i="1" s="1"/>
  <c r="B2497" i="1"/>
  <c r="V2493" i="1"/>
  <c r="O2493" i="1"/>
  <c r="N2493" i="1"/>
  <c r="I2493" i="1"/>
  <c r="B2493" i="1"/>
  <c r="Z2492" i="1"/>
  <c r="V2491" i="1"/>
  <c r="U2491" i="1"/>
  <c r="U2493" i="1" s="1"/>
  <c r="P2491" i="1"/>
  <c r="P2493" i="1" s="1"/>
  <c r="O2491" i="1"/>
  <c r="N2491" i="1"/>
  <c r="J2491" i="1"/>
  <c r="J2493" i="1" s="1"/>
  <c r="I2491" i="1"/>
  <c r="H2491" i="1"/>
  <c r="H2493" i="1" s="1"/>
  <c r="F2491" i="1"/>
  <c r="F2493" i="1" s="1"/>
  <c r="C2491" i="1"/>
  <c r="C2493" i="1" s="1"/>
  <c r="B2491" i="1"/>
  <c r="Z2490" i="1"/>
  <c r="Z2489" i="1"/>
  <c r="AA2488" i="1"/>
  <c r="Z2488" i="1"/>
  <c r="AB2488" i="1" s="1"/>
  <c r="AB2487" i="1"/>
  <c r="Z2487" i="1"/>
  <c r="Y2487" i="1"/>
  <c r="Y2491" i="1" s="1"/>
  <c r="Y2493" i="1" s="1"/>
  <c r="X2487" i="1"/>
  <c r="X2491" i="1" s="1"/>
  <c r="X2493" i="1" s="1"/>
  <c r="W2487" i="1"/>
  <c r="W2491" i="1" s="1"/>
  <c r="W2493" i="1" s="1"/>
  <c r="V2487" i="1"/>
  <c r="U2487" i="1"/>
  <c r="T2487" i="1"/>
  <c r="T2491" i="1" s="1"/>
  <c r="T2493" i="1" s="1"/>
  <c r="S2487" i="1"/>
  <c r="S2491" i="1" s="1"/>
  <c r="S2493" i="1" s="1"/>
  <c r="R2487" i="1"/>
  <c r="R2491" i="1" s="1"/>
  <c r="R2493" i="1" s="1"/>
  <c r="Q2487" i="1"/>
  <c r="Q2491" i="1" s="1"/>
  <c r="Q2493" i="1" s="1"/>
  <c r="P2487" i="1"/>
  <c r="O2487" i="1"/>
  <c r="N2487" i="1"/>
  <c r="M2487" i="1"/>
  <c r="M2491" i="1" s="1"/>
  <c r="M2493" i="1" s="1"/>
  <c r="L2487" i="1"/>
  <c r="L2491" i="1" s="1"/>
  <c r="L2493" i="1" s="1"/>
  <c r="K2487" i="1"/>
  <c r="K2491" i="1" s="1"/>
  <c r="K2493" i="1" s="1"/>
  <c r="J2487" i="1"/>
  <c r="I2487" i="1"/>
  <c r="H2487" i="1"/>
  <c r="G2487" i="1"/>
  <c r="G2491" i="1" s="1"/>
  <c r="G2493" i="1" s="1"/>
  <c r="F2487" i="1"/>
  <c r="E2487" i="1"/>
  <c r="E2491" i="1" s="1"/>
  <c r="E2493" i="1" s="1"/>
  <c r="D2487" i="1"/>
  <c r="C2487" i="1"/>
  <c r="B2487" i="1"/>
  <c r="Y2483" i="1"/>
  <c r="U2483" i="1"/>
  <c r="T2483" i="1"/>
  <c r="S2483" i="1"/>
  <c r="L2483" i="1"/>
  <c r="I2483" i="1"/>
  <c r="F2483" i="1"/>
  <c r="E2483" i="1"/>
  <c r="C2483" i="1"/>
  <c r="B2483" i="1"/>
  <c r="Z2482" i="1"/>
  <c r="AA2482" i="1" s="1"/>
  <c r="Y2481" i="1"/>
  <c r="X2481" i="1"/>
  <c r="X2483" i="1" s="1"/>
  <c r="T2481" i="1"/>
  <c r="S2481" i="1"/>
  <c r="R2481" i="1"/>
  <c r="R2483" i="1" s="1"/>
  <c r="Q2481" i="1"/>
  <c r="Q2483" i="1" s="1"/>
  <c r="M2481" i="1"/>
  <c r="M2483" i="1" s="1"/>
  <c r="L2481" i="1"/>
  <c r="F2481" i="1"/>
  <c r="E2481" i="1"/>
  <c r="D2481" i="1"/>
  <c r="D2483" i="1" s="1"/>
  <c r="B2481" i="1"/>
  <c r="Z2480" i="1"/>
  <c r="AA2480" i="1" s="1"/>
  <c r="Z2479" i="1"/>
  <c r="AA2479" i="1" s="1"/>
  <c r="Z2478" i="1"/>
  <c r="AA2478" i="1" s="1"/>
  <c r="Y2477" i="1"/>
  <c r="X2477" i="1"/>
  <c r="W2477" i="1"/>
  <c r="W2481" i="1" s="1"/>
  <c r="W2483" i="1" s="1"/>
  <c r="V2477" i="1"/>
  <c r="V2481" i="1" s="1"/>
  <c r="V2483" i="1" s="1"/>
  <c r="U2477" i="1"/>
  <c r="U2481" i="1" s="1"/>
  <c r="T2477" i="1"/>
  <c r="S2477" i="1"/>
  <c r="R2477" i="1"/>
  <c r="Q2477" i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L2477" i="1"/>
  <c r="K2477" i="1"/>
  <c r="K2481" i="1" s="1"/>
  <c r="K2483" i="1" s="1"/>
  <c r="J2477" i="1"/>
  <c r="J2481" i="1" s="1"/>
  <c r="J2483" i="1" s="1"/>
  <c r="I2477" i="1"/>
  <c r="I2481" i="1" s="1"/>
  <c r="H2477" i="1"/>
  <c r="H2481" i="1" s="1"/>
  <c r="H2483" i="1" s="1"/>
  <c r="G2477" i="1"/>
  <c r="G2481" i="1" s="1"/>
  <c r="G2483" i="1" s="1"/>
  <c r="F2477" i="1"/>
  <c r="E2477" i="1"/>
  <c r="D2477" i="1"/>
  <c r="C2477" i="1"/>
  <c r="C2481" i="1" s="1"/>
  <c r="B2477" i="1"/>
  <c r="AE2473" i="1"/>
  <c r="U2473" i="1"/>
  <c r="T2473" i="1"/>
  <c r="R2473" i="1"/>
  <c r="C2473" i="1"/>
  <c r="Z2472" i="1"/>
  <c r="X2471" i="1"/>
  <c r="X2473" i="1" s="1"/>
  <c r="V2471" i="1"/>
  <c r="V2473" i="1" s="1"/>
  <c r="T2471" i="1"/>
  <c r="S2471" i="1"/>
  <c r="S2473" i="1" s="1"/>
  <c r="R2471" i="1"/>
  <c r="P2471" i="1"/>
  <c r="P2473" i="1" s="1"/>
  <c r="L2471" i="1"/>
  <c r="L2473" i="1" s="1"/>
  <c r="K2471" i="1"/>
  <c r="K2473" i="1" s="1"/>
  <c r="F2471" i="1"/>
  <c r="F2473" i="1" s="1"/>
  <c r="D2471" i="1"/>
  <c r="D2473" i="1" s="1"/>
  <c r="Z2470" i="1"/>
  <c r="AA2470" i="1" s="1"/>
  <c r="AA2469" i="1"/>
  <c r="Z2469" i="1"/>
  <c r="Z2468" i="1"/>
  <c r="AA2468" i="1" s="1"/>
  <c r="Y2467" i="1"/>
  <c r="Y2471" i="1" s="1"/>
  <c r="Y2473" i="1" s="1"/>
  <c r="X2467" i="1"/>
  <c r="W2467" i="1"/>
  <c r="W2471" i="1" s="1"/>
  <c r="W2473" i="1" s="1"/>
  <c r="V2467" i="1"/>
  <c r="U2467" i="1"/>
  <c r="U2471" i="1" s="1"/>
  <c r="T2467" i="1"/>
  <c r="S2467" i="1"/>
  <c r="S2437" i="1" s="1"/>
  <c r="R2467" i="1"/>
  <c r="Q2467" i="1"/>
  <c r="P2467" i="1"/>
  <c r="O2467" i="1"/>
  <c r="O2471" i="1" s="1"/>
  <c r="O2473" i="1" s="1"/>
  <c r="N2467" i="1"/>
  <c r="N2471" i="1" s="1"/>
  <c r="N2473" i="1" s="1"/>
  <c r="M2467" i="1"/>
  <c r="Z2467" i="1" s="1"/>
  <c r="L2467" i="1"/>
  <c r="K2467" i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F2467" i="1"/>
  <c r="E2467" i="1"/>
  <c r="E2471" i="1" s="1"/>
  <c r="E2473" i="1" s="1"/>
  <c r="D2467" i="1"/>
  <c r="C2467" i="1"/>
  <c r="C2471" i="1" s="1"/>
  <c r="B2467" i="1"/>
  <c r="B2471" i="1" s="1"/>
  <c r="B2473" i="1" s="1"/>
  <c r="AE2463" i="1"/>
  <c r="U2463" i="1"/>
  <c r="O2463" i="1"/>
  <c r="E2463" i="1"/>
  <c r="Z2462" i="1"/>
  <c r="AA2462" i="1" s="1"/>
  <c r="X2461" i="1"/>
  <c r="X2463" i="1" s="1"/>
  <c r="W2461" i="1"/>
  <c r="W2463" i="1" s="1"/>
  <c r="V2461" i="1"/>
  <c r="V2463" i="1" s="1"/>
  <c r="R2461" i="1"/>
  <c r="R2463" i="1" s="1"/>
  <c r="Q2461" i="1"/>
  <c r="Q2463" i="1" s="1"/>
  <c r="P2461" i="1"/>
  <c r="P2463" i="1" s="1"/>
  <c r="L2461" i="1"/>
  <c r="L2463" i="1" s="1"/>
  <c r="H2461" i="1"/>
  <c r="H2463" i="1" s="1"/>
  <c r="G2461" i="1"/>
  <c r="G2463" i="1" s="1"/>
  <c r="F2461" i="1"/>
  <c r="F2463" i="1" s="1"/>
  <c r="E2461" i="1"/>
  <c r="Z2460" i="1"/>
  <c r="AA2460" i="1" s="1"/>
  <c r="AA2459" i="1"/>
  <c r="Z2459" i="1"/>
  <c r="Z2458" i="1"/>
  <c r="AA2458" i="1" s="1"/>
  <c r="Y2457" i="1"/>
  <c r="Y2461" i="1" s="1"/>
  <c r="Y2463" i="1" s="1"/>
  <c r="X2457" i="1"/>
  <c r="W2457" i="1"/>
  <c r="V2457" i="1"/>
  <c r="U2457" i="1"/>
  <c r="U2461" i="1" s="1"/>
  <c r="T2457" i="1"/>
  <c r="T2461" i="1" s="1"/>
  <c r="T2463" i="1" s="1"/>
  <c r="S2457" i="1"/>
  <c r="S2461" i="1" s="1"/>
  <c r="S2463" i="1" s="1"/>
  <c r="R2457" i="1"/>
  <c r="Q2457" i="1"/>
  <c r="P2457" i="1"/>
  <c r="O2457" i="1"/>
  <c r="O2461" i="1" s="1"/>
  <c r="N2457" i="1"/>
  <c r="N2461" i="1" s="1"/>
  <c r="N2463" i="1" s="1"/>
  <c r="M2457" i="1"/>
  <c r="M2461" i="1" s="1"/>
  <c r="M2463" i="1" s="1"/>
  <c r="L2457" i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G2457" i="1"/>
  <c r="F2457" i="1"/>
  <c r="E2457" i="1"/>
  <c r="D2457" i="1"/>
  <c r="D2461" i="1" s="1"/>
  <c r="D2463" i="1" s="1"/>
  <c r="C2457" i="1"/>
  <c r="C2461" i="1" s="1"/>
  <c r="C2463" i="1" s="1"/>
  <c r="B2457" i="1"/>
  <c r="B2461" i="1" s="1"/>
  <c r="B2463" i="1" s="1"/>
  <c r="N2453" i="1"/>
  <c r="Z2452" i="1"/>
  <c r="AA2452" i="1" s="1"/>
  <c r="V2451" i="1"/>
  <c r="V2453" i="1" s="1"/>
  <c r="U2451" i="1"/>
  <c r="U2453" i="1" s="1"/>
  <c r="S2451" i="1"/>
  <c r="S2453" i="1" s="1"/>
  <c r="O2451" i="1"/>
  <c r="O2453" i="1" s="1"/>
  <c r="I2451" i="1"/>
  <c r="I2453" i="1" s="1"/>
  <c r="G2451" i="1"/>
  <c r="G2453" i="1" s="1"/>
  <c r="Z2450" i="1"/>
  <c r="AA2450" i="1" s="1"/>
  <c r="Z2449" i="1"/>
  <c r="AA2449" i="1" s="1"/>
  <c r="Y2448" i="1"/>
  <c r="Y2438" i="1" s="1"/>
  <c r="X2448" i="1"/>
  <c r="X2438" i="1" s="1"/>
  <c r="W2448" i="1"/>
  <c r="W2451" i="1" s="1"/>
  <c r="W2453" i="1" s="1"/>
  <c r="V2448" i="1"/>
  <c r="V2438" i="1" s="1"/>
  <c r="U2448" i="1"/>
  <c r="T2448" i="1"/>
  <c r="T2438" i="1" s="1"/>
  <c r="S2448" i="1"/>
  <c r="S2438" i="1" s="1"/>
  <c r="R2448" i="1"/>
  <c r="R2438" i="1" s="1"/>
  <c r="Q2448" i="1"/>
  <c r="Q2451" i="1" s="1"/>
  <c r="Q2453" i="1" s="1"/>
  <c r="P2448" i="1"/>
  <c r="P2451" i="1" s="1"/>
  <c r="P2453" i="1" s="1"/>
  <c r="O2448" i="1"/>
  <c r="N2448" i="1"/>
  <c r="M2448" i="1"/>
  <c r="L2448" i="1"/>
  <c r="L2438" i="1" s="1"/>
  <c r="K2448" i="1"/>
  <c r="J2448" i="1"/>
  <c r="J2438" i="1" s="1"/>
  <c r="I2448" i="1"/>
  <c r="H2448" i="1"/>
  <c r="G2448" i="1"/>
  <c r="G2438" i="1" s="1"/>
  <c r="F2448" i="1"/>
  <c r="E2448" i="1"/>
  <c r="E2438" i="1" s="1"/>
  <c r="D2448" i="1"/>
  <c r="C2448" i="1"/>
  <c r="B2448" i="1"/>
  <c r="Y2447" i="1"/>
  <c r="X2447" i="1"/>
  <c r="W2447" i="1"/>
  <c r="V2447" i="1"/>
  <c r="U2447" i="1"/>
  <c r="T2447" i="1"/>
  <c r="T2451" i="1" s="1"/>
  <c r="T2453" i="1" s="1"/>
  <c r="S2447" i="1"/>
  <c r="R2447" i="1"/>
  <c r="Q2447" i="1"/>
  <c r="P2447" i="1"/>
  <c r="O2447" i="1"/>
  <c r="N2447" i="1"/>
  <c r="N2451" i="1" s="1"/>
  <c r="M2447" i="1"/>
  <c r="L2447" i="1"/>
  <c r="L2451" i="1" s="1"/>
  <c r="L2453" i="1" s="1"/>
  <c r="K2447" i="1"/>
  <c r="J2447" i="1"/>
  <c r="I2447" i="1"/>
  <c r="I2437" i="1" s="1"/>
  <c r="H2447" i="1"/>
  <c r="H2451" i="1" s="1"/>
  <c r="H2453" i="1" s="1"/>
  <c r="G2447" i="1"/>
  <c r="F2447" i="1"/>
  <c r="E2447" i="1"/>
  <c r="D2447" i="1"/>
  <c r="D2451" i="1" s="1"/>
  <c r="D2453" i="1" s="1"/>
  <c r="C2447" i="1"/>
  <c r="B2447" i="1"/>
  <c r="W2443" i="1"/>
  <c r="Y2442" i="1"/>
  <c r="X2442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I2441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Z2440" i="1" s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Z2439" i="1" s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W2438" i="1"/>
  <c r="U2438" i="1"/>
  <c r="Q2438" i="1"/>
  <c r="P2438" i="1"/>
  <c r="O2438" i="1"/>
  <c r="N2438" i="1"/>
  <c r="I2438" i="1"/>
  <c r="H2438" i="1"/>
  <c r="F2438" i="1"/>
  <c r="C2438" i="1"/>
  <c r="B2438" i="1"/>
  <c r="W2437" i="1"/>
  <c r="W2441" i="1" s="1"/>
  <c r="U2437" i="1"/>
  <c r="U2441" i="1" s="1"/>
  <c r="O2437" i="1"/>
  <c r="N2437" i="1"/>
  <c r="L2437" i="1"/>
  <c r="L2441" i="1" s="1"/>
  <c r="L2443" i="1" s="1"/>
  <c r="E2437" i="1"/>
  <c r="E2441" i="1" s="1"/>
  <c r="E2443" i="1" s="1"/>
  <c r="L2429" i="1"/>
  <c r="Y2427" i="1"/>
  <c r="V2427" i="1"/>
  <c r="T2427" i="1"/>
  <c r="S2427" i="1"/>
  <c r="R2427" i="1"/>
  <c r="M2427" i="1"/>
  <c r="L2427" i="1"/>
  <c r="K2427" i="1"/>
  <c r="G2427" i="1"/>
  <c r="F2427" i="1"/>
  <c r="D2427" i="1"/>
  <c r="Y2426" i="1"/>
  <c r="S2426" i="1"/>
  <c r="R2426" i="1"/>
  <c r="O2426" i="1"/>
  <c r="I2426" i="1"/>
  <c r="H2426" i="1"/>
  <c r="C2426" i="1"/>
  <c r="W2425" i="1"/>
  <c r="U2425" i="1"/>
  <c r="U2428" i="1" s="1"/>
  <c r="M2425" i="1"/>
  <c r="I2425" i="1"/>
  <c r="Y2424" i="1"/>
  <c r="S2424" i="1"/>
  <c r="P2424" i="1"/>
  <c r="O2424" i="1"/>
  <c r="M2424" i="1"/>
  <c r="I2424" i="1"/>
  <c r="I2428" i="1" s="1"/>
  <c r="G2424" i="1"/>
  <c r="X2420" i="1"/>
  <c r="R2420" i="1"/>
  <c r="L2420" i="1"/>
  <c r="G2420" i="1"/>
  <c r="F2420" i="1"/>
  <c r="AA2419" i="1"/>
  <c r="X2418" i="1"/>
  <c r="W2418" i="1"/>
  <c r="W2420" i="1" s="1"/>
  <c r="U2418" i="1"/>
  <c r="U2420" i="1" s="1"/>
  <c r="T2418" i="1"/>
  <c r="T2420" i="1" s="1"/>
  <c r="R2418" i="1"/>
  <c r="N2418" i="1"/>
  <c r="N2420" i="1" s="1"/>
  <c r="L2418" i="1"/>
  <c r="H2418" i="1"/>
  <c r="H2420" i="1" s="1"/>
  <c r="F2418" i="1"/>
  <c r="E2418" i="1"/>
  <c r="E2420" i="1" s="1"/>
  <c r="D2418" i="1"/>
  <c r="D2420" i="1" s="1"/>
  <c r="B2418" i="1"/>
  <c r="B2420" i="1" s="1"/>
  <c r="AA2417" i="1"/>
  <c r="AA2416" i="1"/>
  <c r="Y2415" i="1"/>
  <c r="X2415" i="1"/>
  <c r="W2415" i="1"/>
  <c r="V2415" i="1"/>
  <c r="V2418" i="1" s="1"/>
  <c r="V2420" i="1" s="1"/>
  <c r="U2415" i="1"/>
  <c r="T2415" i="1"/>
  <c r="S2415" i="1"/>
  <c r="R2415" i="1"/>
  <c r="Q2415" i="1"/>
  <c r="P2415" i="1"/>
  <c r="O2415" i="1"/>
  <c r="N2415" i="1"/>
  <c r="M2415" i="1"/>
  <c r="M2418" i="1" s="1"/>
  <c r="M2420" i="1" s="1"/>
  <c r="L2415" i="1"/>
  <c r="K2415" i="1"/>
  <c r="K2425" i="1" s="1"/>
  <c r="J2415" i="1"/>
  <c r="J2418" i="1" s="1"/>
  <c r="J2420" i="1" s="1"/>
  <c r="I2415" i="1"/>
  <c r="I2418" i="1" s="1"/>
  <c r="I2420" i="1" s="1"/>
  <c r="H2415" i="1"/>
  <c r="G2415" i="1"/>
  <c r="G2418" i="1" s="1"/>
  <c r="F2415" i="1"/>
  <c r="E2415" i="1"/>
  <c r="E2425" i="1" s="1"/>
  <c r="D2415" i="1"/>
  <c r="C2415" i="1"/>
  <c r="B2415" i="1"/>
  <c r="AA2414" i="1"/>
  <c r="Q2410" i="1"/>
  <c r="L2410" i="1"/>
  <c r="I2410" i="1"/>
  <c r="C2410" i="1"/>
  <c r="AA2409" i="1"/>
  <c r="Z2409" i="1"/>
  <c r="AB2409" i="1" s="1"/>
  <c r="Y2409" i="1"/>
  <c r="X2409" i="1"/>
  <c r="W2409" i="1"/>
  <c r="W2410" i="1" s="1"/>
  <c r="V2409" i="1"/>
  <c r="U2409" i="1"/>
  <c r="U2410" i="1" s="1"/>
  <c r="T2409" i="1"/>
  <c r="S2409" i="1"/>
  <c r="R2409" i="1"/>
  <c r="Q2409" i="1"/>
  <c r="P2409" i="1"/>
  <c r="O2409" i="1"/>
  <c r="O2410" i="1" s="1"/>
  <c r="N2409" i="1"/>
  <c r="M2409" i="1"/>
  <c r="L2409" i="1"/>
  <c r="L2389" i="1" s="1"/>
  <c r="K2409" i="1"/>
  <c r="K2389" i="1" s="1"/>
  <c r="J2409" i="1"/>
  <c r="I2409" i="1"/>
  <c r="H2409" i="1"/>
  <c r="G2409" i="1"/>
  <c r="F2409" i="1"/>
  <c r="E2409" i="1"/>
  <c r="E2389" i="1" s="1"/>
  <c r="E2429" i="1" s="1"/>
  <c r="D2409" i="1"/>
  <c r="C2409" i="1"/>
  <c r="B2409" i="1"/>
  <c r="Y2408" i="1"/>
  <c r="Y2410" i="1" s="1"/>
  <c r="X2408" i="1"/>
  <c r="X2410" i="1" s="1"/>
  <c r="W2408" i="1"/>
  <c r="V2408" i="1"/>
  <c r="U2408" i="1"/>
  <c r="T2408" i="1"/>
  <c r="S2408" i="1"/>
  <c r="S2410" i="1" s="1"/>
  <c r="R2408" i="1"/>
  <c r="R2410" i="1" s="1"/>
  <c r="Q2408" i="1"/>
  <c r="P2408" i="1"/>
  <c r="O2408" i="1"/>
  <c r="N2408" i="1"/>
  <c r="M2408" i="1"/>
  <c r="M2410" i="1" s="1"/>
  <c r="L2408" i="1"/>
  <c r="K2408" i="1"/>
  <c r="J2408" i="1"/>
  <c r="I2408" i="1"/>
  <c r="H2408" i="1"/>
  <c r="G2408" i="1"/>
  <c r="G2410" i="1" s="1"/>
  <c r="F2408" i="1"/>
  <c r="E2408" i="1"/>
  <c r="D2408" i="1"/>
  <c r="C2408" i="1"/>
  <c r="B2408" i="1"/>
  <c r="B2410" i="1" s="1"/>
  <c r="Z2407" i="1"/>
  <c r="AA2407" i="1" s="1"/>
  <c r="Z2406" i="1"/>
  <c r="AA2406" i="1" s="1"/>
  <c r="Z2405" i="1"/>
  <c r="AA2405" i="1" s="1"/>
  <c r="Z2404" i="1"/>
  <c r="Z2408" i="1" s="1"/>
  <c r="Z2410" i="1" s="1"/>
  <c r="Y2400" i="1"/>
  <c r="O2400" i="1"/>
  <c r="M2400" i="1"/>
  <c r="I2400" i="1"/>
  <c r="G2400" i="1"/>
  <c r="Y2399" i="1"/>
  <c r="X2399" i="1"/>
  <c r="W2399" i="1"/>
  <c r="V2399" i="1"/>
  <c r="V2389" i="1" s="1"/>
  <c r="U2399" i="1"/>
  <c r="U2389" i="1" s="1"/>
  <c r="T2399" i="1"/>
  <c r="S2399" i="1"/>
  <c r="S2400" i="1" s="1"/>
  <c r="R2399" i="1"/>
  <c r="Q2399" i="1"/>
  <c r="P2399" i="1"/>
  <c r="P2400" i="1" s="1"/>
  <c r="O2399" i="1"/>
  <c r="O2389" i="1" s="1"/>
  <c r="N2399" i="1"/>
  <c r="M2399" i="1"/>
  <c r="L2399" i="1"/>
  <c r="K2399" i="1"/>
  <c r="J2399" i="1"/>
  <c r="I2399" i="1"/>
  <c r="I2389" i="1" s="1"/>
  <c r="H2399" i="1"/>
  <c r="H2400" i="1" s="1"/>
  <c r="G2399" i="1"/>
  <c r="F2399" i="1"/>
  <c r="E2399" i="1"/>
  <c r="D2399" i="1"/>
  <c r="C2399" i="1"/>
  <c r="B2399" i="1"/>
  <c r="B2400" i="1" s="1"/>
  <c r="Y2398" i="1"/>
  <c r="X2398" i="1"/>
  <c r="W2398" i="1"/>
  <c r="W2400" i="1" s="1"/>
  <c r="V2398" i="1"/>
  <c r="U2398" i="1"/>
  <c r="T2398" i="1"/>
  <c r="S2398" i="1"/>
  <c r="R2398" i="1"/>
  <c r="Q2398" i="1"/>
  <c r="Q2400" i="1" s="1"/>
  <c r="P2398" i="1"/>
  <c r="O2398" i="1"/>
  <c r="N2398" i="1"/>
  <c r="M2398" i="1"/>
  <c r="L2398" i="1"/>
  <c r="K2398" i="1"/>
  <c r="K2400" i="1" s="1"/>
  <c r="J2398" i="1"/>
  <c r="I2398" i="1"/>
  <c r="H2398" i="1"/>
  <c r="G2398" i="1"/>
  <c r="F2398" i="1"/>
  <c r="F2400" i="1" s="1"/>
  <c r="E2398" i="1"/>
  <c r="E2400" i="1" s="1"/>
  <c r="D2398" i="1"/>
  <c r="C2398" i="1"/>
  <c r="B2398" i="1"/>
  <c r="Z2397" i="1"/>
  <c r="AA2397" i="1" s="1"/>
  <c r="Z2396" i="1"/>
  <c r="AA2396" i="1" s="1"/>
  <c r="AA2395" i="1"/>
  <c r="Z2395" i="1"/>
  <c r="Z2394" i="1"/>
  <c r="AA2394" i="1" s="1"/>
  <c r="Y2389" i="1"/>
  <c r="Y2390" i="1" s="1"/>
  <c r="X2389" i="1"/>
  <c r="S2389" i="1"/>
  <c r="S2429" i="1" s="1"/>
  <c r="R2389" i="1"/>
  <c r="Q2389" i="1"/>
  <c r="Q2429" i="1" s="1"/>
  <c r="M2389" i="1"/>
  <c r="M2429" i="1" s="1"/>
  <c r="J2389" i="1"/>
  <c r="J2429" i="1" s="1"/>
  <c r="G2389" i="1"/>
  <c r="G2429" i="1" s="1"/>
  <c r="D2389" i="1"/>
  <c r="B2389" i="1"/>
  <c r="B2429" i="1" s="1"/>
  <c r="V2388" i="1"/>
  <c r="U2388" i="1"/>
  <c r="M2388" i="1"/>
  <c r="M2390" i="1" s="1"/>
  <c r="G2388" i="1"/>
  <c r="G2390" i="1" s="1"/>
  <c r="Y2387" i="1"/>
  <c r="X2387" i="1"/>
  <c r="X2427" i="1" s="1"/>
  <c r="W2387" i="1"/>
  <c r="W2427" i="1" s="1"/>
  <c r="V2387" i="1"/>
  <c r="U2387" i="1"/>
  <c r="U2427" i="1" s="1"/>
  <c r="T2387" i="1"/>
  <c r="S2387" i="1"/>
  <c r="R2387" i="1"/>
  <c r="Q2387" i="1"/>
  <c r="Q2427" i="1" s="1"/>
  <c r="P2387" i="1"/>
  <c r="P2427" i="1" s="1"/>
  <c r="O2387" i="1"/>
  <c r="O2427" i="1" s="1"/>
  <c r="N2387" i="1"/>
  <c r="N2427" i="1" s="1"/>
  <c r="M2387" i="1"/>
  <c r="L2387" i="1"/>
  <c r="K2387" i="1"/>
  <c r="J2387" i="1"/>
  <c r="J2427" i="1" s="1"/>
  <c r="I2387" i="1"/>
  <c r="I2427" i="1" s="1"/>
  <c r="H2387" i="1"/>
  <c r="H2427" i="1" s="1"/>
  <c r="G2387" i="1"/>
  <c r="F2387" i="1"/>
  <c r="E2387" i="1"/>
  <c r="E2427" i="1" s="1"/>
  <c r="D2387" i="1"/>
  <c r="C2387" i="1"/>
  <c r="C2427" i="1" s="1"/>
  <c r="B2387" i="1"/>
  <c r="B2427" i="1" s="1"/>
  <c r="Y2386" i="1"/>
  <c r="X2386" i="1"/>
  <c r="X2426" i="1" s="1"/>
  <c r="W2386" i="1"/>
  <c r="W2426" i="1" s="1"/>
  <c r="V2386" i="1"/>
  <c r="V2426" i="1" s="1"/>
  <c r="U2386" i="1"/>
  <c r="U2426" i="1" s="1"/>
  <c r="T2386" i="1"/>
  <c r="T2426" i="1" s="1"/>
  <c r="S2386" i="1"/>
  <c r="R2386" i="1"/>
  <c r="Q2386" i="1"/>
  <c r="Q2426" i="1" s="1"/>
  <c r="P2386" i="1"/>
  <c r="P2426" i="1" s="1"/>
  <c r="Z2426" i="1" s="1"/>
  <c r="O2386" i="1"/>
  <c r="N2386" i="1"/>
  <c r="N2426" i="1" s="1"/>
  <c r="M2386" i="1"/>
  <c r="M2426" i="1" s="1"/>
  <c r="L2386" i="1"/>
  <c r="L2426" i="1" s="1"/>
  <c r="K2386" i="1"/>
  <c r="K2426" i="1" s="1"/>
  <c r="J2386" i="1"/>
  <c r="J2426" i="1" s="1"/>
  <c r="I2386" i="1"/>
  <c r="H2386" i="1"/>
  <c r="G2386" i="1"/>
  <c r="G2426" i="1" s="1"/>
  <c r="F2386" i="1"/>
  <c r="F2426" i="1" s="1"/>
  <c r="E2386" i="1"/>
  <c r="E2426" i="1" s="1"/>
  <c r="D2386" i="1"/>
  <c r="D2426" i="1" s="1"/>
  <c r="AA2426" i="1" s="1"/>
  <c r="C2386" i="1"/>
  <c r="B2386" i="1"/>
  <c r="B2426" i="1" s="1"/>
  <c r="Y2385" i="1"/>
  <c r="Y2388" i="1" s="1"/>
  <c r="X2385" i="1"/>
  <c r="X2425" i="1" s="1"/>
  <c r="W2385" i="1"/>
  <c r="V2385" i="1"/>
  <c r="U2385" i="1"/>
  <c r="T2385" i="1"/>
  <c r="S2385" i="1"/>
  <c r="S2388" i="1" s="1"/>
  <c r="S2390" i="1" s="1"/>
  <c r="R2385" i="1"/>
  <c r="R2425" i="1" s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F2425" i="1" s="1"/>
  <c r="E2385" i="1"/>
  <c r="D2385" i="1"/>
  <c r="C2385" i="1"/>
  <c r="B2385" i="1"/>
  <c r="Y2384" i="1"/>
  <c r="X2384" i="1"/>
  <c r="W2384" i="1"/>
  <c r="V2384" i="1"/>
  <c r="V2424" i="1" s="1"/>
  <c r="U2384" i="1"/>
  <c r="U2424" i="1" s="1"/>
  <c r="T2384" i="1"/>
  <c r="T2424" i="1" s="1"/>
  <c r="S2384" i="1"/>
  <c r="R2384" i="1"/>
  <c r="Q2384" i="1"/>
  <c r="P2384" i="1"/>
  <c r="O2384" i="1"/>
  <c r="N2384" i="1"/>
  <c r="N2424" i="1" s="1"/>
  <c r="M2384" i="1"/>
  <c r="L2384" i="1"/>
  <c r="K2384" i="1"/>
  <c r="J2384" i="1"/>
  <c r="J2388" i="1" s="1"/>
  <c r="I2384" i="1"/>
  <c r="I2388" i="1" s="1"/>
  <c r="H2384" i="1"/>
  <c r="H2424" i="1" s="1"/>
  <c r="G2384" i="1"/>
  <c r="F2384" i="1"/>
  <c r="F2424" i="1" s="1"/>
  <c r="F2428" i="1" s="1"/>
  <c r="E2384" i="1"/>
  <c r="D2384" i="1"/>
  <c r="C2384" i="1"/>
  <c r="C2424" i="1" s="1"/>
  <c r="B2384" i="1"/>
  <c r="AE2358" i="1"/>
  <c r="O2358" i="1"/>
  <c r="Y2357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M2358" i="1" s="1"/>
  <c r="L2357" i="1"/>
  <c r="K2357" i="1"/>
  <c r="J2357" i="1"/>
  <c r="I2357" i="1"/>
  <c r="H2357" i="1"/>
  <c r="G2357" i="1"/>
  <c r="F2357" i="1"/>
  <c r="E2357" i="1"/>
  <c r="D2357" i="1"/>
  <c r="C2357" i="1"/>
  <c r="B2357" i="1"/>
  <c r="V2356" i="1"/>
  <c r="V2358" i="1" s="1"/>
  <c r="O2356" i="1"/>
  <c r="L2356" i="1"/>
  <c r="L2358" i="1" s="1"/>
  <c r="J2356" i="1"/>
  <c r="J2358" i="1" s="1"/>
  <c r="E2356" i="1"/>
  <c r="E2358" i="1" s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Z2355" i="1" s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A2354" i="1"/>
  <c r="Z2354" i="1"/>
  <c r="Y2353" i="1"/>
  <c r="X2353" i="1"/>
  <c r="W2353" i="1"/>
  <c r="V2353" i="1"/>
  <c r="U2353" i="1"/>
  <c r="T2353" i="1"/>
  <c r="S2353" i="1"/>
  <c r="R2353" i="1"/>
  <c r="Q2353" i="1"/>
  <c r="Q2356" i="1" s="1"/>
  <c r="Q2358" i="1" s="1"/>
  <c r="P2353" i="1"/>
  <c r="O2353" i="1"/>
  <c r="N2353" i="1"/>
  <c r="M2353" i="1"/>
  <c r="L2353" i="1"/>
  <c r="K2353" i="1"/>
  <c r="J2353" i="1"/>
  <c r="I2353" i="1"/>
  <c r="H2353" i="1"/>
  <c r="G2353" i="1"/>
  <c r="F2353" i="1"/>
  <c r="F2356" i="1" s="1"/>
  <c r="E2353" i="1"/>
  <c r="D2353" i="1"/>
  <c r="C2353" i="1"/>
  <c r="B2353" i="1"/>
  <c r="Y2352" i="1"/>
  <c r="X2352" i="1"/>
  <c r="W2352" i="1"/>
  <c r="V2352" i="1"/>
  <c r="U2352" i="1"/>
  <c r="U2356" i="1" s="1"/>
  <c r="T2352" i="1"/>
  <c r="S2352" i="1"/>
  <c r="R2352" i="1"/>
  <c r="Q2352" i="1"/>
  <c r="P2352" i="1"/>
  <c r="O2352" i="1"/>
  <c r="N2352" i="1"/>
  <c r="N2356" i="1" s="1"/>
  <c r="M2352" i="1"/>
  <c r="M2356" i="1" s="1"/>
  <c r="L2352" i="1"/>
  <c r="K2352" i="1"/>
  <c r="J2352" i="1"/>
  <c r="I2352" i="1"/>
  <c r="I2356" i="1" s="1"/>
  <c r="H2352" i="1"/>
  <c r="G2352" i="1"/>
  <c r="G2356" i="1" s="1"/>
  <c r="F2352" i="1"/>
  <c r="E2352" i="1"/>
  <c r="D2352" i="1"/>
  <c r="C2352" i="1"/>
  <c r="C2356" i="1" s="1"/>
  <c r="B2352" i="1"/>
  <c r="B2356" i="1" s="1"/>
  <c r="AE2348" i="1"/>
  <c r="V2348" i="1"/>
  <c r="Y2347" i="1"/>
  <c r="X2347" i="1"/>
  <c r="X2348" i="1" s="1"/>
  <c r="W2347" i="1"/>
  <c r="V2347" i="1"/>
  <c r="U2347" i="1"/>
  <c r="T2347" i="1"/>
  <c r="S2347" i="1"/>
  <c r="R2347" i="1"/>
  <c r="Q2347" i="1"/>
  <c r="P2347" i="1"/>
  <c r="O2347" i="1"/>
  <c r="O2348" i="1" s="1"/>
  <c r="N2347" i="1"/>
  <c r="Z2347" i="1" s="1"/>
  <c r="M2347" i="1"/>
  <c r="L2347" i="1"/>
  <c r="K2347" i="1"/>
  <c r="J2347" i="1"/>
  <c r="I2347" i="1"/>
  <c r="H2347" i="1"/>
  <c r="H2348" i="1" s="1"/>
  <c r="G2347" i="1"/>
  <c r="F2347" i="1"/>
  <c r="E2347" i="1"/>
  <c r="D2347" i="1"/>
  <c r="C2347" i="1"/>
  <c r="B2347" i="1"/>
  <c r="X2346" i="1"/>
  <c r="V2346" i="1"/>
  <c r="O2346" i="1"/>
  <c r="K2346" i="1"/>
  <c r="K2348" i="1" s="1"/>
  <c r="J2346" i="1"/>
  <c r="J2348" i="1" s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Z2345" i="1" s="1"/>
  <c r="AA2345" i="1" s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Z2344" i="1"/>
  <c r="D2344" i="1"/>
  <c r="C2344" i="1"/>
  <c r="B2344" i="1"/>
  <c r="Y2343" i="1"/>
  <c r="X2343" i="1"/>
  <c r="W2343" i="1"/>
  <c r="W2346" i="1" s="1"/>
  <c r="W2348" i="1" s="1"/>
  <c r="V2343" i="1"/>
  <c r="U2343" i="1"/>
  <c r="T2343" i="1"/>
  <c r="S2343" i="1"/>
  <c r="R2343" i="1"/>
  <c r="Q2343" i="1"/>
  <c r="P2343" i="1"/>
  <c r="P2346" i="1" s="1"/>
  <c r="P2348" i="1" s="1"/>
  <c r="O2343" i="1"/>
  <c r="N2343" i="1"/>
  <c r="M2343" i="1"/>
  <c r="Z2343" i="1" s="1"/>
  <c r="AB2343" i="1" s="1"/>
  <c r="L2343" i="1"/>
  <c r="K2343" i="1"/>
  <c r="J2343" i="1"/>
  <c r="I2343" i="1"/>
  <c r="H2343" i="1"/>
  <c r="G2343" i="1"/>
  <c r="G2346" i="1" s="1"/>
  <c r="G2348" i="1" s="1"/>
  <c r="F2343" i="1"/>
  <c r="E2343" i="1"/>
  <c r="D2343" i="1"/>
  <c r="D2346" i="1" s="1"/>
  <c r="D2348" i="1" s="1"/>
  <c r="C2343" i="1"/>
  <c r="B2343" i="1"/>
  <c r="Y2342" i="1"/>
  <c r="Y2346" i="1" s="1"/>
  <c r="Y2348" i="1" s="1"/>
  <c r="X2342" i="1"/>
  <c r="W2342" i="1"/>
  <c r="V2342" i="1"/>
  <c r="U2342" i="1"/>
  <c r="T2342" i="1"/>
  <c r="T2346" i="1" s="1"/>
  <c r="S2342" i="1"/>
  <c r="S2346" i="1" s="1"/>
  <c r="S2348" i="1" s="1"/>
  <c r="R2342" i="1"/>
  <c r="R2346" i="1" s="1"/>
  <c r="R2348" i="1" s="1"/>
  <c r="Q2342" i="1"/>
  <c r="P2342" i="1"/>
  <c r="O2342" i="1"/>
  <c r="N2342" i="1"/>
  <c r="N2346" i="1" s="1"/>
  <c r="M2342" i="1"/>
  <c r="L2342" i="1"/>
  <c r="L2346" i="1" s="1"/>
  <c r="L2348" i="1" s="1"/>
  <c r="K2342" i="1"/>
  <c r="J2342" i="1"/>
  <c r="I2342" i="1"/>
  <c r="I2346" i="1" s="1"/>
  <c r="H2342" i="1"/>
  <c r="H2346" i="1" s="1"/>
  <c r="G2342" i="1"/>
  <c r="F2342" i="1"/>
  <c r="F2346" i="1" s="1"/>
  <c r="E2342" i="1"/>
  <c r="E2346" i="1" s="1"/>
  <c r="E2348" i="1" s="1"/>
  <c r="D2342" i="1"/>
  <c r="C2342" i="1"/>
  <c r="C2346" i="1" s="1"/>
  <c r="B2342" i="1"/>
  <c r="AE2338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Z2337" i="1" s="1"/>
  <c r="L2337" i="1"/>
  <c r="K2337" i="1"/>
  <c r="J2337" i="1"/>
  <c r="I2337" i="1"/>
  <c r="H2337" i="1"/>
  <c r="G2337" i="1"/>
  <c r="F2337" i="1"/>
  <c r="E2337" i="1"/>
  <c r="D2337" i="1"/>
  <c r="C2337" i="1"/>
  <c r="B2337" i="1"/>
  <c r="G2336" i="1"/>
  <c r="G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A2335" i="1" s="1"/>
  <c r="M2335" i="1"/>
  <c r="L2335" i="1"/>
  <c r="K2335" i="1"/>
  <c r="J2335" i="1"/>
  <c r="I2335" i="1"/>
  <c r="H2335" i="1"/>
  <c r="H2336" i="1" s="1"/>
  <c r="H2338" i="1" s="1"/>
  <c r="G2335" i="1"/>
  <c r="F2335" i="1"/>
  <c r="E2335" i="1"/>
  <c r="D2335" i="1"/>
  <c r="C2335" i="1"/>
  <c r="B2335" i="1"/>
  <c r="Z2334" i="1"/>
  <c r="AA2334" i="1" s="1"/>
  <c r="Y2333" i="1"/>
  <c r="Y2336" i="1" s="1"/>
  <c r="X2333" i="1"/>
  <c r="W2333" i="1"/>
  <c r="V2333" i="1"/>
  <c r="U2333" i="1"/>
  <c r="T2333" i="1"/>
  <c r="T2336" i="1" s="1"/>
  <c r="T2338" i="1" s="1"/>
  <c r="S2333" i="1"/>
  <c r="R2333" i="1"/>
  <c r="Q2333" i="1"/>
  <c r="P2333" i="1"/>
  <c r="O2333" i="1"/>
  <c r="N2333" i="1"/>
  <c r="N2336" i="1" s="1"/>
  <c r="N2338" i="1" s="1"/>
  <c r="M2333" i="1"/>
  <c r="M2336" i="1" s="1"/>
  <c r="L2333" i="1"/>
  <c r="K2333" i="1"/>
  <c r="J2333" i="1"/>
  <c r="I2333" i="1"/>
  <c r="I2336" i="1" s="1"/>
  <c r="H2333" i="1"/>
  <c r="G2333" i="1"/>
  <c r="F2333" i="1"/>
  <c r="E2333" i="1"/>
  <c r="D2333" i="1"/>
  <c r="C2333" i="1"/>
  <c r="B2333" i="1"/>
  <c r="B2336" i="1" s="1"/>
  <c r="B2338" i="1" s="1"/>
  <c r="Y2332" i="1"/>
  <c r="X2332" i="1"/>
  <c r="X2336" i="1" s="1"/>
  <c r="W2332" i="1"/>
  <c r="V2332" i="1"/>
  <c r="V2336" i="1" s="1"/>
  <c r="V2338" i="1" s="1"/>
  <c r="U2332" i="1"/>
  <c r="U2336" i="1" s="1"/>
  <c r="T2332" i="1"/>
  <c r="S2332" i="1"/>
  <c r="S2336" i="1" s="1"/>
  <c r="R2332" i="1"/>
  <c r="R2336" i="1" s="1"/>
  <c r="Q2332" i="1"/>
  <c r="P2332" i="1"/>
  <c r="P2336" i="1" s="1"/>
  <c r="P2338" i="1" s="1"/>
  <c r="O2332" i="1"/>
  <c r="O2336" i="1" s="1"/>
  <c r="N2332" i="1"/>
  <c r="M2332" i="1"/>
  <c r="L2332" i="1"/>
  <c r="L2336" i="1" s="1"/>
  <c r="K2332" i="1"/>
  <c r="J2332" i="1"/>
  <c r="I2332" i="1"/>
  <c r="H2332" i="1"/>
  <c r="G2332" i="1"/>
  <c r="F2332" i="1"/>
  <c r="F2336" i="1" s="1"/>
  <c r="E2332" i="1"/>
  <c r="D2332" i="1"/>
  <c r="D2336" i="1" s="1"/>
  <c r="C2332" i="1"/>
  <c r="C2336" i="1" s="1"/>
  <c r="B2332" i="1"/>
  <c r="AE2328" i="1"/>
  <c r="S2328" i="1"/>
  <c r="N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K2328" i="1" s="1"/>
  <c r="J2327" i="1"/>
  <c r="I2327" i="1"/>
  <c r="H2327" i="1"/>
  <c r="G2327" i="1"/>
  <c r="G2328" i="1" s="1"/>
  <c r="F2327" i="1"/>
  <c r="E2327" i="1"/>
  <c r="D2327" i="1"/>
  <c r="C2327" i="1"/>
  <c r="B2327" i="1"/>
  <c r="S2326" i="1"/>
  <c r="N2326" i="1"/>
  <c r="G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Z2325" i="1" s="1"/>
  <c r="M2325" i="1"/>
  <c r="L2325" i="1"/>
  <c r="L2326" i="1" s="1"/>
  <c r="K2325" i="1"/>
  <c r="J2325" i="1"/>
  <c r="I2325" i="1"/>
  <c r="I2326" i="1" s="1"/>
  <c r="H2325" i="1"/>
  <c r="H2326" i="1" s="1"/>
  <c r="H2328" i="1" s="1"/>
  <c r="G2325" i="1"/>
  <c r="F2325" i="1"/>
  <c r="E2325" i="1"/>
  <c r="D2325" i="1"/>
  <c r="C2325" i="1"/>
  <c r="B2325" i="1"/>
  <c r="Z2324" i="1"/>
  <c r="AA2324" i="1" s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AB2323" i="1" s="1"/>
  <c r="L2323" i="1"/>
  <c r="K2323" i="1"/>
  <c r="J2323" i="1"/>
  <c r="J2326" i="1" s="1"/>
  <c r="J2328" i="1" s="1"/>
  <c r="I2323" i="1"/>
  <c r="H2323" i="1"/>
  <c r="G2323" i="1"/>
  <c r="F2323" i="1"/>
  <c r="E2323" i="1"/>
  <c r="D2323" i="1"/>
  <c r="C2323" i="1"/>
  <c r="B2323" i="1"/>
  <c r="B2326" i="1" s="1"/>
  <c r="B2328" i="1" s="1"/>
  <c r="Y2322" i="1"/>
  <c r="Y2326" i="1" s="1"/>
  <c r="X2322" i="1"/>
  <c r="X2326" i="1" s="1"/>
  <c r="W2322" i="1"/>
  <c r="W2326" i="1" s="1"/>
  <c r="V2322" i="1"/>
  <c r="U2322" i="1"/>
  <c r="T2322" i="1"/>
  <c r="S2322" i="1"/>
  <c r="R2322" i="1"/>
  <c r="R2326" i="1" s="1"/>
  <c r="Q2322" i="1"/>
  <c r="Q2326" i="1" s="1"/>
  <c r="Q2328" i="1" s="1"/>
  <c r="P2322" i="1"/>
  <c r="P2326" i="1" s="1"/>
  <c r="P2328" i="1" s="1"/>
  <c r="O2322" i="1"/>
  <c r="O2326" i="1" s="1"/>
  <c r="O2328" i="1" s="1"/>
  <c r="N2322" i="1"/>
  <c r="M2322" i="1"/>
  <c r="L2322" i="1"/>
  <c r="K2322" i="1"/>
  <c r="K2326" i="1" s="1"/>
  <c r="J2322" i="1"/>
  <c r="I2322" i="1"/>
  <c r="H2322" i="1"/>
  <c r="G2322" i="1"/>
  <c r="F2322" i="1"/>
  <c r="E2322" i="1"/>
  <c r="E2326" i="1" s="1"/>
  <c r="D2322" i="1"/>
  <c r="C2322" i="1"/>
  <c r="C2326" i="1" s="1"/>
  <c r="B2322" i="1"/>
  <c r="AE2318" i="1"/>
  <c r="Y2317" i="1"/>
  <c r="X2317" i="1"/>
  <c r="W2317" i="1"/>
  <c r="W2318" i="1" s="1"/>
  <c r="V2317" i="1"/>
  <c r="V2318" i="1" s="1"/>
  <c r="U2317" i="1"/>
  <c r="T2317" i="1"/>
  <c r="S2317" i="1"/>
  <c r="R2317" i="1"/>
  <c r="Q2317" i="1"/>
  <c r="P2317" i="1"/>
  <c r="O2317" i="1"/>
  <c r="N2317" i="1"/>
  <c r="M2317" i="1"/>
  <c r="L2317" i="1"/>
  <c r="K2317" i="1"/>
  <c r="K2318" i="1" s="1"/>
  <c r="J2317" i="1"/>
  <c r="J2318" i="1" s="1"/>
  <c r="I2317" i="1"/>
  <c r="H2317" i="1"/>
  <c r="G2317" i="1"/>
  <c r="F2317" i="1"/>
  <c r="E2317" i="1"/>
  <c r="D2317" i="1"/>
  <c r="D2318" i="1" s="1"/>
  <c r="C2317" i="1"/>
  <c r="C2318" i="1" s="1"/>
  <c r="B2317" i="1"/>
  <c r="Y2316" i="1"/>
  <c r="Y2318" i="1" s="1"/>
  <c r="O2316" i="1"/>
  <c r="O2318" i="1" s="1"/>
  <c r="M2316" i="1"/>
  <c r="M2318" i="1" s="1"/>
  <c r="F2316" i="1"/>
  <c r="C2316" i="1"/>
  <c r="B2316" i="1"/>
  <c r="B2318" i="1" s="1"/>
  <c r="Z2315" i="1"/>
  <c r="Y2315" i="1"/>
  <c r="X2315" i="1"/>
  <c r="W2315" i="1"/>
  <c r="V2315" i="1"/>
  <c r="U2315" i="1"/>
  <c r="T2315" i="1"/>
  <c r="S2315" i="1"/>
  <c r="R2315" i="1"/>
  <c r="Q2315" i="1"/>
  <c r="P2315" i="1"/>
  <c r="P2316" i="1" s="1"/>
  <c r="P2318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D2316" i="1" s="1"/>
  <c r="C2315" i="1"/>
  <c r="B2315" i="1"/>
  <c r="Z2314" i="1"/>
  <c r="AA2314" i="1" s="1"/>
  <c r="Z2313" i="1"/>
  <c r="AB2313" i="1" s="1"/>
  <c r="Y2313" i="1"/>
  <c r="X2313" i="1"/>
  <c r="W2313" i="1"/>
  <c r="V2313" i="1"/>
  <c r="U2313" i="1"/>
  <c r="U2316" i="1" s="1"/>
  <c r="U2318" i="1" s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I2316" i="1" s="1"/>
  <c r="H2313" i="1"/>
  <c r="G2313" i="1"/>
  <c r="F2313" i="1"/>
  <c r="E2313" i="1"/>
  <c r="D2313" i="1"/>
  <c r="AA2313" i="1" s="1"/>
  <c r="C2313" i="1"/>
  <c r="B2313" i="1"/>
  <c r="Y2312" i="1"/>
  <c r="X2312" i="1"/>
  <c r="X2316" i="1" s="1"/>
  <c r="W2312" i="1"/>
  <c r="W2316" i="1" s="1"/>
  <c r="V2312" i="1"/>
  <c r="V2316" i="1" s="1"/>
  <c r="U2312" i="1"/>
  <c r="T2312" i="1"/>
  <c r="T2316" i="1" s="1"/>
  <c r="T2318" i="1" s="1"/>
  <c r="S2312" i="1"/>
  <c r="S2316" i="1" s="1"/>
  <c r="S2318" i="1" s="1"/>
  <c r="R2312" i="1"/>
  <c r="R2316" i="1" s="1"/>
  <c r="Q2312" i="1"/>
  <c r="P2312" i="1"/>
  <c r="O2312" i="1"/>
  <c r="N2312" i="1"/>
  <c r="Z2312" i="1" s="1"/>
  <c r="Z2316" i="1" s="1"/>
  <c r="AB2316" i="1" s="1"/>
  <c r="M2312" i="1"/>
  <c r="L2312" i="1"/>
  <c r="L2316" i="1" s="1"/>
  <c r="K2312" i="1"/>
  <c r="K2316" i="1" s="1"/>
  <c r="J2312" i="1"/>
  <c r="J2316" i="1" s="1"/>
  <c r="I2312" i="1"/>
  <c r="H2312" i="1"/>
  <c r="H2316" i="1" s="1"/>
  <c r="H2318" i="1" s="1"/>
  <c r="G2312" i="1"/>
  <c r="G2316" i="1" s="1"/>
  <c r="F2312" i="1"/>
  <c r="E2312" i="1"/>
  <c r="D2312" i="1"/>
  <c r="C2312" i="1"/>
  <c r="B2312" i="1"/>
  <c r="AE2308" i="1"/>
  <c r="Y2307" i="1"/>
  <c r="X2307" i="1"/>
  <c r="W2307" i="1"/>
  <c r="W2308" i="1" s="1"/>
  <c r="V2307" i="1"/>
  <c r="U2307" i="1"/>
  <c r="T2307" i="1"/>
  <c r="T2308" i="1" s="1"/>
  <c r="S2307" i="1"/>
  <c r="R2307" i="1"/>
  <c r="R2308" i="1" s="1"/>
  <c r="Q2307" i="1"/>
  <c r="P2307" i="1"/>
  <c r="O2307" i="1"/>
  <c r="N2307" i="1"/>
  <c r="M2307" i="1"/>
  <c r="L2307" i="1"/>
  <c r="K2307" i="1"/>
  <c r="K2308" i="1" s="1"/>
  <c r="J2307" i="1"/>
  <c r="J2308" i="1" s="1"/>
  <c r="I2307" i="1"/>
  <c r="H2307" i="1"/>
  <c r="G2307" i="1"/>
  <c r="F2307" i="1"/>
  <c r="E2307" i="1"/>
  <c r="D2307" i="1"/>
  <c r="C2307" i="1"/>
  <c r="B2307" i="1"/>
  <c r="W2306" i="1"/>
  <c r="U2306" i="1"/>
  <c r="U2308" i="1" s="1"/>
  <c r="K2306" i="1"/>
  <c r="I2306" i="1"/>
  <c r="I2308" i="1" s="1"/>
  <c r="Z2305" i="1"/>
  <c r="AB2305" i="1" s="1"/>
  <c r="Y2305" i="1"/>
  <c r="X2305" i="1"/>
  <c r="W2305" i="1"/>
  <c r="V2305" i="1"/>
  <c r="V2306" i="1" s="1"/>
  <c r="V2308" i="1" s="1"/>
  <c r="U2305" i="1"/>
  <c r="T2305" i="1"/>
  <c r="S2305" i="1"/>
  <c r="R2305" i="1"/>
  <c r="Q2305" i="1"/>
  <c r="P2305" i="1"/>
  <c r="O2305" i="1"/>
  <c r="N2305" i="1"/>
  <c r="M2305" i="1"/>
  <c r="M2306" i="1" s="1"/>
  <c r="L2305" i="1"/>
  <c r="K2305" i="1"/>
  <c r="J2305" i="1"/>
  <c r="J2306" i="1" s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Y2303" i="1"/>
  <c r="Y2306" i="1" s="1"/>
  <c r="X2303" i="1"/>
  <c r="W2303" i="1"/>
  <c r="V2303" i="1"/>
  <c r="U2303" i="1"/>
  <c r="T2303" i="1"/>
  <c r="S2303" i="1"/>
  <c r="R2303" i="1"/>
  <c r="Q2303" i="1"/>
  <c r="P2303" i="1"/>
  <c r="P2306" i="1" s="1"/>
  <c r="P2308" i="1" s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X2302" i="1"/>
  <c r="W2302" i="1"/>
  <c r="V2302" i="1"/>
  <c r="U2302" i="1"/>
  <c r="T2302" i="1"/>
  <c r="T2306" i="1" s="1"/>
  <c r="S2302" i="1"/>
  <c r="S2306" i="1" s="1"/>
  <c r="R2302" i="1"/>
  <c r="R2306" i="1" s="1"/>
  <c r="Q2302" i="1"/>
  <c r="Q2306" i="1" s="1"/>
  <c r="Q2308" i="1" s="1"/>
  <c r="P2302" i="1"/>
  <c r="O2302" i="1"/>
  <c r="O2306" i="1" s="1"/>
  <c r="O2308" i="1" s="1"/>
  <c r="N2302" i="1"/>
  <c r="N2306" i="1" s="1"/>
  <c r="N2308" i="1" s="1"/>
  <c r="M2302" i="1"/>
  <c r="L2302" i="1"/>
  <c r="K2302" i="1"/>
  <c r="J2302" i="1"/>
  <c r="I2302" i="1"/>
  <c r="H2302" i="1"/>
  <c r="H2306" i="1" s="1"/>
  <c r="G2302" i="1"/>
  <c r="G2306" i="1" s="1"/>
  <c r="F2302" i="1"/>
  <c r="F2306" i="1" s="1"/>
  <c r="F2308" i="1" s="1"/>
  <c r="E2302" i="1"/>
  <c r="E2306" i="1" s="1"/>
  <c r="D2302" i="1"/>
  <c r="C2302" i="1"/>
  <c r="C2306" i="1" s="1"/>
  <c r="C2308" i="1" s="1"/>
  <c r="B2302" i="1"/>
  <c r="B2306" i="1" s="1"/>
  <c r="B2308" i="1" s="1"/>
  <c r="AE2298" i="1"/>
  <c r="Y2297" i="1"/>
  <c r="X2297" i="1"/>
  <c r="W2297" i="1"/>
  <c r="W2298" i="1" s="1"/>
  <c r="V2297" i="1"/>
  <c r="U2297" i="1"/>
  <c r="T2297" i="1"/>
  <c r="S2297" i="1"/>
  <c r="S2298" i="1" s="1"/>
  <c r="R2297" i="1"/>
  <c r="Q2297" i="1"/>
  <c r="Q2298" i="1" s="1"/>
  <c r="P2297" i="1"/>
  <c r="O2297" i="1"/>
  <c r="O2298" i="1" s="1"/>
  <c r="N2297" i="1"/>
  <c r="M2297" i="1"/>
  <c r="L2297" i="1"/>
  <c r="K2297" i="1"/>
  <c r="K2298" i="1" s="1"/>
  <c r="J2297" i="1"/>
  <c r="I2297" i="1"/>
  <c r="H2297" i="1"/>
  <c r="G2297" i="1"/>
  <c r="G2298" i="1" s="1"/>
  <c r="F2297" i="1"/>
  <c r="E2297" i="1"/>
  <c r="E2298" i="1" s="1"/>
  <c r="D2297" i="1"/>
  <c r="C2297" i="1"/>
  <c r="C2298" i="1" s="1"/>
  <c r="B2297" i="1"/>
  <c r="W2296" i="1"/>
  <c r="V2296" i="1"/>
  <c r="V2298" i="1" s="1"/>
  <c r="K2296" i="1"/>
  <c r="F2296" i="1"/>
  <c r="F2298" i="1" s="1"/>
  <c r="Y2295" i="1"/>
  <c r="X2295" i="1"/>
  <c r="W2295" i="1"/>
  <c r="V2295" i="1"/>
  <c r="U2295" i="1"/>
  <c r="U2296" i="1" s="1"/>
  <c r="U2298" i="1" s="1"/>
  <c r="T2295" i="1"/>
  <c r="S2295" i="1"/>
  <c r="R2295" i="1"/>
  <c r="Q2295" i="1"/>
  <c r="Q2296" i="1" s="1"/>
  <c r="P2295" i="1"/>
  <c r="O2295" i="1"/>
  <c r="N2295" i="1"/>
  <c r="M2295" i="1"/>
  <c r="Z2295" i="1" s="1"/>
  <c r="L2295" i="1"/>
  <c r="K2295" i="1"/>
  <c r="J2295" i="1"/>
  <c r="I2295" i="1"/>
  <c r="I2296" i="1" s="1"/>
  <c r="H2295" i="1"/>
  <c r="H2296" i="1" s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U2293" i="1"/>
  <c r="T2293" i="1"/>
  <c r="T2296" i="1" s="1"/>
  <c r="S2293" i="1"/>
  <c r="R2293" i="1"/>
  <c r="Q2293" i="1"/>
  <c r="P2293" i="1"/>
  <c r="O2293" i="1"/>
  <c r="N2293" i="1"/>
  <c r="M2293" i="1"/>
  <c r="Z2293" i="1" s="1"/>
  <c r="AB2293" i="1" s="1"/>
  <c r="L2293" i="1"/>
  <c r="K2293" i="1"/>
  <c r="J2293" i="1"/>
  <c r="I2293" i="1"/>
  <c r="H2293" i="1"/>
  <c r="G2293" i="1"/>
  <c r="F2293" i="1"/>
  <c r="E2293" i="1"/>
  <c r="E2296" i="1" s="1"/>
  <c r="D2293" i="1"/>
  <c r="C2293" i="1"/>
  <c r="B2293" i="1"/>
  <c r="Y2292" i="1"/>
  <c r="X2292" i="1"/>
  <c r="X2296" i="1" s="1"/>
  <c r="X2298" i="1" s="1"/>
  <c r="W2292" i="1"/>
  <c r="V2292" i="1"/>
  <c r="U2292" i="1"/>
  <c r="T2292" i="1"/>
  <c r="S2292" i="1"/>
  <c r="S2296" i="1" s="1"/>
  <c r="R2292" i="1"/>
  <c r="R2296" i="1" s="1"/>
  <c r="R2298" i="1" s="1"/>
  <c r="Q2292" i="1"/>
  <c r="P2292" i="1"/>
  <c r="P2296" i="1" s="1"/>
  <c r="P2298" i="1" s="1"/>
  <c r="O2292" i="1"/>
  <c r="O2296" i="1" s="1"/>
  <c r="N2292" i="1"/>
  <c r="Z2292" i="1" s="1"/>
  <c r="M2292" i="1"/>
  <c r="L2292" i="1"/>
  <c r="L2296" i="1" s="1"/>
  <c r="K2292" i="1"/>
  <c r="J2292" i="1"/>
  <c r="J2296" i="1" s="1"/>
  <c r="J2298" i="1" s="1"/>
  <c r="I2292" i="1"/>
  <c r="H2292" i="1"/>
  <c r="G2292" i="1"/>
  <c r="G2296" i="1" s="1"/>
  <c r="F2292" i="1"/>
  <c r="E2292" i="1"/>
  <c r="D2292" i="1"/>
  <c r="D2296" i="1" s="1"/>
  <c r="D2298" i="1" s="1"/>
  <c r="C2292" i="1"/>
  <c r="C2296" i="1" s="1"/>
  <c r="B2292" i="1"/>
  <c r="B2296" i="1" s="1"/>
  <c r="AE2288" i="1"/>
  <c r="B2288" i="1"/>
  <c r="Y2287" i="1"/>
  <c r="Y2288" i="1" s="1"/>
  <c r="X2287" i="1"/>
  <c r="X2288" i="1" s="1"/>
  <c r="W2287" i="1"/>
  <c r="V2287" i="1"/>
  <c r="U2287" i="1"/>
  <c r="T2287" i="1"/>
  <c r="S2287" i="1"/>
  <c r="R2287" i="1"/>
  <c r="Q2287" i="1"/>
  <c r="P2287" i="1"/>
  <c r="O2287" i="1"/>
  <c r="N2287" i="1"/>
  <c r="N2288" i="1" s="1"/>
  <c r="M2287" i="1"/>
  <c r="Z2287" i="1" s="1"/>
  <c r="L2287" i="1"/>
  <c r="L2288" i="1" s="1"/>
  <c r="K2287" i="1"/>
  <c r="J2287" i="1"/>
  <c r="J2288" i="1" s="1"/>
  <c r="I2287" i="1"/>
  <c r="H2287" i="1"/>
  <c r="G2287" i="1"/>
  <c r="F2287" i="1"/>
  <c r="E2287" i="1"/>
  <c r="D2287" i="1"/>
  <c r="C2287" i="1"/>
  <c r="B2287" i="1"/>
  <c r="Y2286" i="1"/>
  <c r="Q2286" i="1"/>
  <c r="Q2288" i="1" s="1"/>
  <c r="M2286" i="1"/>
  <c r="C2286" i="1"/>
  <c r="Y2285" i="1"/>
  <c r="X2285" i="1"/>
  <c r="W2285" i="1"/>
  <c r="V2285" i="1"/>
  <c r="U2285" i="1"/>
  <c r="T2285" i="1"/>
  <c r="S2285" i="1"/>
  <c r="R2285" i="1"/>
  <c r="Q2285" i="1"/>
  <c r="P2285" i="1"/>
  <c r="P2286" i="1" s="1"/>
  <c r="O2285" i="1"/>
  <c r="N2285" i="1"/>
  <c r="Z2285" i="1" s="1"/>
  <c r="AB2285" i="1" s="1"/>
  <c r="M2285" i="1"/>
  <c r="L2285" i="1"/>
  <c r="K2285" i="1"/>
  <c r="J2285" i="1"/>
  <c r="I2285" i="1"/>
  <c r="H2285" i="1"/>
  <c r="G2285" i="1"/>
  <c r="F2285" i="1"/>
  <c r="E2285" i="1"/>
  <c r="D2285" i="1"/>
  <c r="D2286" i="1" s="1"/>
  <c r="C2285" i="1"/>
  <c r="B2285" i="1"/>
  <c r="Z2284" i="1"/>
  <c r="AA2284" i="1" s="1"/>
  <c r="Y2283" i="1"/>
  <c r="X2283" i="1"/>
  <c r="W2283" i="1"/>
  <c r="V2283" i="1"/>
  <c r="U2283" i="1"/>
  <c r="U2286" i="1" s="1"/>
  <c r="T2283" i="1"/>
  <c r="S2283" i="1"/>
  <c r="R2283" i="1"/>
  <c r="Q2283" i="1"/>
  <c r="P2283" i="1"/>
  <c r="O2283" i="1"/>
  <c r="N2283" i="1"/>
  <c r="M2283" i="1"/>
  <c r="Z2283" i="1" s="1"/>
  <c r="L2283" i="1"/>
  <c r="K2283" i="1"/>
  <c r="J2283" i="1"/>
  <c r="I2283" i="1"/>
  <c r="H2283" i="1"/>
  <c r="G2283" i="1"/>
  <c r="F2283" i="1"/>
  <c r="E2283" i="1"/>
  <c r="E2286" i="1" s="1"/>
  <c r="E2288" i="1" s="1"/>
  <c r="D2283" i="1"/>
  <c r="C2283" i="1"/>
  <c r="B2283" i="1"/>
  <c r="Y2282" i="1"/>
  <c r="X2282" i="1"/>
  <c r="X2286" i="1" s="1"/>
  <c r="W2282" i="1"/>
  <c r="W2286" i="1" s="1"/>
  <c r="W2288" i="1" s="1"/>
  <c r="V2282" i="1"/>
  <c r="V2286" i="1" s="1"/>
  <c r="V2288" i="1" s="1"/>
  <c r="U2282" i="1"/>
  <c r="T2282" i="1"/>
  <c r="S2282" i="1"/>
  <c r="S2286" i="1" s="1"/>
  <c r="R2282" i="1"/>
  <c r="R2286" i="1" s="1"/>
  <c r="R2288" i="1" s="1"/>
  <c r="Q2282" i="1"/>
  <c r="P2282" i="1"/>
  <c r="O2282" i="1"/>
  <c r="O2286" i="1" s="1"/>
  <c r="N2282" i="1"/>
  <c r="N2286" i="1" s="1"/>
  <c r="M2282" i="1"/>
  <c r="L2282" i="1"/>
  <c r="L2286" i="1" s="1"/>
  <c r="K2282" i="1"/>
  <c r="K2286" i="1" s="1"/>
  <c r="K2288" i="1" s="1"/>
  <c r="J2282" i="1"/>
  <c r="J2286" i="1" s="1"/>
  <c r="I2282" i="1"/>
  <c r="I2286" i="1" s="1"/>
  <c r="H2282" i="1"/>
  <c r="G2282" i="1"/>
  <c r="G2286" i="1" s="1"/>
  <c r="F2282" i="1"/>
  <c r="F2286" i="1" s="1"/>
  <c r="F2288" i="1" s="1"/>
  <c r="E2282" i="1"/>
  <c r="D2282" i="1"/>
  <c r="C2282" i="1"/>
  <c r="B2282" i="1"/>
  <c r="B2286" i="1" s="1"/>
  <c r="AE2278" i="1"/>
  <c r="Y2277" i="1"/>
  <c r="X2277" i="1"/>
  <c r="W2277" i="1"/>
  <c r="V2277" i="1"/>
  <c r="U2277" i="1"/>
  <c r="T2277" i="1"/>
  <c r="T2278" i="1" s="1"/>
  <c r="S2277" i="1"/>
  <c r="S2278" i="1" s="1"/>
  <c r="R2277" i="1"/>
  <c r="Q2277" i="1"/>
  <c r="Q2278" i="1" s="1"/>
  <c r="P2277" i="1"/>
  <c r="O2277" i="1"/>
  <c r="N2277" i="1"/>
  <c r="Z2277" i="1" s="1"/>
  <c r="M2277" i="1"/>
  <c r="L2277" i="1"/>
  <c r="K2277" i="1"/>
  <c r="J2277" i="1"/>
  <c r="I2277" i="1"/>
  <c r="H2277" i="1"/>
  <c r="H2278" i="1" s="1"/>
  <c r="G2277" i="1"/>
  <c r="G2278" i="1" s="1"/>
  <c r="F2277" i="1"/>
  <c r="E2277" i="1"/>
  <c r="E2278" i="1" s="1"/>
  <c r="D2277" i="1"/>
  <c r="C2277" i="1"/>
  <c r="B2277" i="1"/>
  <c r="W2276" i="1"/>
  <c r="W2278" i="1" s="1"/>
  <c r="T2276" i="1"/>
  <c r="S2276" i="1"/>
  <c r="K2276" i="1"/>
  <c r="K2278" i="1" s="1"/>
  <c r="H2276" i="1"/>
  <c r="G2276" i="1"/>
  <c r="Y2275" i="1"/>
  <c r="X2275" i="1"/>
  <c r="W2275" i="1"/>
  <c r="V2275" i="1"/>
  <c r="U2275" i="1"/>
  <c r="U2276" i="1" s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I2276" i="1" s="1"/>
  <c r="H2275" i="1"/>
  <c r="G2275" i="1"/>
  <c r="F2275" i="1"/>
  <c r="E2275" i="1"/>
  <c r="D2275" i="1"/>
  <c r="C2275" i="1"/>
  <c r="B2275" i="1"/>
  <c r="AA2274" i="1"/>
  <c r="Z2274" i="1"/>
  <c r="Y2273" i="1"/>
  <c r="X2273" i="1"/>
  <c r="W2273" i="1"/>
  <c r="V2273" i="1"/>
  <c r="U2273" i="1"/>
  <c r="T2273" i="1"/>
  <c r="S2273" i="1"/>
  <c r="R2273" i="1"/>
  <c r="Q2273" i="1"/>
  <c r="P2273" i="1"/>
  <c r="O2273" i="1"/>
  <c r="O2276" i="1" s="1"/>
  <c r="O2278" i="1" s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C2276" i="1" s="1"/>
  <c r="C2278" i="1" s="1"/>
  <c r="B2273" i="1"/>
  <c r="Y2272" i="1"/>
  <c r="Y2276" i="1" s="1"/>
  <c r="X2272" i="1"/>
  <c r="X2276" i="1" s="1"/>
  <c r="X2278" i="1" s="1"/>
  <c r="W2272" i="1"/>
  <c r="V2272" i="1"/>
  <c r="U2272" i="1"/>
  <c r="T2272" i="1"/>
  <c r="S2272" i="1"/>
  <c r="R2272" i="1"/>
  <c r="R2276" i="1" s="1"/>
  <c r="R2278" i="1" s="1"/>
  <c r="Q2272" i="1"/>
  <c r="Q2276" i="1" s="1"/>
  <c r="P2272" i="1"/>
  <c r="P2276" i="1" s="1"/>
  <c r="O2272" i="1"/>
  <c r="N2272" i="1"/>
  <c r="Z2272" i="1" s="1"/>
  <c r="M2272" i="1"/>
  <c r="M2276" i="1" s="1"/>
  <c r="L2272" i="1"/>
  <c r="L2276" i="1" s="1"/>
  <c r="L2278" i="1" s="1"/>
  <c r="K2272" i="1"/>
  <c r="J2272" i="1"/>
  <c r="I2272" i="1"/>
  <c r="H2272" i="1"/>
  <c r="G2272" i="1"/>
  <c r="F2272" i="1"/>
  <c r="F2276" i="1" s="1"/>
  <c r="F2278" i="1" s="1"/>
  <c r="E2272" i="1"/>
  <c r="E2276" i="1" s="1"/>
  <c r="D2272" i="1"/>
  <c r="C2272" i="1"/>
  <c r="B2272" i="1"/>
  <c r="B2276" i="1" s="1"/>
  <c r="B2278" i="1" s="1"/>
  <c r="Y2267" i="1"/>
  <c r="X2267" i="1"/>
  <c r="W2267" i="1"/>
  <c r="V2267" i="1"/>
  <c r="U2267" i="1"/>
  <c r="T2267" i="1"/>
  <c r="S2267" i="1"/>
  <c r="R2267" i="1"/>
  <c r="R2268" i="1" s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F2268" i="1" s="1"/>
  <c r="E2267" i="1"/>
  <c r="D2267" i="1"/>
  <c r="C2267" i="1"/>
  <c r="B2267" i="1"/>
  <c r="Y2266" i="1"/>
  <c r="X2266" i="1"/>
  <c r="P2266" i="1"/>
  <c r="P2268" i="1" s="1"/>
  <c r="M2266" i="1"/>
  <c r="D2266" i="1"/>
  <c r="D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Z2265" i="1" s="1"/>
  <c r="AA2265" i="1" s="1"/>
  <c r="M2265" i="1"/>
  <c r="L2265" i="1"/>
  <c r="L2266" i="1" s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U2266" i="1" s="1"/>
  <c r="T2263" i="1"/>
  <c r="S2263" i="1"/>
  <c r="R2263" i="1"/>
  <c r="Q2263" i="1"/>
  <c r="Q2266" i="1" s="1"/>
  <c r="Q2268" i="1" s="1"/>
  <c r="P2263" i="1"/>
  <c r="O2263" i="1"/>
  <c r="O2266" i="1" s="1"/>
  <c r="O2268" i="1" s="1"/>
  <c r="N2263" i="1"/>
  <c r="M2263" i="1"/>
  <c r="L2263" i="1"/>
  <c r="K2263" i="1"/>
  <c r="J2263" i="1"/>
  <c r="I2263" i="1"/>
  <c r="I2266" i="1" s="1"/>
  <c r="H2263" i="1"/>
  <c r="G2263" i="1"/>
  <c r="F2263" i="1"/>
  <c r="E2263" i="1"/>
  <c r="E2266" i="1" s="1"/>
  <c r="E2268" i="1" s="1"/>
  <c r="D2263" i="1"/>
  <c r="C2263" i="1"/>
  <c r="C2266" i="1" s="1"/>
  <c r="C2268" i="1" s="1"/>
  <c r="B2263" i="1"/>
  <c r="Y2262" i="1"/>
  <c r="X2262" i="1"/>
  <c r="W2262" i="1"/>
  <c r="V2262" i="1"/>
  <c r="V2266" i="1" s="1"/>
  <c r="U2262" i="1"/>
  <c r="T2262" i="1"/>
  <c r="T2266" i="1" s="1"/>
  <c r="T2268" i="1" s="1"/>
  <c r="S2262" i="1"/>
  <c r="R2262" i="1"/>
  <c r="R2266" i="1" s="1"/>
  <c r="Q2262" i="1"/>
  <c r="P2262" i="1"/>
  <c r="O2262" i="1"/>
  <c r="N2262" i="1"/>
  <c r="M2262" i="1"/>
  <c r="L2262" i="1"/>
  <c r="K2262" i="1"/>
  <c r="K2266" i="1" s="1"/>
  <c r="K2268" i="1" s="1"/>
  <c r="J2262" i="1"/>
  <c r="J2266" i="1" s="1"/>
  <c r="I2262" i="1"/>
  <c r="H2262" i="1"/>
  <c r="H2266" i="1" s="1"/>
  <c r="H2268" i="1" s="1"/>
  <c r="G2262" i="1"/>
  <c r="F2262" i="1"/>
  <c r="F2266" i="1" s="1"/>
  <c r="E2262" i="1"/>
  <c r="D2262" i="1"/>
  <c r="C2262" i="1"/>
  <c r="B2262" i="1"/>
  <c r="C2258" i="1"/>
  <c r="Y2257" i="1"/>
  <c r="X2257" i="1"/>
  <c r="W2257" i="1"/>
  <c r="W2258" i="1" s="1"/>
  <c r="V2257" i="1"/>
  <c r="U2257" i="1"/>
  <c r="T2257" i="1"/>
  <c r="S2257" i="1"/>
  <c r="R2257" i="1"/>
  <c r="Q2257" i="1"/>
  <c r="Q2258" i="1" s="1"/>
  <c r="P2257" i="1"/>
  <c r="O2257" i="1"/>
  <c r="N2257" i="1"/>
  <c r="M2257" i="1"/>
  <c r="L2257" i="1"/>
  <c r="K2257" i="1"/>
  <c r="K2258" i="1" s="1"/>
  <c r="J2257" i="1"/>
  <c r="I2257" i="1"/>
  <c r="H2257" i="1"/>
  <c r="G2257" i="1"/>
  <c r="F2257" i="1"/>
  <c r="E2257" i="1"/>
  <c r="E2258" i="1" s="1"/>
  <c r="D2257" i="1"/>
  <c r="C2257" i="1"/>
  <c r="B2257" i="1"/>
  <c r="S2256" i="1"/>
  <c r="N2256" i="1"/>
  <c r="N2258" i="1" s="1"/>
  <c r="J2256" i="1"/>
  <c r="J2258" i="1" s="1"/>
  <c r="H2256" i="1"/>
  <c r="G2256" i="1"/>
  <c r="Y2255" i="1"/>
  <c r="X2255" i="1"/>
  <c r="W2255" i="1"/>
  <c r="V2255" i="1"/>
  <c r="V2256" i="1" s="1"/>
  <c r="V2258" i="1" s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W2094" i="1" s="1"/>
  <c r="W2364" i="1" s="1"/>
  <c r="V2254" i="1"/>
  <c r="U2254" i="1"/>
  <c r="T2254" i="1"/>
  <c r="T2256" i="1" s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K2094" i="1" s="1"/>
  <c r="K2364" i="1" s="1"/>
  <c r="J2254" i="1"/>
  <c r="I2254" i="1"/>
  <c r="H2254" i="1"/>
  <c r="G2254" i="1"/>
  <c r="F2254" i="1"/>
  <c r="E2254" i="1"/>
  <c r="D2254" i="1"/>
  <c r="C2254" i="1"/>
  <c r="B2254" i="1"/>
  <c r="B2256" i="1" s="1"/>
  <c r="B2258" i="1" s="1"/>
  <c r="Y2253" i="1"/>
  <c r="X2253" i="1"/>
  <c r="W2253" i="1"/>
  <c r="W2256" i="1" s="1"/>
  <c r="V2253" i="1"/>
  <c r="U2253" i="1"/>
  <c r="U2256" i="1" s="1"/>
  <c r="U2258" i="1" s="1"/>
  <c r="T2253" i="1"/>
  <c r="S2253" i="1"/>
  <c r="R2253" i="1"/>
  <c r="Q2253" i="1"/>
  <c r="P2253" i="1"/>
  <c r="O2253" i="1"/>
  <c r="O2256" i="1" s="1"/>
  <c r="N2253" i="1"/>
  <c r="M2253" i="1"/>
  <c r="Z2253" i="1" s="1"/>
  <c r="L2253" i="1"/>
  <c r="K2253" i="1"/>
  <c r="K2256" i="1" s="1"/>
  <c r="J2253" i="1"/>
  <c r="I2253" i="1"/>
  <c r="I2256" i="1" s="1"/>
  <c r="I2258" i="1" s="1"/>
  <c r="H2253" i="1"/>
  <c r="G2253" i="1"/>
  <c r="F2253" i="1"/>
  <c r="E2253" i="1"/>
  <c r="D2253" i="1"/>
  <c r="C2253" i="1"/>
  <c r="C2256" i="1" s="1"/>
  <c r="B2253" i="1"/>
  <c r="Y2252" i="1"/>
  <c r="Y2256" i="1" s="1"/>
  <c r="Y2258" i="1" s="1"/>
  <c r="X2252" i="1"/>
  <c r="X2256" i="1" s="1"/>
  <c r="W2252" i="1"/>
  <c r="V2252" i="1"/>
  <c r="U2252" i="1"/>
  <c r="T2252" i="1"/>
  <c r="S2252" i="1"/>
  <c r="R2252" i="1"/>
  <c r="R2256" i="1" s="1"/>
  <c r="Q2252" i="1"/>
  <c r="Q2256" i="1" s="1"/>
  <c r="P2252" i="1"/>
  <c r="P2256" i="1" s="1"/>
  <c r="O2252" i="1"/>
  <c r="N2252" i="1"/>
  <c r="Z2252" i="1" s="1"/>
  <c r="M2252" i="1"/>
  <c r="M2256" i="1" s="1"/>
  <c r="M2258" i="1" s="1"/>
  <c r="L2252" i="1"/>
  <c r="L2256" i="1" s="1"/>
  <c r="K2252" i="1"/>
  <c r="J2252" i="1"/>
  <c r="I2252" i="1"/>
  <c r="H2252" i="1"/>
  <c r="G2252" i="1"/>
  <c r="F2252" i="1"/>
  <c r="F2256" i="1" s="1"/>
  <c r="E2252" i="1"/>
  <c r="E2256" i="1" s="1"/>
  <c r="D2252" i="1"/>
  <c r="D2256" i="1" s="1"/>
  <c r="C2252" i="1"/>
  <c r="B2252" i="1"/>
  <c r="D2248" i="1"/>
  <c r="Y2247" i="1"/>
  <c r="X2247" i="1"/>
  <c r="W2247" i="1"/>
  <c r="V2247" i="1"/>
  <c r="U2247" i="1"/>
  <c r="T2247" i="1"/>
  <c r="S2247" i="1"/>
  <c r="R2247" i="1"/>
  <c r="Q2247" i="1"/>
  <c r="Q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Y2246" i="1"/>
  <c r="N2246" i="1"/>
  <c r="M2246" i="1"/>
  <c r="Y2245" i="1"/>
  <c r="X2245" i="1"/>
  <c r="X2246" i="1" s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U2246" i="1" s="1"/>
  <c r="U2248" i="1" s="1"/>
  <c r="T2243" i="1"/>
  <c r="S2243" i="1"/>
  <c r="R2243" i="1"/>
  <c r="Q2243" i="1"/>
  <c r="Q2246" i="1" s="1"/>
  <c r="P2243" i="1"/>
  <c r="P2246" i="1" s="1"/>
  <c r="P2248" i="1" s="1"/>
  <c r="O2243" i="1"/>
  <c r="O2246" i="1" s="1"/>
  <c r="O2248" i="1" s="1"/>
  <c r="N2243" i="1"/>
  <c r="M2243" i="1"/>
  <c r="L2243" i="1"/>
  <c r="K2243" i="1"/>
  <c r="J2243" i="1"/>
  <c r="I2243" i="1"/>
  <c r="I2246" i="1" s="1"/>
  <c r="H2243" i="1"/>
  <c r="G2243" i="1"/>
  <c r="F2243" i="1"/>
  <c r="E2243" i="1"/>
  <c r="E2246" i="1" s="1"/>
  <c r="D2243" i="1"/>
  <c r="D2246" i="1" s="1"/>
  <c r="C2243" i="1"/>
  <c r="C2246" i="1" s="1"/>
  <c r="C2248" i="1" s="1"/>
  <c r="B2243" i="1"/>
  <c r="Y2242" i="1"/>
  <c r="X2242" i="1"/>
  <c r="W2242" i="1"/>
  <c r="W2246" i="1" s="1"/>
  <c r="W2248" i="1" s="1"/>
  <c r="V2242" i="1"/>
  <c r="V2246" i="1" s="1"/>
  <c r="U2242" i="1"/>
  <c r="T2242" i="1"/>
  <c r="T2246" i="1" s="1"/>
  <c r="T2248" i="1" s="1"/>
  <c r="S2242" i="1"/>
  <c r="R2242" i="1"/>
  <c r="R2246" i="1" s="1"/>
  <c r="Q2242" i="1"/>
  <c r="P2242" i="1"/>
  <c r="O2242" i="1"/>
  <c r="N2242" i="1"/>
  <c r="M2242" i="1"/>
  <c r="L2242" i="1"/>
  <c r="L2246" i="1" s="1"/>
  <c r="K2242" i="1"/>
  <c r="K2246" i="1" s="1"/>
  <c r="K2248" i="1" s="1"/>
  <c r="J2242" i="1"/>
  <c r="J2246" i="1" s="1"/>
  <c r="I2242" i="1"/>
  <c r="H2242" i="1"/>
  <c r="H2246" i="1" s="1"/>
  <c r="H2248" i="1" s="1"/>
  <c r="G2242" i="1"/>
  <c r="F2242" i="1"/>
  <c r="F2246" i="1" s="1"/>
  <c r="E2242" i="1"/>
  <c r="D2242" i="1"/>
  <c r="C2242" i="1"/>
  <c r="B2242" i="1"/>
  <c r="B2246" i="1" s="1"/>
  <c r="Y2237" i="1"/>
  <c r="X2237" i="1"/>
  <c r="X2238" i="1" s="1"/>
  <c r="W2237" i="1"/>
  <c r="V2237" i="1"/>
  <c r="U2237" i="1"/>
  <c r="T2237" i="1"/>
  <c r="S2237" i="1"/>
  <c r="R2237" i="1"/>
  <c r="R2238" i="1" s="1"/>
  <c r="Q2237" i="1"/>
  <c r="P2237" i="1"/>
  <c r="O2237" i="1"/>
  <c r="N2237" i="1"/>
  <c r="M2237" i="1"/>
  <c r="L2237" i="1"/>
  <c r="L2238" i="1" s="1"/>
  <c r="K2237" i="1"/>
  <c r="J2237" i="1"/>
  <c r="I2237" i="1"/>
  <c r="H2237" i="1"/>
  <c r="G2237" i="1"/>
  <c r="F2237" i="1"/>
  <c r="F2238" i="1" s="1"/>
  <c r="E2237" i="1"/>
  <c r="D2237" i="1"/>
  <c r="C2237" i="1"/>
  <c r="B2237" i="1"/>
  <c r="V2236" i="1"/>
  <c r="V2238" i="1" s="1"/>
  <c r="S2236" i="1"/>
  <c r="R2236" i="1"/>
  <c r="J2236" i="1"/>
  <c r="J2238" i="1" s="1"/>
  <c r="F2236" i="1"/>
  <c r="B2236" i="1"/>
  <c r="B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H2236" i="1" s="1"/>
  <c r="G2235" i="1"/>
  <c r="F2235" i="1"/>
  <c r="E2235" i="1"/>
  <c r="D2235" i="1"/>
  <c r="C2235" i="1"/>
  <c r="B2235" i="1"/>
  <c r="Z2234" i="1"/>
  <c r="AA2234" i="1" s="1"/>
  <c r="Y2233" i="1"/>
  <c r="X2233" i="1"/>
  <c r="W2233" i="1"/>
  <c r="W2236" i="1" s="1"/>
  <c r="V2233" i="1"/>
  <c r="U2233" i="1"/>
  <c r="U2236" i="1" s="1"/>
  <c r="U2238" i="1" s="1"/>
  <c r="T2233" i="1"/>
  <c r="S2233" i="1"/>
  <c r="R2233" i="1"/>
  <c r="Q2233" i="1"/>
  <c r="P2233" i="1"/>
  <c r="P2236" i="1" s="1"/>
  <c r="P2238" i="1" s="1"/>
  <c r="O2233" i="1"/>
  <c r="O2236" i="1" s="1"/>
  <c r="O2238" i="1" s="1"/>
  <c r="N2233" i="1"/>
  <c r="M2233" i="1"/>
  <c r="Z2233" i="1" s="1"/>
  <c r="L2233" i="1"/>
  <c r="K2233" i="1"/>
  <c r="K2236" i="1" s="1"/>
  <c r="J2233" i="1"/>
  <c r="I2233" i="1"/>
  <c r="I2236" i="1" s="1"/>
  <c r="I2238" i="1" s="1"/>
  <c r="H2233" i="1"/>
  <c r="G2233" i="1"/>
  <c r="F2233" i="1"/>
  <c r="E2233" i="1"/>
  <c r="D2233" i="1"/>
  <c r="C2233" i="1"/>
  <c r="C2236" i="1" s="1"/>
  <c r="C2238" i="1" s="1"/>
  <c r="B2233" i="1"/>
  <c r="Y2232" i="1"/>
  <c r="Y2236" i="1" s="1"/>
  <c r="X2232" i="1"/>
  <c r="X2236" i="1" s="1"/>
  <c r="W2232" i="1"/>
  <c r="V2232" i="1"/>
  <c r="U2232" i="1"/>
  <c r="T2232" i="1"/>
  <c r="S2232" i="1"/>
  <c r="R2232" i="1"/>
  <c r="Q2232" i="1"/>
  <c r="Q2236" i="1" s="1"/>
  <c r="Q2238" i="1" s="1"/>
  <c r="P2232" i="1"/>
  <c r="O2232" i="1"/>
  <c r="N2232" i="1"/>
  <c r="N2236" i="1" s="1"/>
  <c r="N2238" i="1" s="1"/>
  <c r="M2232" i="1"/>
  <c r="M2236" i="1" s="1"/>
  <c r="L2232" i="1"/>
  <c r="L2236" i="1" s="1"/>
  <c r="K2232" i="1"/>
  <c r="J2232" i="1"/>
  <c r="I2232" i="1"/>
  <c r="H2232" i="1"/>
  <c r="G2232" i="1"/>
  <c r="G2236" i="1" s="1"/>
  <c r="F2232" i="1"/>
  <c r="E2232" i="1"/>
  <c r="E2236" i="1" s="1"/>
  <c r="E2238" i="1" s="1"/>
  <c r="D2232" i="1"/>
  <c r="D2236" i="1" s="1"/>
  <c r="C2232" i="1"/>
  <c r="B2232" i="1"/>
  <c r="Y2227" i="1"/>
  <c r="Y2228" i="1" s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X2226" i="1"/>
  <c r="U2226" i="1"/>
  <c r="M2226" i="1"/>
  <c r="L2226" i="1"/>
  <c r="C2226" i="1"/>
  <c r="C2228" i="1" s="1"/>
  <c r="B2226" i="1"/>
  <c r="Y2225" i="1"/>
  <c r="X2225" i="1"/>
  <c r="W2225" i="1"/>
  <c r="V2225" i="1"/>
  <c r="U2225" i="1"/>
  <c r="T2225" i="1"/>
  <c r="S2225" i="1"/>
  <c r="R2225" i="1"/>
  <c r="Q2225" i="1"/>
  <c r="P2225" i="1"/>
  <c r="P2226" i="1" s="1"/>
  <c r="P2228" i="1" s="1"/>
  <c r="O2225" i="1"/>
  <c r="N2225" i="1"/>
  <c r="Z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O2226" i="1" s="1"/>
  <c r="O2228" i="1" s="1"/>
  <c r="N2223" i="1"/>
  <c r="M2223" i="1"/>
  <c r="L2223" i="1"/>
  <c r="K2223" i="1"/>
  <c r="J2223" i="1"/>
  <c r="I2223" i="1"/>
  <c r="I2226" i="1" s="1"/>
  <c r="H2223" i="1"/>
  <c r="G2223" i="1"/>
  <c r="F2223" i="1"/>
  <c r="E2223" i="1"/>
  <c r="D2223" i="1"/>
  <c r="C2223" i="1"/>
  <c r="B2223" i="1"/>
  <c r="Y2222" i="1"/>
  <c r="Y2226" i="1" s="1"/>
  <c r="X2222" i="1"/>
  <c r="W2222" i="1"/>
  <c r="V2222" i="1"/>
  <c r="V2226" i="1" s="1"/>
  <c r="U2222" i="1"/>
  <c r="T2222" i="1"/>
  <c r="S2222" i="1"/>
  <c r="R2222" i="1"/>
  <c r="Q2222" i="1"/>
  <c r="P2222" i="1"/>
  <c r="O2222" i="1"/>
  <c r="N2222" i="1"/>
  <c r="Z2222" i="1" s="1"/>
  <c r="M2222" i="1"/>
  <c r="L2222" i="1"/>
  <c r="K2222" i="1"/>
  <c r="J2222" i="1"/>
  <c r="J2226" i="1" s="1"/>
  <c r="J2228" i="1" s="1"/>
  <c r="I2222" i="1"/>
  <c r="H2222" i="1"/>
  <c r="H2226" i="1" s="1"/>
  <c r="H2228" i="1" s="1"/>
  <c r="G2222" i="1"/>
  <c r="F2222" i="1"/>
  <c r="E2222" i="1"/>
  <c r="D2222" i="1"/>
  <c r="C2222" i="1"/>
  <c r="B2222" i="1"/>
  <c r="Q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E2218" i="1" s="1"/>
  <c r="D2217" i="1"/>
  <c r="D2218" i="1" s="1"/>
  <c r="C2217" i="1"/>
  <c r="C2218" i="1" s="1"/>
  <c r="B2217" i="1"/>
  <c r="T2216" i="1"/>
  <c r="H2216" i="1"/>
  <c r="F2216" i="1"/>
  <c r="D2216" i="1"/>
  <c r="C2216" i="1"/>
  <c r="Y2215" i="1"/>
  <c r="X2215" i="1"/>
  <c r="W2215" i="1"/>
  <c r="V2215" i="1"/>
  <c r="V2216" i="1" s="1"/>
  <c r="V2218" i="1" s="1"/>
  <c r="U2215" i="1"/>
  <c r="T2215" i="1"/>
  <c r="S2215" i="1"/>
  <c r="R2215" i="1"/>
  <c r="R2216" i="1" s="1"/>
  <c r="Q2215" i="1"/>
  <c r="P2215" i="1"/>
  <c r="P2216" i="1" s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U2216" i="1" s="1"/>
  <c r="U2218" i="1" s="1"/>
  <c r="T2213" i="1"/>
  <c r="S2213" i="1"/>
  <c r="R2213" i="1"/>
  <c r="Q2213" i="1"/>
  <c r="P2213" i="1"/>
  <c r="O2213" i="1"/>
  <c r="O2216" i="1" s="1"/>
  <c r="O2218" i="1" s="1"/>
  <c r="N2213" i="1"/>
  <c r="Z2213" i="1" s="1"/>
  <c r="AB2213" i="1" s="1"/>
  <c r="M2213" i="1"/>
  <c r="L2213" i="1"/>
  <c r="K2213" i="1"/>
  <c r="J2213" i="1"/>
  <c r="J2216" i="1" s="1"/>
  <c r="J2218" i="1" s="1"/>
  <c r="I2213" i="1"/>
  <c r="I2216" i="1" s="1"/>
  <c r="I2218" i="1" s="1"/>
  <c r="H2213" i="1"/>
  <c r="G2213" i="1"/>
  <c r="F2213" i="1"/>
  <c r="E2213" i="1"/>
  <c r="D2213" i="1"/>
  <c r="C2213" i="1"/>
  <c r="B2213" i="1"/>
  <c r="B2216" i="1" s="1"/>
  <c r="B2218" i="1" s="1"/>
  <c r="Y2212" i="1"/>
  <c r="X2212" i="1"/>
  <c r="W2212" i="1"/>
  <c r="V2212" i="1"/>
  <c r="U2212" i="1"/>
  <c r="T2212" i="1"/>
  <c r="S2212" i="1"/>
  <c r="S2216" i="1" s="1"/>
  <c r="R2212" i="1"/>
  <c r="Q2212" i="1"/>
  <c r="Q2216" i="1" s="1"/>
  <c r="P2212" i="1"/>
  <c r="O2212" i="1"/>
  <c r="N2212" i="1"/>
  <c r="M2212" i="1"/>
  <c r="L2212" i="1"/>
  <c r="K2212" i="1"/>
  <c r="J2212" i="1"/>
  <c r="I2212" i="1"/>
  <c r="H2212" i="1"/>
  <c r="G2212" i="1"/>
  <c r="G2216" i="1" s="1"/>
  <c r="F2212" i="1"/>
  <c r="E2212" i="1"/>
  <c r="E2216" i="1" s="1"/>
  <c r="D2212" i="1"/>
  <c r="C2212" i="1"/>
  <c r="B2212" i="1"/>
  <c r="Z2210" i="1"/>
  <c r="Y2207" i="1"/>
  <c r="X2207" i="1"/>
  <c r="W2207" i="1"/>
  <c r="W2208" i="1" s="1"/>
  <c r="V2207" i="1"/>
  <c r="U2207" i="1"/>
  <c r="T2207" i="1"/>
  <c r="S2207" i="1"/>
  <c r="R2207" i="1"/>
  <c r="Q2207" i="1"/>
  <c r="P2207" i="1"/>
  <c r="O2207" i="1"/>
  <c r="N2207" i="1"/>
  <c r="N2208" i="1" s="1"/>
  <c r="M2207" i="1"/>
  <c r="L2207" i="1"/>
  <c r="K2207" i="1"/>
  <c r="J2207" i="1"/>
  <c r="I2207" i="1"/>
  <c r="H2207" i="1"/>
  <c r="H2208" i="1" s="1"/>
  <c r="G2207" i="1"/>
  <c r="F2207" i="1"/>
  <c r="E2207" i="1"/>
  <c r="D2207" i="1"/>
  <c r="C2207" i="1"/>
  <c r="B2207" i="1"/>
  <c r="B2208" i="1" s="1"/>
  <c r="Q2206" i="1"/>
  <c r="Q2208" i="1" s="1"/>
  <c r="E2206" i="1"/>
  <c r="E2208" i="1" s="1"/>
  <c r="C2206" i="1"/>
  <c r="B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V2206" i="1" s="1"/>
  <c r="V2208" i="1" s="1"/>
  <c r="U2203" i="1"/>
  <c r="T2203" i="1"/>
  <c r="S2203" i="1"/>
  <c r="R2203" i="1"/>
  <c r="Q2203" i="1"/>
  <c r="P2203" i="1"/>
  <c r="P2206" i="1" s="1"/>
  <c r="P2208" i="1" s="1"/>
  <c r="O2203" i="1"/>
  <c r="N2203" i="1"/>
  <c r="M2203" i="1"/>
  <c r="L2203" i="1"/>
  <c r="K2203" i="1"/>
  <c r="J2203" i="1"/>
  <c r="J2206" i="1" s="1"/>
  <c r="J2208" i="1" s="1"/>
  <c r="I2203" i="1"/>
  <c r="H2203" i="1"/>
  <c r="G2203" i="1"/>
  <c r="F2203" i="1"/>
  <c r="E2203" i="1"/>
  <c r="D2203" i="1"/>
  <c r="C2203" i="1"/>
  <c r="B2203" i="1"/>
  <c r="Y2202" i="1"/>
  <c r="Y2206" i="1" s="1"/>
  <c r="X2202" i="1"/>
  <c r="W2202" i="1"/>
  <c r="W2206" i="1" s="1"/>
  <c r="V2202" i="1"/>
  <c r="U2202" i="1"/>
  <c r="U2206" i="1" s="1"/>
  <c r="U2208" i="1" s="1"/>
  <c r="T2202" i="1"/>
  <c r="T2206" i="1" s="1"/>
  <c r="T2208" i="1" s="1"/>
  <c r="S2202" i="1"/>
  <c r="R2202" i="1"/>
  <c r="Q2202" i="1"/>
  <c r="P2202" i="1"/>
  <c r="O2202" i="1"/>
  <c r="O2206" i="1" s="1"/>
  <c r="N2202" i="1"/>
  <c r="N2206" i="1" s="1"/>
  <c r="M2202" i="1"/>
  <c r="M2206" i="1" s="1"/>
  <c r="L2202" i="1"/>
  <c r="K2202" i="1"/>
  <c r="K2206" i="1" s="1"/>
  <c r="J2202" i="1"/>
  <c r="I2202" i="1"/>
  <c r="I2206" i="1" s="1"/>
  <c r="I2208" i="1" s="1"/>
  <c r="H2202" i="1"/>
  <c r="H2206" i="1" s="1"/>
  <c r="G2202" i="1"/>
  <c r="F2202" i="1"/>
  <c r="E2202" i="1"/>
  <c r="D2202" i="1"/>
  <c r="C2202" i="1"/>
  <c r="B2202" i="1"/>
  <c r="W2198" i="1"/>
  <c r="L2198" i="1"/>
  <c r="Y2197" i="1"/>
  <c r="X2197" i="1"/>
  <c r="W2197" i="1"/>
  <c r="V2197" i="1"/>
  <c r="U2197" i="1"/>
  <c r="T2197" i="1"/>
  <c r="S2197" i="1"/>
  <c r="R2197" i="1"/>
  <c r="Q2197" i="1"/>
  <c r="P2197" i="1"/>
  <c r="P2198" i="1" s="1"/>
  <c r="O2197" i="1"/>
  <c r="N2197" i="1"/>
  <c r="N2198" i="1" s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B2198" i="1" s="1"/>
  <c r="W2196" i="1"/>
  <c r="T2196" i="1"/>
  <c r="K2196" i="1"/>
  <c r="K2198" i="1" s="1"/>
  <c r="I2196" i="1"/>
  <c r="G2196" i="1"/>
  <c r="D2196" i="1"/>
  <c r="Y2195" i="1"/>
  <c r="X2195" i="1"/>
  <c r="W2195" i="1"/>
  <c r="V2195" i="1"/>
  <c r="U2195" i="1"/>
  <c r="T2195" i="1"/>
  <c r="S2195" i="1"/>
  <c r="S2196" i="1" s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E2196" i="1" s="1"/>
  <c r="D2195" i="1"/>
  <c r="C2195" i="1"/>
  <c r="B2195" i="1"/>
  <c r="AA2194" i="1"/>
  <c r="Z2194" i="1"/>
  <c r="Y2193" i="1"/>
  <c r="X2193" i="1"/>
  <c r="X2196" i="1" s="1"/>
  <c r="W2193" i="1"/>
  <c r="V2193" i="1"/>
  <c r="V2196" i="1" s="1"/>
  <c r="V2198" i="1" s="1"/>
  <c r="U2193" i="1"/>
  <c r="T2193" i="1"/>
  <c r="S2193" i="1"/>
  <c r="R2193" i="1"/>
  <c r="Q2193" i="1"/>
  <c r="P2193" i="1"/>
  <c r="P2196" i="1" s="1"/>
  <c r="O2193" i="1"/>
  <c r="N2193" i="1"/>
  <c r="Z2193" i="1" s="1"/>
  <c r="AB2193" i="1" s="1"/>
  <c r="M2193" i="1"/>
  <c r="L2193" i="1"/>
  <c r="L2196" i="1" s="1"/>
  <c r="K2193" i="1"/>
  <c r="J2193" i="1"/>
  <c r="J2196" i="1" s="1"/>
  <c r="J2198" i="1" s="1"/>
  <c r="I2193" i="1"/>
  <c r="H2193" i="1"/>
  <c r="G2193" i="1"/>
  <c r="F2193" i="1"/>
  <c r="E2193" i="1"/>
  <c r="D2193" i="1"/>
  <c r="AA2193" i="1" s="1"/>
  <c r="C2193" i="1"/>
  <c r="B2193" i="1"/>
  <c r="Y2192" i="1"/>
  <c r="X2192" i="1"/>
  <c r="W2192" i="1"/>
  <c r="V2192" i="1"/>
  <c r="U2192" i="1"/>
  <c r="U2196" i="1" s="1"/>
  <c r="T2192" i="1"/>
  <c r="S2192" i="1"/>
  <c r="R2192" i="1"/>
  <c r="Q2192" i="1"/>
  <c r="P2192" i="1"/>
  <c r="O2192" i="1"/>
  <c r="O2196" i="1" s="1"/>
  <c r="O2198" i="1" s="1"/>
  <c r="N2192" i="1"/>
  <c r="N2196" i="1" s="1"/>
  <c r="M2192" i="1"/>
  <c r="L2192" i="1"/>
  <c r="K2192" i="1"/>
  <c r="J2192" i="1"/>
  <c r="I2192" i="1"/>
  <c r="H2192" i="1"/>
  <c r="H2196" i="1" s="1"/>
  <c r="G2192" i="1"/>
  <c r="F2192" i="1"/>
  <c r="E2192" i="1"/>
  <c r="D2192" i="1"/>
  <c r="C2192" i="1"/>
  <c r="C2196" i="1" s="1"/>
  <c r="C2198" i="1" s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N2188" i="1" s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B2188" i="1" s="1"/>
  <c r="N2186" i="1"/>
  <c r="I2186" i="1"/>
  <c r="I2188" i="1" s="1"/>
  <c r="B2186" i="1"/>
  <c r="Y2185" i="1"/>
  <c r="X2185" i="1"/>
  <c r="W2185" i="1"/>
  <c r="V2185" i="1"/>
  <c r="U2185" i="1"/>
  <c r="T2185" i="1"/>
  <c r="S2185" i="1"/>
  <c r="R2185" i="1"/>
  <c r="Q2185" i="1"/>
  <c r="P2185" i="1"/>
  <c r="P2186" i="1" s="1"/>
  <c r="P2188" i="1" s="1"/>
  <c r="O2185" i="1"/>
  <c r="N2185" i="1"/>
  <c r="M2185" i="1"/>
  <c r="L2185" i="1"/>
  <c r="K2185" i="1"/>
  <c r="J2185" i="1"/>
  <c r="I2185" i="1"/>
  <c r="H2185" i="1"/>
  <c r="G2185" i="1"/>
  <c r="F2185" i="1"/>
  <c r="E2185" i="1"/>
  <c r="E2186" i="1" s="1"/>
  <c r="E2188" i="1" s="1"/>
  <c r="D2185" i="1"/>
  <c r="D2186" i="1" s="1"/>
  <c r="D2188" i="1" s="1"/>
  <c r="C2185" i="1"/>
  <c r="B2185" i="1"/>
  <c r="Z2184" i="1"/>
  <c r="AA2184" i="1" s="1"/>
  <c r="Y2183" i="1"/>
  <c r="X2183" i="1"/>
  <c r="W2183" i="1"/>
  <c r="V2183" i="1"/>
  <c r="V2186" i="1" s="1"/>
  <c r="V2188" i="1" s="1"/>
  <c r="U2183" i="1"/>
  <c r="T2183" i="1"/>
  <c r="S2183" i="1"/>
  <c r="R2183" i="1"/>
  <c r="Q2183" i="1"/>
  <c r="Q2186" i="1" s="1"/>
  <c r="Q2188" i="1" s="1"/>
  <c r="P2183" i="1"/>
  <c r="O2183" i="1"/>
  <c r="N2183" i="1"/>
  <c r="M2183" i="1"/>
  <c r="L2183" i="1"/>
  <c r="K2183" i="1"/>
  <c r="J2183" i="1"/>
  <c r="J2186" i="1" s="1"/>
  <c r="I2183" i="1"/>
  <c r="H2183" i="1"/>
  <c r="G2183" i="1"/>
  <c r="F2183" i="1"/>
  <c r="E2183" i="1"/>
  <c r="D2183" i="1"/>
  <c r="C2183" i="1"/>
  <c r="B2183" i="1"/>
  <c r="Y2182" i="1"/>
  <c r="Y2186" i="1" s="1"/>
  <c r="X2182" i="1"/>
  <c r="X2186" i="1" s="1"/>
  <c r="X2188" i="1" s="1"/>
  <c r="W2182" i="1"/>
  <c r="W2186" i="1" s="1"/>
  <c r="W2188" i="1" s="1"/>
  <c r="V2182" i="1"/>
  <c r="U2182" i="1"/>
  <c r="U2186" i="1" s="1"/>
  <c r="U2188" i="1" s="1"/>
  <c r="T2182" i="1"/>
  <c r="S2182" i="1"/>
  <c r="S2186" i="1" s="1"/>
  <c r="R2182" i="1"/>
  <c r="Q2182" i="1"/>
  <c r="P2182" i="1"/>
  <c r="O2182" i="1"/>
  <c r="O2186" i="1" s="1"/>
  <c r="N2182" i="1"/>
  <c r="M2182" i="1"/>
  <c r="L2182" i="1"/>
  <c r="L2186" i="1" s="1"/>
  <c r="K2182" i="1"/>
  <c r="K2186" i="1" s="1"/>
  <c r="J2182" i="1"/>
  <c r="I2182" i="1"/>
  <c r="H2182" i="1"/>
  <c r="G2182" i="1"/>
  <c r="G2186" i="1" s="1"/>
  <c r="F2182" i="1"/>
  <c r="E2182" i="1"/>
  <c r="D2182" i="1"/>
  <c r="C2182" i="1"/>
  <c r="C2186" i="1" s="1"/>
  <c r="B2182" i="1"/>
  <c r="D2178" i="1"/>
  <c r="Y2177" i="1"/>
  <c r="X2177" i="1"/>
  <c r="X2178" i="1" s="1"/>
  <c r="W2177" i="1"/>
  <c r="V2177" i="1"/>
  <c r="U2177" i="1"/>
  <c r="T2177" i="1"/>
  <c r="T2178" i="1" s="1"/>
  <c r="S2177" i="1"/>
  <c r="R2177" i="1"/>
  <c r="R2178" i="1" s="1"/>
  <c r="Q2177" i="1"/>
  <c r="Q2178" i="1" s="1"/>
  <c r="P2177" i="1"/>
  <c r="O2177" i="1"/>
  <c r="N2177" i="1"/>
  <c r="M2177" i="1"/>
  <c r="M2178" i="1" s="1"/>
  <c r="L2177" i="1"/>
  <c r="L2178" i="1" s="1"/>
  <c r="K2177" i="1"/>
  <c r="J2177" i="1"/>
  <c r="I2177" i="1"/>
  <c r="H2177" i="1"/>
  <c r="G2177" i="1"/>
  <c r="F2177" i="1"/>
  <c r="F2178" i="1" s="1"/>
  <c r="E2177" i="1"/>
  <c r="D2177" i="1"/>
  <c r="C2177" i="1"/>
  <c r="B2177" i="1"/>
  <c r="T2176" i="1"/>
  <c r="P2176" i="1"/>
  <c r="P2178" i="1" s="1"/>
  <c r="J2176" i="1"/>
  <c r="J2178" i="1" s="1"/>
  <c r="H2176" i="1"/>
  <c r="D2176" i="1"/>
  <c r="Y2175" i="1"/>
  <c r="X2175" i="1"/>
  <c r="W2175" i="1"/>
  <c r="V2175" i="1"/>
  <c r="U2175" i="1"/>
  <c r="T2175" i="1"/>
  <c r="S2175" i="1"/>
  <c r="S2176" i="1" s="1"/>
  <c r="R2175" i="1"/>
  <c r="Q2175" i="1"/>
  <c r="Q2176" i="1" s="1"/>
  <c r="P2175" i="1"/>
  <c r="O2175" i="1"/>
  <c r="N2175" i="1"/>
  <c r="M2175" i="1"/>
  <c r="L2175" i="1"/>
  <c r="K2175" i="1"/>
  <c r="K2176" i="1" s="1"/>
  <c r="K2178" i="1" s="1"/>
  <c r="J2175" i="1"/>
  <c r="I2175" i="1"/>
  <c r="H2175" i="1"/>
  <c r="G2175" i="1"/>
  <c r="G2176" i="1" s="1"/>
  <c r="F2175" i="1"/>
  <c r="E2175" i="1"/>
  <c r="D2175" i="1"/>
  <c r="C2175" i="1"/>
  <c r="B2175" i="1"/>
  <c r="Z2174" i="1"/>
  <c r="AA2174" i="1" s="1"/>
  <c r="Y2173" i="1"/>
  <c r="X2173" i="1"/>
  <c r="X2176" i="1" s="1"/>
  <c r="W2173" i="1"/>
  <c r="V2173" i="1"/>
  <c r="V2176" i="1" s="1"/>
  <c r="V2178" i="1" s="1"/>
  <c r="U2173" i="1"/>
  <c r="T2173" i="1"/>
  <c r="S2173" i="1"/>
  <c r="R2173" i="1"/>
  <c r="Q2173" i="1"/>
  <c r="P2173" i="1"/>
  <c r="O2173" i="1"/>
  <c r="N2173" i="1"/>
  <c r="Z2173" i="1" s="1"/>
  <c r="AB2173" i="1" s="1"/>
  <c r="M2173" i="1"/>
  <c r="L2173" i="1"/>
  <c r="L2176" i="1" s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W2172" i="1"/>
  <c r="V2172" i="1"/>
  <c r="U2172" i="1"/>
  <c r="U2176" i="1" s="1"/>
  <c r="T2172" i="1"/>
  <c r="S2172" i="1"/>
  <c r="R2172" i="1"/>
  <c r="R2176" i="1" s="1"/>
  <c r="Q2172" i="1"/>
  <c r="P2172" i="1"/>
  <c r="O2172" i="1"/>
  <c r="O2176" i="1" s="1"/>
  <c r="O2178" i="1" s="1"/>
  <c r="N2172" i="1"/>
  <c r="M2172" i="1"/>
  <c r="M2176" i="1" s="1"/>
  <c r="L2172" i="1"/>
  <c r="K2172" i="1"/>
  <c r="J2172" i="1"/>
  <c r="I2172" i="1"/>
  <c r="I2176" i="1" s="1"/>
  <c r="H2172" i="1"/>
  <c r="G2172" i="1"/>
  <c r="F2172" i="1"/>
  <c r="F2176" i="1" s="1"/>
  <c r="E2172" i="1"/>
  <c r="D2172" i="1"/>
  <c r="C2172" i="1"/>
  <c r="C2176" i="1" s="1"/>
  <c r="C2178" i="1" s="1"/>
  <c r="B2172" i="1"/>
  <c r="V2168" i="1"/>
  <c r="E2168" i="1"/>
  <c r="Y2167" i="1"/>
  <c r="Y2168" i="1" s="1"/>
  <c r="X2167" i="1"/>
  <c r="W2167" i="1"/>
  <c r="V2167" i="1"/>
  <c r="U2167" i="1"/>
  <c r="T2167" i="1"/>
  <c r="S2167" i="1"/>
  <c r="S2168" i="1" s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G2168" i="1" s="1"/>
  <c r="F2167" i="1"/>
  <c r="E2167" i="1"/>
  <c r="D2167" i="1"/>
  <c r="C2167" i="1"/>
  <c r="B2167" i="1"/>
  <c r="B2168" i="1" s="1"/>
  <c r="V2166" i="1"/>
  <c r="Q2166" i="1"/>
  <c r="Q2168" i="1" s="1"/>
  <c r="O2166" i="1"/>
  <c r="N2166" i="1"/>
  <c r="J2166" i="1"/>
  <c r="J2168" i="1" s="1"/>
  <c r="E2166" i="1"/>
  <c r="D2166" i="1"/>
  <c r="D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U2166" i="1" s="1"/>
  <c r="U2168" i="1" s="1"/>
  <c r="T2163" i="1"/>
  <c r="S2163" i="1"/>
  <c r="R2163" i="1"/>
  <c r="Q2163" i="1"/>
  <c r="P2163" i="1"/>
  <c r="P2166" i="1" s="1"/>
  <c r="P2168" i="1" s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W2162" i="1"/>
  <c r="W2166" i="1" s="1"/>
  <c r="V2162" i="1"/>
  <c r="U2162" i="1"/>
  <c r="T2162" i="1"/>
  <c r="S2162" i="1"/>
  <c r="S2166" i="1" s="1"/>
  <c r="R2162" i="1"/>
  <c r="Q2162" i="1"/>
  <c r="P2162" i="1"/>
  <c r="O2162" i="1"/>
  <c r="N2162" i="1"/>
  <c r="M2162" i="1"/>
  <c r="Z2162" i="1" s="1"/>
  <c r="L2162" i="1"/>
  <c r="K2162" i="1"/>
  <c r="K2166" i="1" s="1"/>
  <c r="K2168" i="1" s="1"/>
  <c r="J2162" i="1"/>
  <c r="I2162" i="1"/>
  <c r="H2162" i="1"/>
  <c r="G2162" i="1"/>
  <c r="G2166" i="1" s="1"/>
  <c r="F2162" i="1"/>
  <c r="E2162" i="1"/>
  <c r="D2162" i="1"/>
  <c r="C2162" i="1"/>
  <c r="C2166" i="1" s="1"/>
  <c r="B2162" i="1"/>
  <c r="B2166" i="1" s="1"/>
  <c r="F2158" i="1"/>
  <c r="Y2157" i="1"/>
  <c r="X2157" i="1"/>
  <c r="W2157" i="1"/>
  <c r="V2157" i="1"/>
  <c r="U2157" i="1"/>
  <c r="U2158" i="1" s="1"/>
  <c r="T2157" i="1"/>
  <c r="S2157" i="1"/>
  <c r="R2157" i="1"/>
  <c r="Q2157" i="1"/>
  <c r="P2157" i="1"/>
  <c r="P2158" i="1" s="1"/>
  <c r="O2157" i="1"/>
  <c r="N2157" i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C2158" i="1" s="1"/>
  <c r="B2157" i="1"/>
  <c r="R2156" i="1"/>
  <c r="L2156" i="1"/>
  <c r="L2158" i="1" s="1"/>
  <c r="Y2155" i="1"/>
  <c r="X2155" i="1"/>
  <c r="X2156" i="1" s="1"/>
  <c r="X2158" i="1" s="1"/>
  <c r="W2155" i="1"/>
  <c r="W2156" i="1" s="1"/>
  <c r="W2158" i="1" s="1"/>
  <c r="V2155" i="1"/>
  <c r="U2155" i="1"/>
  <c r="U2156" i="1" s="1"/>
  <c r="T2155" i="1"/>
  <c r="S2155" i="1"/>
  <c r="R2155" i="1"/>
  <c r="Q2155" i="1"/>
  <c r="P2155" i="1"/>
  <c r="O2155" i="1"/>
  <c r="N2155" i="1"/>
  <c r="Z2155" i="1" s="1"/>
  <c r="M2155" i="1"/>
  <c r="L2155" i="1"/>
  <c r="K2155" i="1"/>
  <c r="K2156" i="1" s="1"/>
  <c r="K2158" i="1" s="1"/>
  <c r="J2155" i="1"/>
  <c r="I2155" i="1"/>
  <c r="I2156" i="1" s="1"/>
  <c r="H2155" i="1"/>
  <c r="G2155" i="1"/>
  <c r="F2155" i="1"/>
  <c r="E2155" i="1"/>
  <c r="E2156" i="1" s="1"/>
  <c r="E2158" i="1" s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S2156" i="1" s="1"/>
  <c r="R2153" i="1"/>
  <c r="Q2153" i="1"/>
  <c r="P2153" i="1"/>
  <c r="O2153" i="1"/>
  <c r="N2153" i="1"/>
  <c r="M2153" i="1"/>
  <c r="Z2153" i="1" s="1"/>
  <c r="L2153" i="1"/>
  <c r="K2153" i="1"/>
  <c r="J2153" i="1"/>
  <c r="I2153" i="1"/>
  <c r="H2153" i="1"/>
  <c r="G2153" i="1"/>
  <c r="F2153" i="1"/>
  <c r="E2153" i="1"/>
  <c r="D2153" i="1"/>
  <c r="C2153" i="1"/>
  <c r="C2156" i="1" s="1"/>
  <c r="B2153" i="1"/>
  <c r="Y2152" i="1"/>
  <c r="X2152" i="1"/>
  <c r="W2152" i="1"/>
  <c r="V2152" i="1"/>
  <c r="V2156" i="1" s="1"/>
  <c r="V2158" i="1" s="1"/>
  <c r="U2152" i="1"/>
  <c r="T2152" i="1"/>
  <c r="T2156" i="1" s="1"/>
  <c r="S2152" i="1"/>
  <c r="R2152" i="1"/>
  <c r="Q2152" i="1"/>
  <c r="Q2156" i="1" s="1"/>
  <c r="P2152" i="1"/>
  <c r="P2156" i="1" s="1"/>
  <c r="O2152" i="1"/>
  <c r="O2156" i="1" s="1"/>
  <c r="N2152" i="1"/>
  <c r="M2152" i="1"/>
  <c r="L2152" i="1"/>
  <c r="K2152" i="1"/>
  <c r="J2152" i="1"/>
  <c r="J2156" i="1" s="1"/>
  <c r="J2158" i="1" s="1"/>
  <c r="I2152" i="1"/>
  <c r="H2152" i="1"/>
  <c r="H2156" i="1" s="1"/>
  <c r="G2152" i="1"/>
  <c r="F2152" i="1"/>
  <c r="F2156" i="1" s="1"/>
  <c r="E2152" i="1"/>
  <c r="D2152" i="1"/>
  <c r="C2152" i="1"/>
  <c r="B2152" i="1"/>
  <c r="U2148" i="1"/>
  <c r="Y2147" i="1"/>
  <c r="X2147" i="1"/>
  <c r="W2147" i="1"/>
  <c r="V2147" i="1"/>
  <c r="U2147" i="1"/>
  <c r="T2147" i="1"/>
  <c r="S2147" i="1"/>
  <c r="R2147" i="1"/>
  <c r="Q2147" i="1"/>
  <c r="P2147" i="1"/>
  <c r="O2147" i="1"/>
  <c r="O2148" i="1" s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U2146" i="1"/>
  <c r="R2146" i="1"/>
  <c r="K2146" i="1"/>
  <c r="J2146" i="1"/>
  <c r="Y2145" i="1"/>
  <c r="Y2146" i="1" s="1"/>
  <c r="X2145" i="1"/>
  <c r="W2145" i="1"/>
  <c r="V2145" i="1"/>
  <c r="U2145" i="1"/>
  <c r="T2145" i="1"/>
  <c r="S2145" i="1"/>
  <c r="S2095" i="1" s="1"/>
  <c r="R2145" i="1"/>
  <c r="Q2145" i="1"/>
  <c r="P2145" i="1"/>
  <c r="O2145" i="1"/>
  <c r="O2146" i="1" s="1"/>
  <c r="N2145" i="1"/>
  <c r="N2146" i="1" s="1"/>
  <c r="M2145" i="1"/>
  <c r="Z2145" i="1" s="1"/>
  <c r="L2145" i="1"/>
  <c r="K2145" i="1"/>
  <c r="J2145" i="1"/>
  <c r="I2145" i="1"/>
  <c r="H2145" i="1"/>
  <c r="G2145" i="1"/>
  <c r="G2095" i="1" s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C2146" i="1" s="1"/>
  <c r="B2143" i="1"/>
  <c r="B2146" i="1" s="1"/>
  <c r="Y2142" i="1"/>
  <c r="X2142" i="1"/>
  <c r="W2142" i="1"/>
  <c r="V2142" i="1"/>
  <c r="V2146" i="1" s="1"/>
  <c r="U2142" i="1"/>
  <c r="T2142" i="1"/>
  <c r="S2142" i="1"/>
  <c r="R2142" i="1"/>
  <c r="Q2142" i="1"/>
  <c r="Q2146" i="1" s="1"/>
  <c r="Q2148" i="1" s="1"/>
  <c r="P2142" i="1"/>
  <c r="P2146" i="1" s="1"/>
  <c r="P2148" i="1" s="1"/>
  <c r="O2142" i="1"/>
  <c r="N2142" i="1"/>
  <c r="M2142" i="1"/>
  <c r="Z2142" i="1" s="1"/>
  <c r="L2142" i="1"/>
  <c r="K2142" i="1"/>
  <c r="J2142" i="1"/>
  <c r="I2142" i="1"/>
  <c r="I2146" i="1" s="1"/>
  <c r="I2148" i="1" s="1"/>
  <c r="H2142" i="1"/>
  <c r="G2142" i="1"/>
  <c r="F2142" i="1"/>
  <c r="F2146" i="1" s="1"/>
  <c r="F2148" i="1" s="1"/>
  <c r="E2142" i="1"/>
  <c r="E2146" i="1" s="1"/>
  <c r="E2148" i="1" s="1"/>
  <c r="D2142" i="1"/>
  <c r="C2142" i="1"/>
  <c r="B2142" i="1"/>
  <c r="T2138" i="1"/>
  <c r="Y2137" i="1"/>
  <c r="X2137" i="1"/>
  <c r="W2137" i="1"/>
  <c r="V2137" i="1"/>
  <c r="U2137" i="1"/>
  <c r="T2137" i="1"/>
  <c r="S2137" i="1"/>
  <c r="S2138" i="1" s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G2138" i="1" s="1"/>
  <c r="F2137" i="1"/>
  <c r="E2137" i="1"/>
  <c r="D2137" i="1"/>
  <c r="D2138" i="1" s="1"/>
  <c r="C2137" i="1"/>
  <c r="B2137" i="1"/>
  <c r="T2136" i="1"/>
  <c r="D2136" i="1"/>
  <c r="Y2135" i="1"/>
  <c r="X2135" i="1"/>
  <c r="W2135" i="1"/>
  <c r="V2135" i="1"/>
  <c r="U2135" i="1"/>
  <c r="T2135" i="1"/>
  <c r="S2135" i="1"/>
  <c r="R2135" i="1"/>
  <c r="R2136" i="1" s="1"/>
  <c r="Q2135" i="1"/>
  <c r="P2135" i="1"/>
  <c r="O2135" i="1"/>
  <c r="O2136" i="1" s="1"/>
  <c r="O2138" i="1" s="1"/>
  <c r="N2135" i="1"/>
  <c r="Z2135" i="1" s="1"/>
  <c r="AA2135" i="1" s="1"/>
  <c r="M2135" i="1"/>
  <c r="L2135" i="1"/>
  <c r="K2135" i="1"/>
  <c r="J2135" i="1"/>
  <c r="I2135" i="1"/>
  <c r="H2135" i="1"/>
  <c r="H2136" i="1" s="1"/>
  <c r="H2138" i="1" s="1"/>
  <c r="G2135" i="1"/>
  <c r="F2135" i="1"/>
  <c r="F2136" i="1" s="1"/>
  <c r="E2135" i="1"/>
  <c r="D2135" i="1"/>
  <c r="C2135" i="1"/>
  <c r="C2136" i="1" s="1"/>
  <c r="C2138" i="1" s="1"/>
  <c r="B2135" i="1"/>
  <c r="Z2134" i="1"/>
  <c r="AA2134" i="1" s="1"/>
  <c r="Y2133" i="1"/>
  <c r="X2133" i="1"/>
  <c r="W2133" i="1"/>
  <c r="V2133" i="1"/>
  <c r="V2136" i="1" s="1"/>
  <c r="V2138" i="1" s="1"/>
  <c r="U2133" i="1"/>
  <c r="U2136" i="1" s="1"/>
  <c r="U2138" i="1" s="1"/>
  <c r="T2133" i="1"/>
  <c r="S2133" i="1"/>
  <c r="S2136" i="1" s="1"/>
  <c r="R2133" i="1"/>
  <c r="Q2133" i="1"/>
  <c r="P2133" i="1"/>
  <c r="O2133" i="1"/>
  <c r="N2133" i="1"/>
  <c r="M2133" i="1"/>
  <c r="M2136" i="1" s="1"/>
  <c r="L2133" i="1"/>
  <c r="K2133" i="1"/>
  <c r="J2133" i="1"/>
  <c r="I2133" i="1"/>
  <c r="I2136" i="1" s="1"/>
  <c r="H2133" i="1"/>
  <c r="G2133" i="1"/>
  <c r="G2136" i="1" s="1"/>
  <c r="F2133" i="1"/>
  <c r="E2133" i="1"/>
  <c r="D2133" i="1"/>
  <c r="C2133" i="1"/>
  <c r="B2133" i="1"/>
  <c r="Y2132" i="1"/>
  <c r="X2132" i="1"/>
  <c r="X2136" i="1" s="1"/>
  <c r="W2132" i="1"/>
  <c r="W2136" i="1" s="1"/>
  <c r="W2138" i="1" s="1"/>
  <c r="V2132" i="1"/>
  <c r="U2132" i="1"/>
  <c r="T2132" i="1"/>
  <c r="S2132" i="1"/>
  <c r="R2132" i="1"/>
  <c r="Q2132" i="1"/>
  <c r="P2132" i="1"/>
  <c r="P2136" i="1" s="1"/>
  <c r="O2132" i="1"/>
  <c r="N2132" i="1"/>
  <c r="M2132" i="1"/>
  <c r="Z2132" i="1" s="1"/>
  <c r="L2132" i="1"/>
  <c r="L2136" i="1" s="1"/>
  <c r="K2132" i="1"/>
  <c r="K2136" i="1" s="1"/>
  <c r="J2132" i="1"/>
  <c r="J2136" i="1" s="1"/>
  <c r="I2132" i="1"/>
  <c r="H2132" i="1"/>
  <c r="G2132" i="1"/>
  <c r="F2132" i="1"/>
  <c r="E2132" i="1"/>
  <c r="D2132" i="1"/>
  <c r="C2132" i="1"/>
  <c r="B2132" i="1"/>
  <c r="W2128" i="1"/>
  <c r="V2128" i="1"/>
  <c r="K2128" i="1"/>
  <c r="Y2127" i="1"/>
  <c r="Y2128" i="1" s="1"/>
  <c r="X2127" i="1"/>
  <c r="W2127" i="1"/>
  <c r="V2127" i="1"/>
  <c r="U2127" i="1"/>
  <c r="U2097" i="1" s="1"/>
  <c r="T2127" i="1"/>
  <c r="S2127" i="1"/>
  <c r="R2127" i="1"/>
  <c r="Q2127" i="1"/>
  <c r="P2127" i="1"/>
  <c r="O2127" i="1"/>
  <c r="O2097" i="1" s="1"/>
  <c r="N2127" i="1"/>
  <c r="M2127" i="1"/>
  <c r="L2127" i="1"/>
  <c r="K2127" i="1"/>
  <c r="J2127" i="1"/>
  <c r="I2127" i="1"/>
  <c r="I2097" i="1" s="1"/>
  <c r="H2127" i="1"/>
  <c r="G2127" i="1"/>
  <c r="G2128" i="1" s="1"/>
  <c r="F2127" i="1"/>
  <c r="E2127" i="1"/>
  <c r="D2127" i="1"/>
  <c r="C2127" i="1"/>
  <c r="B2127" i="1"/>
  <c r="V2126" i="1"/>
  <c r="U2126" i="1"/>
  <c r="M2126" i="1"/>
  <c r="L2126" i="1"/>
  <c r="I2126" i="1"/>
  <c r="H2126" i="1"/>
  <c r="H2128" i="1" s="1"/>
  <c r="Y2125" i="1"/>
  <c r="X2125" i="1"/>
  <c r="X2126" i="1" s="1"/>
  <c r="W2125" i="1"/>
  <c r="V2125" i="1"/>
  <c r="U2125" i="1"/>
  <c r="T2125" i="1"/>
  <c r="T2095" i="1" s="1"/>
  <c r="T2096" i="1" s="1"/>
  <c r="S2125" i="1"/>
  <c r="R2125" i="1"/>
  <c r="Q2125" i="1"/>
  <c r="P2125" i="1"/>
  <c r="O2125" i="1"/>
  <c r="O2126" i="1" s="1"/>
  <c r="N2125" i="1"/>
  <c r="Z2125" i="1" s="1"/>
  <c r="AA2125" i="1" s="1"/>
  <c r="M2125" i="1"/>
  <c r="L2125" i="1"/>
  <c r="K2125" i="1"/>
  <c r="J2125" i="1"/>
  <c r="I2125" i="1"/>
  <c r="H2125" i="1"/>
  <c r="H2095" i="1" s="1"/>
  <c r="G2125" i="1"/>
  <c r="F2125" i="1"/>
  <c r="E2125" i="1"/>
  <c r="D2125" i="1"/>
  <c r="C2125" i="1"/>
  <c r="B2125" i="1"/>
  <c r="Z2124" i="1"/>
  <c r="AA2124" i="1" s="1"/>
  <c r="Y2123" i="1"/>
  <c r="Y2126" i="1" s="1"/>
  <c r="X2123" i="1"/>
  <c r="W2123" i="1"/>
  <c r="V2123" i="1"/>
  <c r="U2123" i="1"/>
  <c r="T2123" i="1"/>
  <c r="S2123" i="1"/>
  <c r="R2123" i="1"/>
  <c r="Q2123" i="1"/>
  <c r="P2123" i="1"/>
  <c r="P2126" i="1" s="1"/>
  <c r="P2128" i="1" s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C2126" i="1" s="1"/>
  <c r="B2123" i="1"/>
  <c r="Y2122" i="1"/>
  <c r="X2122" i="1"/>
  <c r="W2122" i="1"/>
  <c r="W2126" i="1" s="1"/>
  <c r="V2122" i="1"/>
  <c r="U2122" i="1"/>
  <c r="T2122" i="1"/>
  <c r="S2122" i="1"/>
  <c r="S2126" i="1" s="1"/>
  <c r="R2122" i="1"/>
  <c r="R2126" i="1" s="1"/>
  <c r="Q2122" i="1"/>
  <c r="P2122" i="1"/>
  <c r="O2122" i="1"/>
  <c r="N2122" i="1"/>
  <c r="N2126" i="1" s="1"/>
  <c r="N2128" i="1" s="1"/>
  <c r="M2122" i="1"/>
  <c r="L2122" i="1"/>
  <c r="K2122" i="1"/>
  <c r="K2126" i="1" s="1"/>
  <c r="J2122" i="1"/>
  <c r="I2122" i="1"/>
  <c r="H2122" i="1"/>
  <c r="H2092" i="1" s="1"/>
  <c r="H2096" i="1" s="1"/>
  <c r="G2122" i="1"/>
  <c r="G2126" i="1" s="1"/>
  <c r="F2122" i="1"/>
  <c r="F2126" i="1" s="1"/>
  <c r="E2122" i="1"/>
  <c r="D2122" i="1"/>
  <c r="C2122" i="1"/>
  <c r="B2122" i="1"/>
  <c r="B2126" i="1" s="1"/>
  <c r="B2128" i="1" s="1"/>
  <c r="Z2120" i="1"/>
  <c r="R2118" i="1"/>
  <c r="F2118" i="1"/>
  <c r="Y2117" i="1"/>
  <c r="X2117" i="1"/>
  <c r="W2117" i="1"/>
  <c r="W2097" i="1" s="1"/>
  <c r="V2117" i="1"/>
  <c r="V2118" i="1" s="1"/>
  <c r="U2117" i="1"/>
  <c r="T2117" i="1"/>
  <c r="S2117" i="1"/>
  <c r="S2118" i="1" s="1"/>
  <c r="R2117" i="1"/>
  <c r="Q2117" i="1"/>
  <c r="P2117" i="1"/>
  <c r="P2118" i="1" s="1"/>
  <c r="O2117" i="1"/>
  <c r="N2117" i="1"/>
  <c r="M2117" i="1"/>
  <c r="L2117" i="1"/>
  <c r="K2117" i="1"/>
  <c r="K2118" i="1" s="1"/>
  <c r="J2117" i="1"/>
  <c r="J2118" i="1" s="1"/>
  <c r="I2117" i="1"/>
  <c r="H2117" i="1"/>
  <c r="G2117" i="1"/>
  <c r="G2118" i="1" s="1"/>
  <c r="F2117" i="1"/>
  <c r="E2117" i="1"/>
  <c r="E2118" i="1" s="1"/>
  <c r="D2117" i="1"/>
  <c r="C2117" i="1"/>
  <c r="B2117" i="1"/>
  <c r="Y2116" i="1"/>
  <c r="W2116" i="1"/>
  <c r="S2116" i="1"/>
  <c r="P2116" i="1"/>
  <c r="K2116" i="1"/>
  <c r="G2116" i="1"/>
  <c r="Y2115" i="1"/>
  <c r="X2115" i="1"/>
  <c r="W2115" i="1"/>
  <c r="V2115" i="1"/>
  <c r="V2116" i="1" s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J2116" i="1" s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X2093" i="1" s="1"/>
  <c r="W2113" i="1"/>
  <c r="V2113" i="1"/>
  <c r="U2113" i="1"/>
  <c r="U2116" i="1" s="1"/>
  <c r="U2118" i="1" s="1"/>
  <c r="T2113" i="1"/>
  <c r="T2116" i="1" s="1"/>
  <c r="S2113" i="1"/>
  <c r="R2113" i="1"/>
  <c r="Q2113" i="1"/>
  <c r="P2113" i="1"/>
  <c r="O2113" i="1"/>
  <c r="N2113" i="1"/>
  <c r="Z2113" i="1" s="1"/>
  <c r="M2113" i="1"/>
  <c r="L2113" i="1"/>
  <c r="L2093" i="1" s="1"/>
  <c r="K2113" i="1"/>
  <c r="J2113" i="1"/>
  <c r="I2113" i="1"/>
  <c r="I2116" i="1" s="1"/>
  <c r="I2118" i="1" s="1"/>
  <c r="H2113" i="1"/>
  <c r="H2116" i="1" s="1"/>
  <c r="H2118" i="1" s="1"/>
  <c r="G2113" i="1"/>
  <c r="F2113" i="1"/>
  <c r="E2113" i="1"/>
  <c r="D2113" i="1"/>
  <c r="C2113" i="1"/>
  <c r="B2113" i="1"/>
  <c r="Y2112" i="1"/>
  <c r="X2112" i="1"/>
  <c r="W2112" i="1"/>
  <c r="V2112" i="1"/>
  <c r="U2112" i="1"/>
  <c r="T2112" i="1"/>
  <c r="S2112" i="1"/>
  <c r="R2112" i="1"/>
  <c r="R2116" i="1" s="1"/>
  <c r="Q2112" i="1"/>
  <c r="Q2116" i="1" s="1"/>
  <c r="Q2118" i="1" s="1"/>
  <c r="P2112" i="1"/>
  <c r="O2112" i="1"/>
  <c r="N2112" i="1"/>
  <c r="N2116" i="1" s="1"/>
  <c r="M2112" i="1"/>
  <c r="M2116" i="1" s="1"/>
  <c r="L2112" i="1"/>
  <c r="K2112" i="1"/>
  <c r="J2112" i="1"/>
  <c r="I2112" i="1"/>
  <c r="H2112" i="1"/>
  <c r="G2112" i="1"/>
  <c r="F2112" i="1"/>
  <c r="F2116" i="1" s="1"/>
  <c r="E2112" i="1"/>
  <c r="E2116" i="1" s="1"/>
  <c r="D2112" i="1"/>
  <c r="C2112" i="1"/>
  <c r="C2116" i="1" s="1"/>
  <c r="C2118" i="1" s="1"/>
  <c r="B2112" i="1"/>
  <c r="B2116" i="1" s="1"/>
  <c r="B2118" i="1" s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B2108" i="1" s="1"/>
  <c r="Q2106" i="1"/>
  <c r="Q2108" i="1" s="1"/>
  <c r="E2106" i="1"/>
  <c r="E2108" i="1" s="1"/>
  <c r="B2106" i="1"/>
  <c r="Y2105" i="1"/>
  <c r="Y2095" i="1" s="1"/>
  <c r="X2105" i="1"/>
  <c r="X2095" i="1" s="1"/>
  <c r="W2105" i="1"/>
  <c r="W2095" i="1" s="1"/>
  <c r="V2105" i="1"/>
  <c r="U2105" i="1"/>
  <c r="T2105" i="1"/>
  <c r="S2105" i="1"/>
  <c r="R2105" i="1"/>
  <c r="R2095" i="1" s="1"/>
  <c r="Q2105" i="1"/>
  <c r="P2105" i="1"/>
  <c r="P2095" i="1" s="1"/>
  <c r="O2105" i="1"/>
  <c r="N2105" i="1"/>
  <c r="M2105" i="1"/>
  <c r="L2105" i="1"/>
  <c r="L2095" i="1" s="1"/>
  <c r="K2105" i="1"/>
  <c r="K2095" i="1" s="1"/>
  <c r="J2105" i="1"/>
  <c r="J2095" i="1" s="1"/>
  <c r="I2105" i="1"/>
  <c r="H2105" i="1"/>
  <c r="G2105" i="1"/>
  <c r="F2105" i="1"/>
  <c r="F2095" i="1" s="1"/>
  <c r="E2105" i="1"/>
  <c r="D2105" i="1"/>
  <c r="D2106" i="1" s="1"/>
  <c r="C2105" i="1"/>
  <c r="B2105" i="1"/>
  <c r="Z2104" i="1"/>
  <c r="AA2104" i="1" s="1"/>
  <c r="Y2103" i="1"/>
  <c r="X2103" i="1"/>
  <c r="W2103" i="1"/>
  <c r="V2103" i="1"/>
  <c r="U2103" i="1"/>
  <c r="U2093" i="1" s="1"/>
  <c r="T2103" i="1"/>
  <c r="T2093" i="1" s="1"/>
  <c r="S2103" i="1"/>
  <c r="R2103" i="1"/>
  <c r="Q2103" i="1"/>
  <c r="P2103" i="1"/>
  <c r="O2103" i="1"/>
  <c r="O2093" i="1" s="1"/>
  <c r="N2103" i="1"/>
  <c r="M2103" i="1"/>
  <c r="L2103" i="1"/>
  <c r="K2103" i="1"/>
  <c r="J2103" i="1"/>
  <c r="J2106" i="1" s="1"/>
  <c r="J2108" i="1" s="1"/>
  <c r="I2103" i="1"/>
  <c r="I2093" i="1" s="1"/>
  <c r="H2103" i="1"/>
  <c r="H2093" i="1" s="1"/>
  <c r="G2103" i="1"/>
  <c r="F2103" i="1"/>
  <c r="E2103" i="1"/>
  <c r="D2103" i="1"/>
  <c r="C2103" i="1"/>
  <c r="C2106" i="1" s="1"/>
  <c r="C2108" i="1" s="1"/>
  <c r="B2103" i="1"/>
  <c r="Y2102" i="1"/>
  <c r="Y2106" i="1" s="1"/>
  <c r="X2102" i="1"/>
  <c r="W2102" i="1"/>
  <c r="V2102" i="1"/>
  <c r="U2102" i="1"/>
  <c r="T2102" i="1"/>
  <c r="T2092" i="1" s="1"/>
  <c r="S2102" i="1"/>
  <c r="S2092" i="1" s="1"/>
  <c r="R2102" i="1"/>
  <c r="Q2102" i="1"/>
  <c r="P2102" i="1"/>
  <c r="O2102" i="1"/>
  <c r="N2102" i="1"/>
  <c r="N2106" i="1" s="1"/>
  <c r="M2102" i="1"/>
  <c r="M2106" i="1" s="1"/>
  <c r="L2102" i="1"/>
  <c r="K2102" i="1"/>
  <c r="J2102" i="1"/>
  <c r="I2102" i="1"/>
  <c r="I2106" i="1" s="1"/>
  <c r="I2108" i="1" s="1"/>
  <c r="H2102" i="1"/>
  <c r="H2106" i="1" s="1"/>
  <c r="G2102" i="1"/>
  <c r="F2102" i="1"/>
  <c r="E2102" i="1"/>
  <c r="D2102" i="1"/>
  <c r="C2102" i="1"/>
  <c r="B2102" i="1"/>
  <c r="AE2098" i="1"/>
  <c r="Y2097" i="1"/>
  <c r="X2097" i="1"/>
  <c r="S2097" i="1"/>
  <c r="R2097" i="1"/>
  <c r="Q2097" i="1"/>
  <c r="L2097" i="1"/>
  <c r="H2097" i="1"/>
  <c r="G2097" i="1"/>
  <c r="E2097" i="1"/>
  <c r="C2097" i="1"/>
  <c r="V2095" i="1"/>
  <c r="Q2095" i="1"/>
  <c r="N2095" i="1"/>
  <c r="M2095" i="1"/>
  <c r="E2095" i="1"/>
  <c r="D2095" i="1"/>
  <c r="B2095" i="1"/>
  <c r="Y2094" i="1"/>
  <c r="Y2364" i="1" s="1"/>
  <c r="X2094" i="1"/>
  <c r="X2364" i="1" s="1"/>
  <c r="V2094" i="1"/>
  <c r="V2364" i="1" s="1"/>
  <c r="U2094" i="1"/>
  <c r="U2364" i="1" s="1"/>
  <c r="T2094" i="1"/>
  <c r="T2364" i="1" s="1"/>
  <c r="S2094" i="1"/>
  <c r="S2364" i="1" s="1"/>
  <c r="R2094" i="1"/>
  <c r="R2364" i="1" s="1"/>
  <c r="Q2094" i="1"/>
  <c r="Q2364" i="1" s="1"/>
  <c r="P2094" i="1"/>
  <c r="P2364" i="1" s="1"/>
  <c r="O2094" i="1"/>
  <c r="O2364" i="1" s="1"/>
  <c r="N2094" i="1"/>
  <c r="N2364" i="1" s="1"/>
  <c r="M2094" i="1"/>
  <c r="M2364" i="1" s="1"/>
  <c r="L2094" i="1"/>
  <c r="L2364" i="1" s="1"/>
  <c r="J2094" i="1"/>
  <c r="J2364" i="1" s="1"/>
  <c r="I2094" i="1"/>
  <c r="I2364" i="1" s="1"/>
  <c r="H2094" i="1"/>
  <c r="H2364" i="1" s="1"/>
  <c r="G2094" i="1"/>
  <c r="G2364" i="1" s="1"/>
  <c r="F2094" i="1"/>
  <c r="F2364" i="1" s="1"/>
  <c r="E2094" i="1"/>
  <c r="E2364" i="1" s="1"/>
  <c r="D2094" i="1"/>
  <c r="C2094" i="1"/>
  <c r="B2094" i="1"/>
  <c r="S2093" i="1"/>
  <c r="R2093" i="1"/>
  <c r="Q2093" i="1"/>
  <c r="P2093" i="1"/>
  <c r="K2093" i="1"/>
  <c r="J2093" i="1"/>
  <c r="E2093" i="1"/>
  <c r="D2093" i="1"/>
  <c r="Y2092" i="1"/>
  <c r="X2092" i="1"/>
  <c r="V2092" i="1"/>
  <c r="O2092" i="1"/>
  <c r="N2092" i="1"/>
  <c r="M2092" i="1"/>
  <c r="J2092" i="1"/>
  <c r="J2096" i="1" s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X2066" i="1"/>
  <c r="N2066" i="1"/>
  <c r="G2066" i="1"/>
  <c r="AA2065" i="1"/>
  <c r="X2064" i="1"/>
  <c r="W2064" i="1"/>
  <c r="W2066" i="1" s="1"/>
  <c r="T2064" i="1"/>
  <c r="T2066" i="1" s="1"/>
  <c r="S2064" i="1"/>
  <c r="S2066" i="1" s="1"/>
  <c r="R2064" i="1"/>
  <c r="R2066" i="1" s="1"/>
  <c r="Q2064" i="1"/>
  <c r="Q2066" i="1" s="1"/>
  <c r="N2064" i="1"/>
  <c r="M2064" i="1"/>
  <c r="M2066" i="1" s="1"/>
  <c r="H2064" i="1"/>
  <c r="H2066" i="1" s="1"/>
  <c r="G2064" i="1"/>
  <c r="F2064" i="1"/>
  <c r="F2066" i="1" s="1"/>
  <c r="B2064" i="1"/>
  <c r="B2066" i="1" s="1"/>
  <c r="AA2063" i="1"/>
  <c r="AA2062" i="1"/>
  <c r="Y2061" i="1"/>
  <c r="Y2064" i="1" s="1"/>
  <c r="X2061" i="1"/>
  <c r="W2061" i="1"/>
  <c r="V2061" i="1"/>
  <c r="V2064" i="1" s="1"/>
  <c r="V2066" i="1" s="1"/>
  <c r="U2061" i="1"/>
  <c r="U2064" i="1" s="1"/>
  <c r="U2066" i="1" s="1"/>
  <c r="T2061" i="1"/>
  <c r="S2061" i="1"/>
  <c r="R2061" i="1"/>
  <c r="Q2061" i="1"/>
  <c r="P2061" i="1"/>
  <c r="P2064" i="1" s="1"/>
  <c r="P2066" i="1" s="1"/>
  <c r="O2061" i="1"/>
  <c r="O2064" i="1" s="1"/>
  <c r="O2066" i="1" s="1"/>
  <c r="N2061" i="1"/>
  <c r="M2061" i="1"/>
  <c r="Z2061" i="1" s="1"/>
  <c r="Z2064" i="1" s="1"/>
  <c r="Z2066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F2061" i="1"/>
  <c r="E2061" i="1"/>
  <c r="E2064" i="1" s="1"/>
  <c r="E2066" i="1" s="1"/>
  <c r="D2061" i="1"/>
  <c r="AA2061" i="1" s="1"/>
  <c r="C2061" i="1"/>
  <c r="C2064" i="1" s="1"/>
  <c r="C2066" i="1" s="1"/>
  <c r="B2061" i="1"/>
  <c r="AA2060" i="1"/>
  <c r="Y2056" i="1"/>
  <c r="T2056" i="1"/>
  <c r="I2056" i="1"/>
  <c r="G2056" i="1"/>
  <c r="AA2055" i="1"/>
  <c r="Z2055" i="1"/>
  <c r="Y2054" i="1"/>
  <c r="X2054" i="1"/>
  <c r="X2056" i="1" s="1"/>
  <c r="U2054" i="1"/>
  <c r="U2056" i="1" s="1"/>
  <c r="T2054" i="1"/>
  <c r="R2054" i="1"/>
  <c r="R2056" i="1" s="1"/>
  <c r="O2054" i="1"/>
  <c r="O2056" i="1" s="1"/>
  <c r="N2054" i="1"/>
  <c r="N2056" i="1" s="1"/>
  <c r="M2054" i="1"/>
  <c r="M2056" i="1" s="1"/>
  <c r="L2054" i="1"/>
  <c r="L2056" i="1" s="1"/>
  <c r="I2054" i="1"/>
  <c r="H2054" i="1"/>
  <c r="H2056" i="1" s="1"/>
  <c r="G2054" i="1"/>
  <c r="F2054" i="1"/>
  <c r="F2056" i="1" s="1"/>
  <c r="Z2053" i="1"/>
  <c r="AA2053" i="1" s="1"/>
  <c r="Z2052" i="1"/>
  <c r="AA2052" i="1" s="1"/>
  <c r="Y2051" i="1"/>
  <c r="X2051" i="1"/>
  <c r="W2051" i="1"/>
  <c r="W2054" i="1" s="1"/>
  <c r="W2056" i="1" s="1"/>
  <c r="V2051" i="1"/>
  <c r="V2054" i="1" s="1"/>
  <c r="V2056" i="1" s="1"/>
  <c r="U2051" i="1"/>
  <c r="T2051" i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N2051" i="1"/>
  <c r="M2051" i="1"/>
  <c r="Z2051" i="1" s="1"/>
  <c r="L2051" i="1"/>
  <c r="K2051" i="1"/>
  <c r="K2054" i="1" s="1"/>
  <c r="K2056" i="1" s="1"/>
  <c r="J2051" i="1"/>
  <c r="J2054" i="1" s="1"/>
  <c r="J2056" i="1" s="1"/>
  <c r="I2051" i="1"/>
  <c r="H2051" i="1"/>
  <c r="G2051" i="1"/>
  <c r="F2051" i="1"/>
  <c r="E2051" i="1"/>
  <c r="E2054" i="1" s="1"/>
  <c r="E2056" i="1" s="1"/>
  <c r="D2051" i="1"/>
  <c r="AA2051" i="1" s="1"/>
  <c r="C2051" i="1"/>
  <c r="C2054" i="1" s="1"/>
  <c r="C2056" i="1" s="1"/>
  <c r="B2051" i="1"/>
  <c r="B2054" i="1" s="1"/>
  <c r="B2056" i="1" s="1"/>
  <c r="AA2050" i="1"/>
  <c r="Z2050" i="1"/>
  <c r="S2046" i="1"/>
  <c r="P2046" i="1"/>
  <c r="H2046" i="1"/>
  <c r="G2046" i="1"/>
  <c r="D2046" i="1"/>
  <c r="AA2045" i="1"/>
  <c r="Z2045" i="1"/>
  <c r="W2044" i="1"/>
  <c r="W2046" i="1" s="1"/>
  <c r="T2044" i="1"/>
  <c r="T2046" i="1" s="1"/>
  <c r="S2044" i="1"/>
  <c r="Q2044" i="1"/>
  <c r="Q2046" i="1" s="1"/>
  <c r="N2044" i="1"/>
  <c r="N2046" i="1" s="1"/>
  <c r="M2044" i="1"/>
  <c r="M2046" i="1" s="1"/>
  <c r="K2044" i="1"/>
  <c r="K2046" i="1" s="1"/>
  <c r="H2044" i="1"/>
  <c r="G2044" i="1"/>
  <c r="F2044" i="1"/>
  <c r="F2046" i="1" s="1"/>
  <c r="E2044" i="1"/>
  <c r="E2046" i="1" s="1"/>
  <c r="C2044" i="1"/>
  <c r="C2046" i="1" s="1"/>
  <c r="Z2043" i="1"/>
  <c r="AA2043" i="1" s="1"/>
  <c r="AA2042" i="1"/>
  <c r="Z2042" i="1"/>
  <c r="Y2041" i="1"/>
  <c r="Y2044" i="1" s="1"/>
  <c r="Y2046" i="1" s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S2041" i="1"/>
  <c r="R2041" i="1"/>
  <c r="R2044" i="1" s="1"/>
  <c r="R2046" i="1" s="1"/>
  <c r="Q2041" i="1"/>
  <c r="P2041" i="1"/>
  <c r="P2044" i="1" s="1"/>
  <c r="O2041" i="1"/>
  <c r="O2044" i="1" s="1"/>
  <c r="O2046" i="1" s="1"/>
  <c r="N2041" i="1"/>
  <c r="M2041" i="1"/>
  <c r="Z2041" i="1" s="1"/>
  <c r="L2041" i="1"/>
  <c r="L2044" i="1" s="1"/>
  <c r="L2046" i="1" s="1"/>
  <c r="K2041" i="1"/>
  <c r="J2041" i="1"/>
  <c r="J2044" i="1" s="1"/>
  <c r="J2046" i="1" s="1"/>
  <c r="I2041" i="1"/>
  <c r="I2044" i="1" s="1"/>
  <c r="I2046" i="1" s="1"/>
  <c r="H2041" i="1"/>
  <c r="G2041" i="1"/>
  <c r="F2041" i="1"/>
  <c r="E2041" i="1"/>
  <c r="D2041" i="1"/>
  <c r="D2044" i="1" s="1"/>
  <c r="C2041" i="1"/>
  <c r="B2041" i="1"/>
  <c r="B2044" i="1" s="1"/>
  <c r="B2046" i="1" s="1"/>
  <c r="Z2040" i="1"/>
  <c r="R2036" i="1"/>
  <c r="K2036" i="1"/>
  <c r="H2036" i="1"/>
  <c r="AA2035" i="1"/>
  <c r="Z2035" i="1"/>
  <c r="X2034" i="1"/>
  <c r="X2036" i="1" s="1"/>
  <c r="R2034" i="1"/>
  <c r="Q2034" i="1"/>
  <c r="Q2036" i="1" s="1"/>
  <c r="P2034" i="1"/>
  <c r="P2036" i="1" s="1"/>
  <c r="L2034" i="1"/>
  <c r="L2036" i="1" s="1"/>
  <c r="H2034" i="1"/>
  <c r="G2034" i="1"/>
  <c r="G2036" i="1" s="1"/>
  <c r="F2034" i="1"/>
  <c r="F2036" i="1" s="1"/>
  <c r="E2034" i="1"/>
  <c r="E2036" i="1" s="1"/>
  <c r="C2034" i="1"/>
  <c r="C2036" i="1" s="1"/>
  <c r="AA2033" i="1"/>
  <c r="Z2033" i="1"/>
  <c r="Z2032" i="1"/>
  <c r="AA2032" i="1" s="1"/>
  <c r="Y2031" i="1"/>
  <c r="Y2034" i="1" s="1"/>
  <c r="Y2036" i="1" s="1"/>
  <c r="X2031" i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Q2031" i="1"/>
  <c r="P2031" i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K2031" i="1"/>
  <c r="K2034" i="1" s="1"/>
  <c r="J2031" i="1"/>
  <c r="J2034" i="1" s="1"/>
  <c r="J2036" i="1" s="1"/>
  <c r="I2031" i="1"/>
  <c r="I2034" i="1" s="1"/>
  <c r="I2036" i="1" s="1"/>
  <c r="H2031" i="1"/>
  <c r="G2031" i="1"/>
  <c r="F2031" i="1"/>
  <c r="E2031" i="1"/>
  <c r="D2031" i="1"/>
  <c r="D2034" i="1" s="1"/>
  <c r="D2036" i="1" s="1"/>
  <c r="C2031" i="1"/>
  <c r="B2031" i="1"/>
  <c r="B2034" i="1" s="1"/>
  <c r="B2036" i="1" s="1"/>
  <c r="AB2030" i="1"/>
  <c r="Z2030" i="1"/>
  <c r="AA2030" i="1" s="1"/>
  <c r="Q2026" i="1"/>
  <c r="I2026" i="1"/>
  <c r="AA2025" i="1"/>
  <c r="Z2025" i="1"/>
  <c r="Y2024" i="1"/>
  <c r="Y2026" i="1" s="1"/>
  <c r="X2024" i="1"/>
  <c r="X2026" i="1" s="1"/>
  <c r="W2024" i="1"/>
  <c r="W2026" i="1" s="1"/>
  <c r="U2024" i="1"/>
  <c r="U2026" i="1" s="1"/>
  <c r="T2024" i="1"/>
  <c r="T2026" i="1" s="1"/>
  <c r="S2024" i="1"/>
  <c r="S2026" i="1" s="1"/>
  <c r="O2024" i="1"/>
  <c r="O2026" i="1" s="1"/>
  <c r="N2024" i="1"/>
  <c r="N2026" i="1" s="1"/>
  <c r="M2024" i="1"/>
  <c r="M2026" i="1" s="1"/>
  <c r="L2024" i="1"/>
  <c r="L2026" i="1" s="1"/>
  <c r="K2024" i="1"/>
  <c r="K2026" i="1" s="1"/>
  <c r="I2024" i="1"/>
  <c r="H2024" i="1"/>
  <c r="H2026" i="1" s="1"/>
  <c r="G2024" i="1"/>
  <c r="G2026" i="1" s="1"/>
  <c r="C2024" i="1"/>
  <c r="C2026" i="1" s="1"/>
  <c r="Z2023" i="1"/>
  <c r="AA2023" i="1" s="1"/>
  <c r="AA2022" i="1"/>
  <c r="Z2022" i="1"/>
  <c r="Y2021" i="1"/>
  <c r="X2021" i="1"/>
  <c r="W2021" i="1"/>
  <c r="V2021" i="1"/>
  <c r="V2024" i="1" s="1"/>
  <c r="V2026" i="1" s="1"/>
  <c r="U2021" i="1"/>
  <c r="T2021" i="1"/>
  <c r="S2021" i="1"/>
  <c r="R2021" i="1"/>
  <c r="R2024" i="1" s="1"/>
  <c r="R2026" i="1" s="1"/>
  <c r="Q2021" i="1"/>
  <c r="Q2024" i="1" s="1"/>
  <c r="P2021" i="1"/>
  <c r="P2024" i="1" s="1"/>
  <c r="P2026" i="1" s="1"/>
  <c r="O2021" i="1"/>
  <c r="N2021" i="1"/>
  <c r="M2021" i="1"/>
  <c r="Z2021" i="1" s="1"/>
  <c r="L2021" i="1"/>
  <c r="K2021" i="1"/>
  <c r="J2021" i="1"/>
  <c r="J2024" i="1" s="1"/>
  <c r="J2026" i="1" s="1"/>
  <c r="I2021" i="1"/>
  <c r="H2021" i="1"/>
  <c r="G2021" i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B2021" i="1"/>
  <c r="B2024" i="1" s="1"/>
  <c r="B2026" i="1" s="1"/>
  <c r="AA2020" i="1"/>
  <c r="Z2020" i="1"/>
  <c r="V2016" i="1"/>
  <c r="U2016" i="1"/>
  <c r="N2016" i="1"/>
  <c r="J2016" i="1"/>
  <c r="I2016" i="1"/>
  <c r="Z2015" i="1"/>
  <c r="AA2015" i="1" s="1"/>
  <c r="W2014" i="1"/>
  <c r="W2016" i="1" s="1"/>
  <c r="T2014" i="1"/>
  <c r="T2016" i="1" s="1"/>
  <c r="Q2014" i="1"/>
  <c r="Q2016" i="1" s="1"/>
  <c r="P2014" i="1"/>
  <c r="P2016" i="1" s="1"/>
  <c r="O2014" i="1"/>
  <c r="O2016" i="1" s="1"/>
  <c r="N2014" i="1"/>
  <c r="G2014" i="1"/>
  <c r="G2016" i="1" s="1"/>
  <c r="E2014" i="1"/>
  <c r="E2016" i="1" s="1"/>
  <c r="D2014" i="1"/>
  <c r="D2016" i="1" s="1"/>
  <c r="AA2013" i="1"/>
  <c r="Z2013" i="1"/>
  <c r="AA2012" i="1"/>
  <c r="Z2012" i="1"/>
  <c r="Y2011" i="1"/>
  <c r="Y2014" i="1" s="1"/>
  <c r="Y2016" i="1" s="1"/>
  <c r="X2011" i="1"/>
  <c r="X2014" i="1" s="1"/>
  <c r="X2016" i="1" s="1"/>
  <c r="W2011" i="1"/>
  <c r="V2011" i="1"/>
  <c r="V2014" i="1" s="1"/>
  <c r="U2011" i="1"/>
  <c r="U2014" i="1" s="1"/>
  <c r="T2011" i="1"/>
  <c r="S2011" i="1"/>
  <c r="S2014" i="1" s="1"/>
  <c r="S2016" i="1" s="1"/>
  <c r="R2011" i="1"/>
  <c r="R2014" i="1" s="1"/>
  <c r="R2016" i="1" s="1"/>
  <c r="Q2011" i="1"/>
  <c r="P2011" i="1"/>
  <c r="O2011" i="1"/>
  <c r="N2011" i="1"/>
  <c r="M2011" i="1"/>
  <c r="Z2011" i="1" s="1"/>
  <c r="L2011" i="1"/>
  <c r="L2014" i="1" s="1"/>
  <c r="L2016" i="1" s="1"/>
  <c r="K2011" i="1"/>
  <c r="K2014" i="1" s="1"/>
  <c r="K2016" i="1" s="1"/>
  <c r="J2011" i="1"/>
  <c r="J2014" i="1" s="1"/>
  <c r="I2011" i="1"/>
  <c r="I2014" i="1" s="1"/>
  <c r="H2011" i="1"/>
  <c r="H2014" i="1" s="1"/>
  <c r="H2016" i="1" s="1"/>
  <c r="G2011" i="1"/>
  <c r="F2011" i="1"/>
  <c r="F2014" i="1" s="1"/>
  <c r="F2016" i="1" s="1"/>
  <c r="E2011" i="1"/>
  <c r="D2011" i="1"/>
  <c r="C2011" i="1"/>
  <c r="C2014" i="1" s="1"/>
  <c r="C2016" i="1" s="1"/>
  <c r="B2011" i="1"/>
  <c r="B2014" i="1" s="1"/>
  <c r="B2016" i="1" s="1"/>
  <c r="AA2010" i="1"/>
  <c r="Z2010" i="1"/>
  <c r="P2006" i="1"/>
  <c r="O2006" i="1"/>
  <c r="K2006" i="1"/>
  <c r="B2006" i="1"/>
  <c r="AA2005" i="1"/>
  <c r="Z2005" i="1"/>
  <c r="Z2006" i="1" s="1"/>
  <c r="W2004" i="1"/>
  <c r="W2006" i="1" s="1"/>
  <c r="V2004" i="1"/>
  <c r="V2006" i="1" s="1"/>
  <c r="U2004" i="1"/>
  <c r="U2006" i="1" s="1"/>
  <c r="Q2004" i="1"/>
  <c r="Q2006" i="1" s="1"/>
  <c r="P2004" i="1"/>
  <c r="K2004" i="1"/>
  <c r="J2004" i="1"/>
  <c r="J2006" i="1" s="1"/>
  <c r="I2004" i="1"/>
  <c r="I2006" i="1" s="1"/>
  <c r="G2004" i="1"/>
  <c r="G2006" i="1" s="1"/>
  <c r="E2004" i="1"/>
  <c r="E2006" i="1" s="1"/>
  <c r="D2004" i="1"/>
  <c r="D2006" i="1" s="1"/>
  <c r="AA2003" i="1"/>
  <c r="Z2003" i="1"/>
  <c r="AA2002" i="1"/>
  <c r="Z2002" i="1"/>
  <c r="Z2001" i="1"/>
  <c r="AB2001" i="1" s="1"/>
  <c r="Y2001" i="1"/>
  <c r="Y2004" i="1" s="1"/>
  <c r="Y2006" i="1" s="1"/>
  <c r="X2001" i="1"/>
  <c r="X2004" i="1" s="1"/>
  <c r="X2006" i="1" s="1"/>
  <c r="W2001" i="1"/>
  <c r="V2001" i="1"/>
  <c r="U2001" i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P2001" i="1"/>
  <c r="O2001" i="1"/>
  <c r="O2004" i="1" s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J2001" i="1"/>
  <c r="I2001" i="1"/>
  <c r="H2001" i="1"/>
  <c r="H2004" i="1" s="1"/>
  <c r="H2006" i="1" s="1"/>
  <c r="G2001" i="1"/>
  <c r="F2001" i="1"/>
  <c r="F2004" i="1" s="1"/>
  <c r="F2006" i="1" s="1"/>
  <c r="E2001" i="1"/>
  <c r="D2001" i="1"/>
  <c r="C2001" i="1"/>
  <c r="C2004" i="1" s="1"/>
  <c r="C2006" i="1" s="1"/>
  <c r="B2001" i="1"/>
  <c r="B2004" i="1" s="1"/>
  <c r="Z2000" i="1"/>
  <c r="Z2004" i="1" s="1"/>
  <c r="AB2004" i="1" s="1"/>
  <c r="I1996" i="1"/>
  <c r="H1996" i="1"/>
  <c r="D1996" i="1"/>
  <c r="AA1995" i="1"/>
  <c r="Z1995" i="1"/>
  <c r="X1994" i="1"/>
  <c r="X1996" i="1" s="1"/>
  <c r="V1994" i="1"/>
  <c r="V1996" i="1" s="1"/>
  <c r="P1994" i="1"/>
  <c r="P1996" i="1" s="1"/>
  <c r="O1994" i="1"/>
  <c r="O1996" i="1" s="1"/>
  <c r="N1994" i="1"/>
  <c r="N1996" i="1" s="1"/>
  <c r="J1994" i="1"/>
  <c r="J1996" i="1" s="1"/>
  <c r="I1994" i="1"/>
  <c r="D1994" i="1"/>
  <c r="C1994" i="1"/>
  <c r="C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O1991" i="1"/>
  <c r="N1991" i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I1991" i="1"/>
  <c r="H1991" i="1"/>
  <c r="H1994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C1991" i="1"/>
  <c r="B1991" i="1"/>
  <c r="AA1990" i="1"/>
  <c r="Z1990" i="1"/>
  <c r="Z1994" i="1" s="1"/>
  <c r="AB1994" i="1" s="1"/>
  <c r="X1986" i="1"/>
  <c r="V1986" i="1"/>
  <c r="P1986" i="1"/>
  <c r="L1986" i="1"/>
  <c r="J1986" i="1"/>
  <c r="AA1985" i="1"/>
  <c r="Z1985" i="1"/>
  <c r="W1984" i="1"/>
  <c r="W1986" i="1" s="1"/>
  <c r="V1984" i="1"/>
  <c r="T1984" i="1"/>
  <c r="T1986" i="1" s="1"/>
  <c r="S1984" i="1"/>
  <c r="S1986" i="1" s="1"/>
  <c r="R1984" i="1"/>
  <c r="R1986" i="1" s="1"/>
  <c r="Q1984" i="1"/>
  <c r="Q1986" i="1" s="1"/>
  <c r="P1984" i="1"/>
  <c r="J1984" i="1"/>
  <c r="H1984" i="1"/>
  <c r="H1986" i="1" s="1"/>
  <c r="G1984" i="1"/>
  <c r="G1986" i="1" s="1"/>
  <c r="Z1983" i="1"/>
  <c r="AA1983" i="1" s="1"/>
  <c r="Z1982" i="1"/>
  <c r="AA1982" i="1" s="1"/>
  <c r="Y1981" i="1"/>
  <c r="Y1984" i="1" s="1"/>
  <c r="Y1986" i="1" s="1"/>
  <c r="X1981" i="1"/>
  <c r="X1984" i="1" s="1"/>
  <c r="W1981" i="1"/>
  <c r="V1981" i="1"/>
  <c r="U1981" i="1"/>
  <c r="U1984" i="1" s="1"/>
  <c r="U1986" i="1" s="1"/>
  <c r="T1981" i="1"/>
  <c r="S1981" i="1"/>
  <c r="R1981" i="1"/>
  <c r="Q1981" i="1"/>
  <c r="P1981" i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K1981" i="1"/>
  <c r="K1984" i="1" s="1"/>
  <c r="K1986" i="1" s="1"/>
  <c r="J1981" i="1"/>
  <c r="I1981" i="1"/>
  <c r="I1984" i="1" s="1"/>
  <c r="I1986" i="1" s="1"/>
  <c r="H1981" i="1"/>
  <c r="G1981" i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AA1980" i="1"/>
  <c r="Z1980" i="1"/>
  <c r="R1976" i="1"/>
  <c r="H1976" i="1"/>
  <c r="Z1975" i="1"/>
  <c r="AA1975" i="1" s="1"/>
  <c r="Z1974" i="1"/>
  <c r="AB1974" i="1" s="1"/>
  <c r="Y1974" i="1"/>
  <c r="Y1976" i="1" s="1"/>
  <c r="X1974" i="1"/>
  <c r="X1976" i="1" s="1"/>
  <c r="T1974" i="1"/>
  <c r="T1976" i="1" s="1"/>
  <c r="S1974" i="1"/>
  <c r="S1976" i="1" s="1"/>
  <c r="P1974" i="1"/>
  <c r="P1976" i="1" s="1"/>
  <c r="N1974" i="1"/>
  <c r="N1976" i="1" s="1"/>
  <c r="M1974" i="1"/>
  <c r="M1976" i="1" s="1"/>
  <c r="L1974" i="1"/>
  <c r="L1976" i="1" s="1"/>
  <c r="H1974" i="1"/>
  <c r="G1974" i="1"/>
  <c r="G1976" i="1" s="1"/>
  <c r="D1974" i="1"/>
  <c r="D1976" i="1" s="1"/>
  <c r="B1974" i="1"/>
  <c r="B1976" i="1" s="1"/>
  <c r="Z1973" i="1"/>
  <c r="AA1973" i="1" s="1"/>
  <c r="Z1972" i="1"/>
  <c r="AA1972" i="1" s="1"/>
  <c r="Z1971" i="1"/>
  <c r="Y1971" i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R1971" i="1"/>
  <c r="R1974" i="1" s="1"/>
  <c r="Q1971" i="1"/>
  <c r="Q1974" i="1" s="1"/>
  <c r="Q1976" i="1" s="1"/>
  <c r="P1971" i="1"/>
  <c r="O1971" i="1"/>
  <c r="O1974" i="1" s="1"/>
  <c r="O1976" i="1" s="1"/>
  <c r="N1971" i="1"/>
  <c r="M1971" i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F1971" i="1"/>
  <c r="F1974" i="1" s="1"/>
  <c r="F1976" i="1" s="1"/>
  <c r="E1971" i="1"/>
  <c r="E1974" i="1" s="1"/>
  <c r="E1976" i="1" s="1"/>
  <c r="D1971" i="1"/>
  <c r="AB1971" i="1" s="1"/>
  <c r="C1971" i="1"/>
  <c r="C1974" i="1" s="1"/>
  <c r="C1976" i="1" s="1"/>
  <c r="B1971" i="1"/>
  <c r="Z1970" i="1"/>
  <c r="U1966" i="1"/>
  <c r="M1966" i="1"/>
  <c r="K1966" i="1"/>
  <c r="Z1965" i="1"/>
  <c r="AA1965" i="1" s="1"/>
  <c r="U1964" i="1"/>
  <c r="T1964" i="1"/>
  <c r="T1966" i="1" s="1"/>
  <c r="S1964" i="1"/>
  <c r="S1966" i="1" s="1"/>
  <c r="R1964" i="1"/>
  <c r="R1966" i="1" s="1"/>
  <c r="O1964" i="1"/>
  <c r="O1966" i="1" s="1"/>
  <c r="N1964" i="1"/>
  <c r="N1966" i="1" s="1"/>
  <c r="M1964" i="1"/>
  <c r="J1964" i="1"/>
  <c r="J1966" i="1" s="1"/>
  <c r="G1964" i="1"/>
  <c r="G1966" i="1" s="1"/>
  <c r="F1964" i="1"/>
  <c r="F1966" i="1" s="1"/>
  <c r="AA1963" i="1"/>
  <c r="Z1963" i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S1961" i="1"/>
  <c r="R1961" i="1"/>
  <c r="Q1961" i="1"/>
  <c r="Q1964" i="1" s="1"/>
  <c r="Q1966" i="1" s="1"/>
  <c r="P1961" i="1"/>
  <c r="P1964" i="1" s="1"/>
  <c r="P1966" i="1" s="1"/>
  <c r="O1961" i="1"/>
  <c r="N1961" i="1"/>
  <c r="M1961" i="1"/>
  <c r="Z1961" i="1" s="1"/>
  <c r="Z1964" i="1" s="1"/>
  <c r="L1961" i="1"/>
  <c r="L1964" i="1" s="1"/>
  <c r="L1966" i="1" s="1"/>
  <c r="K1961" i="1"/>
  <c r="K1964" i="1" s="1"/>
  <c r="J1961" i="1"/>
  <c r="I1961" i="1"/>
  <c r="I1964" i="1" s="1"/>
  <c r="I1966" i="1" s="1"/>
  <c r="H1961" i="1"/>
  <c r="H1964" i="1" s="1"/>
  <c r="H1966" i="1" s="1"/>
  <c r="G1961" i="1"/>
  <c r="F1961" i="1"/>
  <c r="E1961" i="1"/>
  <c r="E1964" i="1" s="1"/>
  <c r="E1966" i="1" s="1"/>
  <c r="D1961" i="1"/>
  <c r="C1961" i="1"/>
  <c r="C1964" i="1" s="1"/>
  <c r="C1966" i="1" s="1"/>
  <c r="B1961" i="1"/>
  <c r="B1964" i="1" s="1"/>
  <c r="B1966" i="1" s="1"/>
  <c r="AA1960" i="1"/>
  <c r="Z1960" i="1"/>
  <c r="AB1960" i="1" s="1"/>
  <c r="R1956" i="1"/>
  <c r="Q1956" i="1"/>
  <c r="P1956" i="1"/>
  <c r="H1956" i="1"/>
  <c r="F1956" i="1"/>
  <c r="Z1955" i="1"/>
  <c r="AA1955" i="1" s="1"/>
  <c r="Y1954" i="1"/>
  <c r="Y1956" i="1" s="1"/>
  <c r="X1954" i="1"/>
  <c r="X1956" i="1" s="1"/>
  <c r="W1954" i="1"/>
  <c r="W1956" i="1" s="1"/>
  <c r="V1954" i="1"/>
  <c r="V1956" i="1" s="1"/>
  <c r="P1954" i="1"/>
  <c r="M1954" i="1"/>
  <c r="M1956" i="1" s="1"/>
  <c r="L1954" i="1"/>
  <c r="L1956" i="1" s="1"/>
  <c r="K1954" i="1"/>
  <c r="K1956" i="1" s="1"/>
  <c r="J1954" i="1"/>
  <c r="J1956" i="1" s="1"/>
  <c r="H1954" i="1"/>
  <c r="B1954" i="1"/>
  <c r="B1956" i="1" s="1"/>
  <c r="AA1953" i="1"/>
  <c r="Z1953" i="1"/>
  <c r="Z1952" i="1"/>
  <c r="AA1952" i="1" s="1"/>
  <c r="AA1951" i="1"/>
  <c r="Z1951" i="1"/>
  <c r="AB1951" i="1" s="1"/>
  <c r="Y1951" i="1"/>
  <c r="X1951" i="1"/>
  <c r="W1951" i="1"/>
  <c r="V1951" i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Q1951" i="1"/>
  <c r="Q1954" i="1" s="1"/>
  <c r="P1951" i="1"/>
  <c r="O1951" i="1"/>
  <c r="O1954" i="1" s="1"/>
  <c r="O1956" i="1" s="1"/>
  <c r="N1951" i="1"/>
  <c r="N1954" i="1" s="1"/>
  <c r="N1956" i="1" s="1"/>
  <c r="M1951" i="1"/>
  <c r="L1951" i="1"/>
  <c r="K1951" i="1"/>
  <c r="J1951" i="1"/>
  <c r="I1951" i="1"/>
  <c r="I1954" i="1" s="1"/>
  <c r="I1956" i="1" s="1"/>
  <c r="H1951" i="1"/>
  <c r="G1951" i="1"/>
  <c r="G1954" i="1" s="1"/>
  <c r="G1956" i="1" s="1"/>
  <c r="F1951" i="1"/>
  <c r="F1954" i="1" s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Z1950" i="1"/>
  <c r="X1946" i="1"/>
  <c r="W1946" i="1"/>
  <c r="Q1946" i="1"/>
  <c r="L1946" i="1"/>
  <c r="K1946" i="1"/>
  <c r="AA1945" i="1"/>
  <c r="Z1945" i="1"/>
  <c r="Z1944" i="1"/>
  <c r="Y1944" i="1"/>
  <c r="Y1946" i="1" s="1"/>
  <c r="S1944" i="1"/>
  <c r="S1946" i="1" s="1"/>
  <c r="R1944" i="1"/>
  <c r="R1946" i="1" s="1"/>
  <c r="Q1944" i="1"/>
  <c r="M1944" i="1"/>
  <c r="M1946" i="1" s="1"/>
  <c r="H1944" i="1"/>
  <c r="H1946" i="1" s="1"/>
  <c r="G1944" i="1"/>
  <c r="G1946" i="1" s="1"/>
  <c r="F1944" i="1"/>
  <c r="F1946" i="1" s="1"/>
  <c r="AA1943" i="1"/>
  <c r="Z1943" i="1"/>
  <c r="Z1942" i="1"/>
  <c r="AA1942" i="1" s="1"/>
  <c r="Z1941" i="1"/>
  <c r="Y1941" i="1"/>
  <c r="X1941" i="1"/>
  <c r="X1944" i="1" s="1"/>
  <c r="W1941" i="1"/>
  <c r="W1944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R1941" i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L1944" i="1" s="1"/>
  <c r="K1941" i="1"/>
  <c r="K1944" i="1" s="1"/>
  <c r="J1941" i="1"/>
  <c r="J1944" i="1" s="1"/>
  <c r="J1946" i="1" s="1"/>
  <c r="I1941" i="1"/>
  <c r="I1944" i="1" s="1"/>
  <c r="I1946" i="1" s="1"/>
  <c r="H1941" i="1"/>
  <c r="G1941" i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Z1940" i="1"/>
  <c r="AB1940" i="1" s="1"/>
  <c r="T1936" i="1"/>
  <c r="N1936" i="1"/>
  <c r="G1936" i="1"/>
  <c r="Z1935" i="1"/>
  <c r="AA1935" i="1" s="1"/>
  <c r="V1934" i="1"/>
  <c r="V1936" i="1" s="1"/>
  <c r="P1934" i="1"/>
  <c r="P1936" i="1" s="1"/>
  <c r="J1934" i="1"/>
  <c r="J1936" i="1" s="1"/>
  <c r="D1934" i="1"/>
  <c r="D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T1934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O1931" i="1"/>
  <c r="O1934" i="1" s="1"/>
  <c r="O1936" i="1" s="1"/>
  <c r="N1931" i="1"/>
  <c r="N1934" i="1" s="1"/>
  <c r="M1931" i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H1934" i="1" s="1"/>
  <c r="H1936" i="1" s="1"/>
  <c r="G1931" i="1"/>
  <c r="G1934" i="1" s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F1926" i="1"/>
  <c r="AA1925" i="1"/>
  <c r="Z1925" i="1"/>
  <c r="X1924" i="1"/>
  <c r="X1926" i="1" s="1"/>
  <c r="W1924" i="1"/>
  <c r="W1926" i="1" s="1"/>
  <c r="V1924" i="1"/>
  <c r="V1926" i="1" s="1"/>
  <c r="R1924" i="1"/>
  <c r="R1926" i="1" s="1"/>
  <c r="P1924" i="1"/>
  <c r="P1926" i="1" s="1"/>
  <c r="L1924" i="1"/>
  <c r="L1926" i="1" s="1"/>
  <c r="K1924" i="1"/>
  <c r="K1926" i="1" s="1"/>
  <c r="J1924" i="1"/>
  <c r="J1926" i="1" s="1"/>
  <c r="F1924" i="1"/>
  <c r="D1924" i="1"/>
  <c r="D1926" i="1" s="1"/>
  <c r="Z1923" i="1"/>
  <c r="AA1923" i="1" s="1"/>
  <c r="Z1922" i="1"/>
  <c r="AA1922" i="1" s="1"/>
  <c r="Y1921" i="1"/>
  <c r="Y1924" i="1" s="1"/>
  <c r="Y1926" i="1" s="1"/>
  <c r="X1921" i="1"/>
  <c r="W1921" i="1"/>
  <c r="V1921" i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N1924" i="1" s="1"/>
  <c r="N1926" i="1" s="1"/>
  <c r="M1921" i="1"/>
  <c r="L1921" i="1"/>
  <c r="K1921" i="1"/>
  <c r="J1921" i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B1924" i="1" s="1"/>
  <c r="B1926" i="1" s="1"/>
  <c r="AB1920" i="1"/>
  <c r="Z1920" i="1"/>
  <c r="Y1916" i="1"/>
  <c r="X1916" i="1"/>
  <c r="S1916" i="1"/>
  <c r="G1916" i="1"/>
  <c r="Z1915" i="1"/>
  <c r="X1914" i="1"/>
  <c r="V1914" i="1"/>
  <c r="V1916" i="1" s="1"/>
  <c r="P1914" i="1"/>
  <c r="P1916" i="1" s="1"/>
  <c r="L1914" i="1"/>
  <c r="L1916" i="1" s="1"/>
  <c r="J1914" i="1"/>
  <c r="J1916" i="1" s="1"/>
  <c r="D1914" i="1"/>
  <c r="D1916" i="1" s="1"/>
  <c r="Z1913" i="1"/>
  <c r="AA1913" i="1" s="1"/>
  <c r="Z1912" i="1"/>
  <c r="AA1912" i="1" s="1"/>
  <c r="Y1911" i="1"/>
  <c r="Y1914" i="1" s="1"/>
  <c r="X1911" i="1"/>
  <c r="W1911" i="1"/>
  <c r="W1914" i="1" s="1"/>
  <c r="W1916" i="1" s="1"/>
  <c r="V1911" i="1"/>
  <c r="U1911" i="1"/>
  <c r="U1914" i="1" s="1"/>
  <c r="U1916" i="1" s="1"/>
  <c r="T1911" i="1"/>
  <c r="T1914" i="1" s="1"/>
  <c r="T1916" i="1" s="1"/>
  <c r="S1911" i="1"/>
  <c r="S1914" i="1" s="1"/>
  <c r="R1911" i="1"/>
  <c r="R1914" i="1" s="1"/>
  <c r="R1916" i="1" s="1"/>
  <c r="Q1911" i="1"/>
  <c r="Q1914" i="1" s="1"/>
  <c r="Q1916" i="1" s="1"/>
  <c r="P1911" i="1"/>
  <c r="O1911" i="1"/>
  <c r="O1914" i="1" s="1"/>
  <c r="O1916" i="1" s="1"/>
  <c r="N1911" i="1"/>
  <c r="N1914" i="1" s="1"/>
  <c r="N1916" i="1" s="1"/>
  <c r="M1911" i="1"/>
  <c r="L1911" i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G1914" i="1" s="1"/>
  <c r="F1911" i="1"/>
  <c r="F1914" i="1" s="1"/>
  <c r="F1916" i="1" s="1"/>
  <c r="E1911" i="1"/>
  <c r="E1914" i="1" s="1"/>
  <c r="E1916" i="1" s="1"/>
  <c r="D1911" i="1"/>
  <c r="C1911" i="1"/>
  <c r="C1914" i="1" s="1"/>
  <c r="C1916" i="1" s="1"/>
  <c r="B1911" i="1"/>
  <c r="B1914" i="1" s="1"/>
  <c r="B1916" i="1" s="1"/>
  <c r="Z1910" i="1"/>
  <c r="R1906" i="1"/>
  <c r="Y1905" i="1"/>
  <c r="X1905" i="1"/>
  <c r="W1905" i="1"/>
  <c r="V1905" i="1"/>
  <c r="U1905" i="1"/>
  <c r="U1906" i="1" s="1"/>
  <c r="T1905" i="1"/>
  <c r="S1905" i="1"/>
  <c r="R1905" i="1"/>
  <c r="Q1905" i="1"/>
  <c r="P1905" i="1"/>
  <c r="P1906" i="1" s="1"/>
  <c r="O1905" i="1"/>
  <c r="N1905" i="1"/>
  <c r="M1905" i="1"/>
  <c r="Z1905" i="1" s="1"/>
  <c r="L1905" i="1"/>
  <c r="K1905" i="1"/>
  <c r="J1905" i="1"/>
  <c r="I1905" i="1"/>
  <c r="I1906" i="1" s="1"/>
  <c r="H1905" i="1"/>
  <c r="G1905" i="1"/>
  <c r="G1906" i="1" s="1"/>
  <c r="F1905" i="1"/>
  <c r="E1905" i="1"/>
  <c r="D1905" i="1"/>
  <c r="D1906" i="1" s="1"/>
  <c r="C1905" i="1"/>
  <c r="B1905" i="1"/>
  <c r="X1904" i="1"/>
  <c r="X1906" i="1" s="1"/>
  <c r="W1904" i="1"/>
  <c r="W1906" i="1" s="1"/>
  <c r="V1904" i="1"/>
  <c r="R1904" i="1"/>
  <c r="P1904" i="1"/>
  <c r="L1904" i="1"/>
  <c r="L1906" i="1" s="1"/>
  <c r="K1904" i="1"/>
  <c r="K1906" i="1" s="1"/>
  <c r="J1904" i="1"/>
  <c r="F1904" i="1"/>
  <c r="F1906" i="1" s="1"/>
  <c r="D1904" i="1"/>
  <c r="Z1903" i="1"/>
  <c r="AA1903" i="1" s="1"/>
  <c r="Z1902" i="1"/>
  <c r="AA1902" i="1" s="1"/>
  <c r="Y1901" i="1"/>
  <c r="Y1904" i="1" s="1"/>
  <c r="Y1906" i="1" s="1"/>
  <c r="X1901" i="1"/>
  <c r="W1901" i="1"/>
  <c r="V1901" i="1"/>
  <c r="U1901" i="1"/>
  <c r="U1904" i="1" s="1"/>
  <c r="T1901" i="1"/>
  <c r="T1904" i="1" s="1"/>
  <c r="S1901" i="1"/>
  <c r="S1904" i="1" s="1"/>
  <c r="S1906" i="1" s="1"/>
  <c r="R1901" i="1"/>
  <c r="Q1901" i="1"/>
  <c r="Q1904" i="1" s="1"/>
  <c r="Q1906" i="1" s="1"/>
  <c r="P1901" i="1"/>
  <c r="O1901" i="1"/>
  <c r="O1904" i="1" s="1"/>
  <c r="N1901" i="1"/>
  <c r="N1904" i="1" s="1"/>
  <c r="M1901" i="1"/>
  <c r="L1901" i="1"/>
  <c r="K1901" i="1"/>
  <c r="J1901" i="1"/>
  <c r="I1901" i="1"/>
  <c r="I1904" i="1" s="1"/>
  <c r="H1901" i="1"/>
  <c r="H1904" i="1" s="1"/>
  <c r="G1901" i="1"/>
  <c r="G1904" i="1" s="1"/>
  <c r="F1901" i="1"/>
  <c r="E1901" i="1"/>
  <c r="E1904" i="1" s="1"/>
  <c r="E1906" i="1" s="1"/>
  <c r="D1901" i="1"/>
  <c r="C1901" i="1"/>
  <c r="C1904" i="1" s="1"/>
  <c r="B1901" i="1"/>
  <c r="B1904" i="1" s="1"/>
  <c r="AA1900" i="1"/>
  <c r="Z1900" i="1"/>
  <c r="M1896" i="1"/>
  <c r="E1896" i="1"/>
  <c r="Z1895" i="1"/>
  <c r="X1894" i="1"/>
  <c r="X1896" i="1" s="1"/>
  <c r="I1894" i="1"/>
  <c r="I1896" i="1" s="1"/>
  <c r="F1894" i="1"/>
  <c r="F1896" i="1" s="1"/>
  <c r="E1894" i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H1891" i="1"/>
  <c r="H1894" i="1" s="1"/>
  <c r="H1896" i="1" s="1"/>
  <c r="G1891" i="1"/>
  <c r="G1894" i="1" s="1"/>
  <c r="G1896" i="1" s="1"/>
  <c r="F1891" i="1"/>
  <c r="E1891" i="1"/>
  <c r="D1891" i="1"/>
  <c r="AB1891" i="1" s="1"/>
  <c r="C1891" i="1"/>
  <c r="C1894" i="1" s="1"/>
  <c r="C1896" i="1" s="1"/>
  <c r="B1891" i="1"/>
  <c r="B1894" i="1" s="1"/>
  <c r="B1896" i="1" s="1"/>
  <c r="Z1890" i="1"/>
  <c r="AE1886" i="1"/>
  <c r="Y1885" i="1"/>
  <c r="X1885" i="1"/>
  <c r="W1885" i="1"/>
  <c r="V1885" i="1"/>
  <c r="U1885" i="1"/>
  <c r="U1886" i="1" s="1"/>
  <c r="T1885" i="1"/>
  <c r="T1886" i="1" s="1"/>
  <c r="S1885" i="1"/>
  <c r="R1885" i="1"/>
  <c r="Q1885" i="1"/>
  <c r="P1885" i="1"/>
  <c r="O1885" i="1"/>
  <c r="O1886" i="1" s="1"/>
  <c r="N1885" i="1"/>
  <c r="N1886" i="1" s="1"/>
  <c r="M1885" i="1"/>
  <c r="L1885" i="1"/>
  <c r="K1885" i="1"/>
  <c r="J1885" i="1"/>
  <c r="I1885" i="1"/>
  <c r="H1885" i="1"/>
  <c r="H1886" i="1" s="1"/>
  <c r="G1885" i="1"/>
  <c r="F1885" i="1"/>
  <c r="E1885" i="1"/>
  <c r="D1885" i="1"/>
  <c r="C1885" i="1"/>
  <c r="C1886" i="1" s="1"/>
  <c r="B1885" i="1"/>
  <c r="B1886" i="1" s="1"/>
  <c r="K1884" i="1"/>
  <c r="K1886" i="1" s="1"/>
  <c r="D1884" i="1"/>
  <c r="D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AA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AA1882" i="1" s="1"/>
  <c r="C1882" i="1"/>
  <c r="B1882" i="1"/>
  <c r="Y1881" i="1"/>
  <c r="X1881" i="1"/>
  <c r="X1884" i="1" s="1"/>
  <c r="X1886" i="1" s="1"/>
  <c r="W1881" i="1"/>
  <c r="W1884" i="1" s="1"/>
  <c r="W1886" i="1" s="1"/>
  <c r="V1881" i="1"/>
  <c r="U1881" i="1"/>
  <c r="T1881" i="1"/>
  <c r="S1881" i="1"/>
  <c r="R1881" i="1"/>
  <c r="R1884" i="1" s="1"/>
  <c r="R1886" i="1" s="1"/>
  <c r="Q1881" i="1"/>
  <c r="Q1884" i="1" s="1"/>
  <c r="Q1886" i="1" s="1"/>
  <c r="P1881" i="1"/>
  <c r="O1881" i="1"/>
  <c r="N1881" i="1"/>
  <c r="M1881" i="1"/>
  <c r="L1881" i="1"/>
  <c r="L1884" i="1" s="1"/>
  <c r="L1886" i="1" s="1"/>
  <c r="K1881" i="1"/>
  <c r="J1881" i="1"/>
  <c r="I1881" i="1"/>
  <c r="H1881" i="1"/>
  <c r="G1881" i="1"/>
  <c r="F1881" i="1"/>
  <c r="F1884" i="1" s="1"/>
  <c r="F1886" i="1" s="1"/>
  <c r="E1881" i="1"/>
  <c r="E1884" i="1" s="1"/>
  <c r="E1886" i="1" s="1"/>
  <c r="D1881" i="1"/>
  <c r="C1881" i="1"/>
  <c r="B1881" i="1"/>
  <c r="Y1880" i="1"/>
  <c r="X1880" i="1"/>
  <c r="W1880" i="1"/>
  <c r="V1880" i="1"/>
  <c r="V1884" i="1" s="1"/>
  <c r="V1886" i="1" s="1"/>
  <c r="U1880" i="1"/>
  <c r="U1884" i="1" s="1"/>
  <c r="T1880" i="1"/>
  <c r="T1884" i="1" s="1"/>
  <c r="S1880" i="1"/>
  <c r="R1880" i="1"/>
  <c r="Q1880" i="1"/>
  <c r="P1880" i="1"/>
  <c r="P1884" i="1" s="1"/>
  <c r="P1886" i="1" s="1"/>
  <c r="O1880" i="1"/>
  <c r="O1884" i="1" s="1"/>
  <c r="N1880" i="1"/>
  <c r="N1884" i="1" s="1"/>
  <c r="M1880" i="1"/>
  <c r="L1880" i="1"/>
  <c r="K1880" i="1"/>
  <c r="J1880" i="1"/>
  <c r="J1884" i="1" s="1"/>
  <c r="J1886" i="1" s="1"/>
  <c r="I1880" i="1"/>
  <c r="I1884" i="1" s="1"/>
  <c r="I1886" i="1" s="1"/>
  <c r="H1880" i="1"/>
  <c r="H1884" i="1" s="1"/>
  <c r="G1880" i="1"/>
  <c r="F1880" i="1"/>
  <c r="E1880" i="1"/>
  <c r="D1880" i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E1874" i="1"/>
  <c r="Q1874" i="1"/>
  <c r="Q1876" i="1" s="1"/>
  <c r="Y1873" i="1"/>
  <c r="Y1874" i="1" s="1"/>
  <c r="Y1876" i="1" s="1"/>
  <c r="X1873" i="1"/>
  <c r="W1873" i="1"/>
  <c r="V1873" i="1"/>
  <c r="U1873" i="1"/>
  <c r="T1873" i="1"/>
  <c r="T1874" i="1" s="1"/>
  <c r="S1873" i="1"/>
  <c r="S1874" i="1" s="1"/>
  <c r="S1876" i="1" s="1"/>
  <c r="R1873" i="1"/>
  <c r="Q1873" i="1"/>
  <c r="P1873" i="1"/>
  <c r="O1873" i="1"/>
  <c r="N1873" i="1"/>
  <c r="N1874" i="1" s="1"/>
  <c r="M1873" i="1"/>
  <c r="Z1873" i="1" s="1"/>
  <c r="AA1873" i="1" s="1"/>
  <c r="L1873" i="1"/>
  <c r="K1873" i="1"/>
  <c r="J1873" i="1"/>
  <c r="I1873" i="1"/>
  <c r="H1873" i="1"/>
  <c r="H1874" i="1" s="1"/>
  <c r="G1873" i="1"/>
  <c r="G1874" i="1" s="1"/>
  <c r="F1873" i="1"/>
  <c r="E1873" i="1"/>
  <c r="D1873" i="1"/>
  <c r="C1873" i="1"/>
  <c r="B1873" i="1"/>
  <c r="B1874" i="1" s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M1874" i="1" s="1"/>
  <c r="M1876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X1876" i="1" s="1"/>
  <c r="W1870" i="1"/>
  <c r="W1874" i="1" s="1"/>
  <c r="W1876" i="1" s="1"/>
  <c r="V1870" i="1"/>
  <c r="U1870" i="1"/>
  <c r="T1870" i="1"/>
  <c r="S1870" i="1"/>
  <c r="R1870" i="1"/>
  <c r="R1874" i="1" s="1"/>
  <c r="R1876" i="1" s="1"/>
  <c r="Q1870" i="1"/>
  <c r="P1870" i="1"/>
  <c r="O1870" i="1"/>
  <c r="N1870" i="1"/>
  <c r="M1870" i="1"/>
  <c r="L1870" i="1"/>
  <c r="L1874" i="1" s="1"/>
  <c r="L1876" i="1" s="1"/>
  <c r="K1870" i="1"/>
  <c r="K1874" i="1" s="1"/>
  <c r="K1876" i="1" s="1"/>
  <c r="J1870" i="1"/>
  <c r="I1870" i="1"/>
  <c r="H1870" i="1"/>
  <c r="G1870" i="1"/>
  <c r="F1870" i="1"/>
  <c r="F1874" i="1" s="1"/>
  <c r="F1876" i="1" s="1"/>
  <c r="E1870" i="1"/>
  <c r="E1874" i="1" s="1"/>
  <c r="E1876" i="1" s="1"/>
  <c r="D1870" i="1"/>
  <c r="C1870" i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E1864" i="1"/>
  <c r="V1864" i="1"/>
  <c r="N1864" i="1"/>
  <c r="N1866" i="1" s="1"/>
  <c r="D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Y1866" i="1" s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G1864" i="1" s="1"/>
  <c r="G1866" i="1" s="1"/>
  <c r="F1862" i="1"/>
  <c r="E1862" i="1"/>
  <c r="D1862" i="1"/>
  <c r="C1862" i="1"/>
  <c r="B1862" i="1"/>
  <c r="Y1861" i="1"/>
  <c r="X1861" i="1"/>
  <c r="W1861" i="1"/>
  <c r="V1861" i="1"/>
  <c r="U1861" i="1"/>
  <c r="U1864" i="1" s="1"/>
  <c r="T1861" i="1"/>
  <c r="S1861" i="1"/>
  <c r="R1861" i="1"/>
  <c r="Q1861" i="1"/>
  <c r="P1861" i="1"/>
  <c r="P1864" i="1" s="1"/>
  <c r="O1861" i="1"/>
  <c r="O1864" i="1" s="1"/>
  <c r="N1861" i="1"/>
  <c r="Z1861" i="1" s="1"/>
  <c r="M1861" i="1"/>
  <c r="L1861" i="1"/>
  <c r="K1861" i="1"/>
  <c r="J1861" i="1"/>
  <c r="J1864" i="1" s="1"/>
  <c r="I1861" i="1"/>
  <c r="I1864" i="1" s="1"/>
  <c r="H1861" i="1"/>
  <c r="H1864" i="1" s="1"/>
  <c r="H1866" i="1" s="1"/>
  <c r="G1861" i="1"/>
  <c r="F1861" i="1"/>
  <c r="E1861" i="1"/>
  <c r="D1861" i="1"/>
  <c r="C1861" i="1"/>
  <c r="C1864" i="1" s="1"/>
  <c r="B1861" i="1"/>
  <c r="Y1860" i="1"/>
  <c r="X1860" i="1"/>
  <c r="W1860" i="1"/>
  <c r="V1860" i="1"/>
  <c r="U1860" i="1"/>
  <c r="T1860" i="1"/>
  <c r="T1864" i="1" s="1"/>
  <c r="T1866" i="1" s="1"/>
  <c r="S1860" i="1"/>
  <c r="S1864" i="1" s="1"/>
  <c r="S1866" i="1" s="1"/>
  <c r="R1860" i="1"/>
  <c r="Q1860" i="1"/>
  <c r="P1860" i="1"/>
  <c r="O1860" i="1"/>
  <c r="N1860" i="1"/>
  <c r="M1860" i="1"/>
  <c r="Z1860" i="1" s="1"/>
  <c r="L1860" i="1"/>
  <c r="K1860" i="1"/>
  <c r="J1860" i="1"/>
  <c r="I1860" i="1"/>
  <c r="H1860" i="1"/>
  <c r="G1860" i="1"/>
  <c r="F1860" i="1"/>
  <c r="E1860" i="1"/>
  <c r="D1860" i="1"/>
  <c r="C1860" i="1"/>
  <c r="B1860" i="1"/>
  <c r="B1864" i="1" s="1"/>
  <c r="B1866" i="1" s="1"/>
  <c r="Y1855" i="1"/>
  <c r="X1855" i="1"/>
  <c r="W1855" i="1"/>
  <c r="V1855" i="1"/>
  <c r="U1855" i="1"/>
  <c r="T1855" i="1"/>
  <c r="T1856" i="1" s="1"/>
  <c r="S1855" i="1"/>
  <c r="R1855" i="1"/>
  <c r="Q1855" i="1"/>
  <c r="Q1856" i="1" s="1"/>
  <c r="P1855" i="1"/>
  <c r="O1855" i="1"/>
  <c r="N1855" i="1"/>
  <c r="M1855" i="1"/>
  <c r="L1855" i="1"/>
  <c r="K1855" i="1"/>
  <c r="K1856" i="1" s="1"/>
  <c r="J1855" i="1"/>
  <c r="I1855" i="1"/>
  <c r="H1855" i="1"/>
  <c r="G1855" i="1"/>
  <c r="F1855" i="1"/>
  <c r="E1855" i="1"/>
  <c r="D1855" i="1"/>
  <c r="C1855" i="1"/>
  <c r="B1855" i="1"/>
  <c r="B1856" i="1" s="1"/>
  <c r="AE1854" i="1"/>
  <c r="R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J1854" i="1" s="1"/>
  <c r="J1856" i="1" s="1"/>
  <c r="I1852" i="1"/>
  <c r="H1852" i="1"/>
  <c r="G1852" i="1"/>
  <c r="F1852" i="1"/>
  <c r="E1852" i="1"/>
  <c r="D1852" i="1"/>
  <c r="C1852" i="1"/>
  <c r="B1852" i="1"/>
  <c r="Y1851" i="1"/>
  <c r="X1851" i="1"/>
  <c r="X1854" i="1" s="1"/>
  <c r="W1851" i="1"/>
  <c r="W1854" i="1" s="1"/>
  <c r="W1856" i="1" s="1"/>
  <c r="V1851" i="1"/>
  <c r="U1851" i="1"/>
  <c r="T1851" i="1"/>
  <c r="S1851" i="1"/>
  <c r="R1851" i="1"/>
  <c r="Q1851" i="1"/>
  <c r="Q1854" i="1" s="1"/>
  <c r="P1851" i="1"/>
  <c r="O1851" i="1"/>
  <c r="N1851" i="1"/>
  <c r="M1851" i="1"/>
  <c r="L1851" i="1"/>
  <c r="L1854" i="1" s="1"/>
  <c r="K1851" i="1"/>
  <c r="K1854" i="1" s="1"/>
  <c r="J1851" i="1"/>
  <c r="I1851" i="1"/>
  <c r="H1851" i="1"/>
  <c r="G1851" i="1"/>
  <c r="F1851" i="1"/>
  <c r="F1854" i="1" s="1"/>
  <c r="E1851" i="1"/>
  <c r="E1854" i="1" s="1"/>
  <c r="E1856" i="1" s="1"/>
  <c r="D1851" i="1"/>
  <c r="C1851" i="1"/>
  <c r="B1851" i="1"/>
  <c r="Y1850" i="1"/>
  <c r="Y1854" i="1" s="1"/>
  <c r="X1850" i="1"/>
  <c r="W1850" i="1"/>
  <c r="V1850" i="1"/>
  <c r="V1854" i="1" s="1"/>
  <c r="V1856" i="1" s="1"/>
  <c r="U1850" i="1"/>
  <c r="U1854" i="1" s="1"/>
  <c r="U1856" i="1" s="1"/>
  <c r="T1850" i="1"/>
  <c r="T1854" i="1" s="1"/>
  <c r="S1850" i="1"/>
  <c r="S1854" i="1" s="1"/>
  <c r="R1850" i="1"/>
  <c r="Q1850" i="1"/>
  <c r="P1850" i="1"/>
  <c r="P1854" i="1" s="1"/>
  <c r="P1856" i="1" s="1"/>
  <c r="O1850" i="1"/>
  <c r="O1854" i="1" s="1"/>
  <c r="O1856" i="1" s="1"/>
  <c r="N1850" i="1"/>
  <c r="N1854" i="1" s="1"/>
  <c r="N1856" i="1" s="1"/>
  <c r="M1850" i="1"/>
  <c r="M1854" i="1" s="1"/>
  <c r="L1850" i="1"/>
  <c r="K1850" i="1"/>
  <c r="J1850" i="1"/>
  <c r="I1850" i="1"/>
  <c r="I1854" i="1" s="1"/>
  <c r="I1856" i="1" s="1"/>
  <c r="H1850" i="1"/>
  <c r="H1854" i="1" s="1"/>
  <c r="H1856" i="1" s="1"/>
  <c r="G1850" i="1"/>
  <c r="G1854" i="1" s="1"/>
  <c r="F1850" i="1"/>
  <c r="E1850" i="1"/>
  <c r="D1850" i="1"/>
  <c r="D1854" i="1" s="1"/>
  <c r="D1856" i="1" s="1"/>
  <c r="C1850" i="1"/>
  <c r="C1854" i="1" s="1"/>
  <c r="C1856" i="1" s="1"/>
  <c r="B1850" i="1"/>
  <c r="B1854" i="1" s="1"/>
  <c r="Y1845" i="1"/>
  <c r="Y1846" i="1" s="1"/>
  <c r="X1845" i="1"/>
  <c r="W1845" i="1"/>
  <c r="V1845" i="1"/>
  <c r="V1846" i="1" s="1"/>
  <c r="U1845" i="1"/>
  <c r="T1845" i="1"/>
  <c r="S1845" i="1"/>
  <c r="R1845" i="1"/>
  <c r="Q1845" i="1"/>
  <c r="P1845" i="1"/>
  <c r="P1846" i="1" s="1"/>
  <c r="O1845" i="1"/>
  <c r="N1845" i="1"/>
  <c r="M1845" i="1"/>
  <c r="Z1845" i="1" s="1"/>
  <c r="L1845" i="1"/>
  <c r="K1845" i="1"/>
  <c r="J1845" i="1"/>
  <c r="J1846" i="1" s="1"/>
  <c r="I1845" i="1"/>
  <c r="H1845" i="1"/>
  <c r="G1845" i="1"/>
  <c r="G1846" i="1" s="1"/>
  <c r="F1845" i="1"/>
  <c r="E1845" i="1"/>
  <c r="D1845" i="1"/>
  <c r="D1846" i="1" s="1"/>
  <c r="C1845" i="1"/>
  <c r="B1845" i="1"/>
  <c r="AE1844" i="1"/>
  <c r="X1844" i="1"/>
  <c r="X1846" i="1" s="1"/>
  <c r="N1844" i="1"/>
  <c r="F1844" i="1"/>
  <c r="F1846" i="1" s="1"/>
  <c r="Y1843" i="1"/>
  <c r="Y1844" i="1" s="1"/>
  <c r="X1843" i="1"/>
  <c r="W1843" i="1"/>
  <c r="V1843" i="1"/>
  <c r="U1843" i="1"/>
  <c r="T1843" i="1"/>
  <c r="S1843" i="1"/>
  <c r="S1844" i="1" s="1"/>
  <c r="S1846" i="1" s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G1844" i="1" s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T1844" i="1" s="1"/>
  <c r="S1841" i="1"/>
  <c r="R1841" i="1"/>
  <c r="Q1841" i="1"/>
  <c r="P1841" i="1"/>
  <c r="O1841" i="1"/>
  <c r="N1841" i="1"/>
  <c r="Z1841" i="1" s="1"/>
  <c r="M1841" i="1"/>
  <c r="L1841" i="1"/>
  <c r="K1841" i="1"/>
  <c r="J1841" i="1"/>
  <c r="I1841" i="1"/>
  <c r="H1841" i="1"/>
  <c r="H1844" i="1" s="1"/>
  <c r="G1841" i="1"/>
  <c r="F1841" i="1"/>
  <c r="E1841" i="1"/>
  <c r="D1841" i="1"/>
  <c r="C1841" i="1"/>
  <c r="B1841" i="1"/>
  <c r="B1844" i="1" s="1"/>
  <c r="Y1840" i="1"/>
  <c r="X1840" i="1"/>
  <c r="W1840" i="1"/>
  <c r="W1844" i="1" s="1"/>
  <c r="W1846" i="1" s="1"/>
  <c r="V1840" i="1"/>
  <c r="V1844" i="1" s="1"/>
  <c r="U1840" i="1"/>
  <c r="T1840" i="1"/>
  <c r="S1840" i="1"/>
  <c r="R1840" i="1"/>
  <c r="R1844" i="1" s="1"/>
  <c r="R1846" i="1" s="1"/>
  <c r="Q1840" i="1"/>
  <c r="Q1844" i="1" s="1"/>
  <c r="Q1846" i="1" s="1"/>
  <c r="P1840" i="1"/>
  <c r="P1844" i="1" s="1"/>
  <c r="O1840" i="1"/>
  <c r="N1840" i="1"/>
  <c r="M1840" i="1"/>
  <c r="L1840" i="1"/>
  <c r="L1844" i="1" s="1"/>
  <c r="L1846" i="1" s="1"/>
  <c r="K1840" i="1"/>
  <c r="K1844" i="1" s="1"/>
  <c r="K1846" i="1" s="1"/>
  <c r="J1840" i="1"/>
  <c r="J1844" i="1" s="1"/>
  <c r="I1840" i="1"/>
  <c r="H1840" i="1"/>
  <c r="G1840" i="1"/>
  <c r="F1840" i="1"/>
  <c r="E1840" i="1"/>
  <c r="E1844" i="1" s="1"/>
  <c r="E1846" i="1" s="1"/>
  <c r="D1840" i="1"/>
  <c r="D1844" i="1" s="1"/>
  <c r="C1840" i="1"/>
  <c r="B1840" i="1"/>
  <c r="Y1836" i="1"/>
  <c r="Y1835" i="1"/>
  <c r="X1835" i="1"/>
  <c r="W1835" i="1"/>
  <c r="V1835" i="1"/>
  <c r="U1835" i="1"/>
  <c r="U1836" i="1" s="1"/>
  <c r="T1835" i="1"/>
  <c r="S1835" i="1"/>
  <c r="R1835" i="1"/>
  <c r="Q1835" i="1"/>
  <c r="P1835" i="1"/>
  <c r="O1835" i="1"/>
  <c r="N1835" i="1"/>
  <c r="M1835" i="1"/>
  <c r="Z1835" i="1" s="1"/>
  <c r="AB1835" i="1" s="1"/>
  <c r="L1835" i="1"/>
  <c r="K1835" i="1"/>
  <c r="J1835" i="1"/>
  <c r="I1835" i="1"/>
  <c r="H1835" i="1"/>
  <c r="G1835" i="1"/>
  <c r="F1835" i="1"/>
  <c r="E1835" i="1"/>
  <c r="D1835" i="1"/>
  <c r="C1835" i="1"/>
  <c r="C1836" i="1" s="1"/>
  <c r="B1835" i="1"/>
  <c r="AE1834" i="1"/>
  <c r="Y1834" i="1"/>
  <c r="U1834" i="1"/>
  <c r="M1834" i="1"/>
  <c r="M1836" i="1" s="1"/>
  <c r="C1834" i="1"/>
  <c r="Y1833" i="1"/>
  <c r="X1833" i="1"/>
  <c r="W1833" i="1"/>
  <c r="V1833" i="1"/>
  <c r="V1834" i="1" s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J1834" i="1" s="1"/>
  <c r="I1833" i="1"/>
  <c r="H1833" i="1"/>
  <c r="G1833" i="1"/>
  <c r="F1833" i="1"/>
  <c r="E1833" i="1"/>
  <c r="D1833" i="1"/>
  <c r="D1834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G1834" i="1" s="1"/>
  <c r="G1836" i="1" s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P1834" i="1" s="1"/>
  <c r="O1831" i="1"/>
  <c r="O1834" i="1" s="1"/>
  <c r="O1836" i="1" s="1"/>
  <c r="N1831" i="1"/>
  <c r="Z1831" i="1" s="1"/>
  <c r="M1831" i="1"/>
  <c r="L1831" i="1"/>
  <c r="K1831" i="1"/>
  <c r="J1831" i="1"/>
  <c r="I1831" i="1"/>
  <c r="I1834" i="1" s="1"/>
  <c r="H1831" i="1"/>
  <c r="G1831" i="1"/>
  <c r="F1831" i="1"/>
  <c r="E1831" i="1"/>
  <c r="D1831" i="1"/>
  <c r="C1831" i="1"/>
  <c r="B1831" i="1"/>
  <c r="Y1830" i="1"/>
  <c r="X1830" i="1"/>
  <c r="W1830" i="1"/>
  <c r="V1830" i="1"/>
  <c r="U1830" i="1"/>
  <c r="T1830" i="1"/>
  <c r="T1834" i="1" s="1"/>
  <c r="T1836" i="1" s="1"/>
  <c r="S1830" i="1"/>
  <c r="S1834" i="1" s="1"/>
  <c r="S1836" i="1" s="1"/>
  <c r="R1830" i="1"/>
  <c r="Q1830" i="1"/>
  <c r="P1830" i="1"/>
  <c r="O1830" i="1"/>
  <c r="N1830" i="1"/>
  <c r="N1834" i="1" s="1"/>
  <c r="N1836" i="1" s="1"/>
  <c r="M1830" i="1"/>
  <c r="L1830" i="1"/>
  <c r="K1830" i="1"/>
  <c r="J1830" i="1"/>
  <c r="I1830" i="1"/>
  <c r="H1830" i="1"/>
  <c r="H1834" i="1" s="1"/>
  <c r="H1836" i="1" s="1"/>
  <c r="G1830" i="1"/>
  <c r="F1830" i="1"/>
  <c r="E1830" i="1"/>
  <c r="D1830" i="1"/>
  <c r="C1830" i="1"/>
  <c r="B1830" i="1"/>
  <c r="B1834" i="1" s="1"/>
  <c r="B1836" i="1" s="1"/>
  <c r="Y1825" i="1"/>
  <c r="X1825" i="1"/>
  <c r="W1825" i="1"/>
  <c r="W1826" i="1" s="1"/>
  <c r="V1825" i="1"/>
  <c r="U1825" i="1"/>
  <c r="T1825" i="1"/>
  <c r="T1826" i="1" s="1"/>
  <c r="S1825" i="1"/>
  <c r="R1825" i="1"/>
  <c r="Q1825" i="1"/>
  <c r="Q1826" i="1" s="1"/>
  <c r="P1825" i="1"/>
  <c r="O1825" i="1"/>
  <c r="N1825" i="1"/>
  <c r="M1825" i="1"/>
  <c r="L1825" i="1"/>
  <c r="K1825" i="1"/>
  <c r="K1826" i="1" s="1"/>
  <c r="J1825" i="1"/>
  <c r="I1825" i="1"/>
  <c r="H1825" i="1"/>
  <c r="G1825" i="1"/>
  <c r="F1825" i="1"/>
  <c r="E1825" i="1"/>
  <c r="E1826" i="1" s="1"/>
  <c r="D1825" i="1"/>
  <c r="C1825" i="1"/>
  <c r="B1825" i="1"/>
  <c r="B1826" i="1" s="1"/>
  <c r="AE1824" i="1"/>
  <c r="Q1824" i="1"/>
  <c r="Y1823" i="1"/>
  <c r="X1823" i="1"/>
  <c r="X1824" i="1" s="1"/>
  <c r="W1823" i="1"/>
  <c r="V1823" i="1"/>
  <c r="U1823" i="1"/>
  <c r="T1823" i="1"/>
  <c r="S1823" i="1"/>
  <c r="R1823" i="1"/>
  <c r="R1824" i="1" s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F1824" i="1" s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J1822" i="1"/>
  <c r="I1822" i="1"/>
  <c r="I1824" i="1" s="1"/>
  <c r="I1826" i="1" s="1"/>
  <c r="H1822" i="1"/>
  <c r="G1822" i="1"/>
  <c r="F1822" i="1"/>
  <c r="E1822" i="1"/>
  <c r="D1822" i="1"/>
  <c r="C1822" i="1"/>
  <c r="B1822" i="1"/>
  <c r="Y1821" i="1"/>
  <c r="X1821" i="1"/>
  <c r="W1821" i="1"/>
  <c r="W1824" i="1" s="1"/>
  <c r="V1821" i="1"/>
  <c r="U1821" i="1"/>
  <c r="T1821" i="1"/>
  <c r="S1821" i="1"/>
  <c r="R1821" i="1"/>
  <c r="Q1821" i="1"/>
  <c r="P1821" i="1"/>
  <c r="P1824" i="1" s="1"/>
  <c r="P1826" i="1" s="1"/>
  <c r="O1821" i="1"/>
  <c r="N1821" i="1"/>
  <c r="M1821" i="1"/>
  <c r="L1821" i="1"/>
  <c r="L1824" i="1" s="1"/>
  <c r="K1821" i="1"/>
  <c r="K1824" i="1" s="1"/>
  <c r="J1821" i="1"/>
  <c r="J1824" i="1" s="1"/>
  <c r="J1826" i="1" s="1"/>
  <c r="I1821" i="1"/>
  <c r="H1821" i="1"/>
  <c r="G1821" i="1"/>
  <c r="F1821" i="1"/>
  <c r="E1821" i="1"/>
  <c r="E1824" i="1" s="1"/>
  <c r="D1821" i="1"/>
  <c r="C1821" i="1"/>
  <c r="B1821" i="1"/>
  <c r="Y1820" i="1"/>
  <c r="Y1824" i="1" s="1"/>
  <c r="X1820" i="1"/>
  <c r="W1820" i="1"/>
  <c r="V1820" i="1"/>
  <c r="V1824" i="1" s="1"/>
  <c r="V1826" i="1" s="1"/>
  <c r="U1820" i="1"/>
  <c r="U1824" i="1" s="1"/>
  <c r="U1826" i="1" s="1"/>
  <c r="T1820" i="1"/>
  <c r="T1824" i="1" s="1"/>
  <c r="S1820" i="1"/>
  <c r="S1824" i="1" s="1"/>
  <c r="R1820" i="1"/>
  <c r="Q1820" i="1"/>
  <c r="P1820" i="1"/>
  <c r="O1820" i="1"/>
  <c r="O1824" i="1" s="1"/>
  <c r="O1826" i="1" s="1"/>
  <c r="N1820" i="1"/>
  <c r="N1824" i="1" s="1"/>
  <c r="N1826" i="1" s="1"/>
  <c r="M1820" i="1"/>
  <c r="M1824" i="1" s="1"/>
  <c r="L1820" i="1"/>
  <c r="K1820" i="1"/>
  <c r="J1820" i="1"/>
  <c r="I1820" i="1"/>
  <c r="H1820" i="1"/>
  <c r="H1824" i="1" s="1"/>
  <c r="H1826" i="1" s="1"/>
  <c r="G1820" i="1"/>
  <c r="G1824" i="1" s="1"/>
  <c r="F1820" i="1"/>
  <c r="E1820" i="1"/>
  <c r="D1820" i="1"/>
  <c r="D1824" i="1" s="1"/>
  <c r="D1826" i="1" s="1"/>
  <c r="C1820" i="1"/>
  <c r="C1824" i="1" s="1"/>
  <c r="C1826" i="1" s="1"/>
  <c r="B1820" i="1"/>
  <c r="B1824" i="1" s="1"/>
  <c r="Y1815" i="1"/>
  <c r="X1815" i="1"/>
  <c r="W1815" i="1"/>
  <c r="W1816" i="1" s="1"/>
  <c r="V1815" i="1"/>
  <c r="U1815" i="1"/>
  <c r="T1815" i="1"/>
  <c r="S1815" i="1"/>
  <c r="R1815" i="1"/>
  <c r="Q1815" i="1"/>
  <c r="Q1816" i="1" s="1"/>
  <c r="P1815" i="1"/>
  <c r="O1815" i="1"/>
  <c r="N1815" i="1"/>
  <c r="M1815" i="1"/>
  <c r="L1815" i="1"/>
  <c r="K1815" i="1"/>
  <c r="K1816" i="1" s="1"/>
  <c r="J1815" i="1"/>
  <c r="I1815" i="1"/>
  <c r="H1815" i="1"/>
  <c r="G1815" i="1"/>
  <c r="G1816" i="1" s="1"/>
  <c r="F1815" i="1"/>
  <c r="E1815" i="1"/>
  <c r="E1816" i="1" s="1"/>
  <c r="D1815" i="1"/>
  <c r="C1815" i="1"/>
  <c r="B1815" i="1"/>
  <c r="AE1814" i="1"/>
  <c r="Y1814" i="1"/>
  <c r="Y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S1814" i="1" s="1"/>
  <c r="S1816" i="1" s="1"/>
  <c r="R1812" i="1"/>
  <c r="R1814" i="1" s="1"/>
  <c r="R1816" i="1" s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U1814" i="1" s="1"/>
  <c r="T1811" i="1"/>
  <c r="T1814" i="1" s="1"/>
  <c r="S1811" i="1"/>
  <c r="R1811" i="1"/>
  <c r="Q1811" i="1"/>
  <c r="P1811" i="1"/>
  <c r="O1811" i="1"/>
  <c r="N1811" i="1"/>
  <c r="N1814" i="1" s="1"/>
  <c r="M1811" i="1"/>
  <c r="L1811" i="1"/>
  <c r="K1811" i="1"/>
  <c r="J1811" i="1"/>
  <c r="I1811" i="1"/>
  <c r="I1814" i="1" s="1"/>
  <c r="H1811" i="1"/>
  <c r="H1814" i="1" s="1"/>
  <c r="H1816" i="1" s="1"/>
  <c r="G1811" i="1"/>
  <c r="F1811" i="1"/>
  <c r="E1811" i="1"/>
  <c r="D1811" i="1"/>
  <c r="C1811" i="1"/>
  <c r="C1814" i="1" s="1"/>
  <c r="B1811" i="1"/>
  <c r="B1814" i="1" s="1"/>
  <c r="Y1810" i="1"/>
  <c r="X1810" i="1"/>
  <c r="X1814" i="1" s="1"/>
  <c r="X1816" i="1" s="1"/>
  <c r="W1810" i="1"/>
  <c r="W1814" i="1" s="1"/>
  <c r="V1810" i="1"/>
  <c r="U1810" i="1"/>
  <c r="T1810" i="1"/>
  <c r="S1810" i="1"/>
  <c r="R1810" i="1"/>
  <c r="Q1810" i="1"/>
  <c r="Q1814" i="1" s="1"/>
  <c r="P1810" i="1"/>
  <c r="O1810" i="1"/>
  <c r="O1814" i="1" s="1"/>
  <c r="N1810" i="1"/>
  <c r="M1810" i="1"/>
  <c r="L1810" i="1"/>
  <c r="L1814" i="1" s="1"/>
  <c r="L1816" i="1" s="1"/>
  <c r="K1810" i="1"/>
  <c r="K1814" i="1" s="1"/>
  <c r="J1810" i="1"/>
  <c r="I1810" i="1"/>
  <c r="H1810" i="1"/>
  <c r="G1810" i="1"/>
  <c r="G1814" i="1" s="1"/>
  <c r="F1810" i="1"/>
  <c r="F1814" i="1" s="1"/>
  <c r="F1816" i="1" s="1"/>
  <c r="E1810" i="1"/>
  <c r="E1814" i="1" s="1"/>
  <c r="D1810" i="1"/>
  <c r="C1810" i="1"/>
  <c r="B1810" i="1"/>
  <c r="AE1806" i="1"/>
  <c r="Y1805" i="1"/>
  <c r="X1805" i="1"/>
  <c r="W1805" i="1"/>
  <c r="V1805" i="1"/>
  <c r="U1805" i="1"/>
  <c r="T1805" i="1"/>
  <c r="S1805" i="1"/>
  <c r="R1805" i="1"/>
  <c r="Q1805" i="1"/>
  <c r="P1805" i="1"/>
  <c r="P1806" i="1" s="1"/>
  <c r="O1805" i="1"/>
  <c r="N1805" i="1"/>
  <c r="M1805" i="1"/>
  <c r="Z1805" i="1" s="1"/>
  <c r="L1805" i="1"/>
  <c r="K1805" i="1"/>
  <c r="J1805" i="1"/>
  <c r="J1806" i="1" s="1"/>
  <c r="I1805" i="1"/>
  <c r="H1805" i="1"/>
  <c r="H1806" i="1" s="1"/>
  <c r="G1805" i="1"/>
  <c r="F1805" i="1"/>
  <c r="E1805" i="1"/>
  <c r="D1805" i="1"/>
  <c r="C1805" i="1"/>
  <c r="B1805" i="1"/>
  <c r="B1806" i="1" s="1"/>
  <c r="V1804" i="1"/>
  <c r="V1806" i="1" s="1"/>
  <c r="P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J1804" i="1" s="1"/>
  <c r="I1803" i="1"/>
  <c r="H1803" i="1"/>
  <c r="G1803" i="1"/>
  <c r="G1804" i="1" s="1"/>
  <c r="F1803" i="1"/>
  <c r="E1803" i="1"/>
  <c r="D1803" i="1"/>
  <c r="C1803" i="1"/>
  <c r="B1803" i="1"/>
  <c r="Y1802" i="1"/>
  <c r="X1802" i="1"/>
  <c r="W1802" i="1"/>
  <c r="V1802" i="1"/>
  <c r="U1802" i="1"/>
  <c r="U1804" i="1" s="1"/>
  <c r="U1806" i="1" s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W1804" i="1" s="1"/>
  <c r="W1806" i="1" s="1"/>
  <c r="V1801" i="1"/>
  <c r="U1801" i="1"/>
  <c r="T1801" i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F1801" i="1"/>
  <c r="E1801" i="1"/>
  <c r="E1804" i="1" s="1"/>
  <c r="E1806" i="1" s="1"/>
  <c r="D1801" i="1"/>
  <c r="D1804" i="1" s="1"/>
  <c r="D1806" i="1" s="1"/>
  <c r="C1801" i="1"/>
  <c r="B1801" i="1"/>
  <c r="Y1800" i="1"/>
  <c r="Y1804" i="1" s="1"/>
  <c r="X1800" i="1"/>
  <c r="W1800" i="1"/>
  <c r="V1800" i="1"/>
  <c r="U1800" i="1"/>
  <c r="T1800" i="1"/>
  <c r="T1804" i="1" s="1"/>
  <c r="T1806" i="1" s="1"/>
  <c r="S1800" i="1"/>
  <c r="S1804" i="1" s="1"/>
  <c r="R1800" i="1"/>
  <c r="Q1800" i="1"/>
  <c r="Q1804" i="1" s="1"/>
  <c r="P1800" i="1"/>
  <c r="O1800" i="1"/>
  <c r="O1804" i="1" s="1"/>
  <c r="O1806" i="1" s="1"/>
  <c r="N1800" i="1"/>
  <c r="Z1800" i="1" s="1"/>
  <c r="M1800" i="1"/>
  <c r="M1804" i="1" s="1"/>
  <c r="L1800" i="1"/>
  <c r="K1800" i="1"/>
  <c r="K1804" i="1" s="1"/>
  <c r="K1806" i="1" s="1"/>
  <c r="J1800" i="1"/>
  <c r="I1800" i="1"/>
  <c r="I1804" i="1" s="1"/>
  <c r="I1806" i="1" s="1"/>
  <c r="H1800" i="1"/>
  <c r="H1804" i="1" s="1"/>
  <c r="G1800" i="1"/>
  <c r="F1800" i="1"/>
  <c r="E1800" i="1"/>
  <c r="D1800" i="1"/>
  <c r="C1800" i="1"/>
  <c r="C1804" i="1" s="1"/>
  <c r="C1806" i="1" s="1"/>
  <c r="B1800" i="1"/>
  <c r="B1804" i="1" s="1"/>
  <c r="AE1796" i="1"/>
  <c r="Y1795" i="1"/>
  <c r="X1795" i="1"/>
  <c r="W1795" i="1"/>
  <c r="V1795" i="1"/>
  <c r="U1795" i="1"/>
  <c r="T1795" i="1"/>
  <c r="S1795" i="1"/>
  <c r="S1796" i="1" s="1"/>
  <c r="R1795" i="1"/>
  <c r="R1796" i="1" s="1"/>
  <c r="Q1795" i="1"/>
  <c r="P1795" i="1"/>
  <c r="O1795" i="1"/>
  <c r="N1795" i="1"/>
  <c r="M1795" i="1"/>
  <c r="L1795" i="1"/>
  <c r="L1796" i="1" s="1"/>
  <c r="K1795" i="1"/>
  <c r="J1795" i="1"/>
  <c r="J1796" i="1" s="1"/>
  <c r="I1795" i="1"/>
  <c r="H1795" i="1"/>
  <c r="G1795" i="1"/>
  <c r="F1795" i="1"/>
  <c r="F1796" i="1" s="1"/>
  <c r="E1795" i="1"/>
  <c r="D1795" i="1"/>
  <c r="C1795" i="1"/>
  <c r="C1796" i="1" s="1"/>
  <c r="B1795" i="1"/>
  <c r="X1794" i="1"/>
  <c r="X1796" i="1" s="1"/>
  <c r="R1794" i="1"/>
  <c r="J1794" i="1"/>
  <c r="C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L1794" i="1" s="1"/>
  <c r="K1793" i="1"/>
  <c r="J1793" i="1"/>
  <c r="I1793" i="1"/>
  <c r="I1794" i="1" s="1"/>
  <c r="I1796" i="1" s="1"/>
  <c r="H1793" i="1"/>
  <c r="G1793" i="1"/>
  <c r="F1793" i="1"/>
  <c r="F1794" i="1" s="1"/>
  <c r="E1793" i="1"/>
  <c r="D1793" i="1"/>
  <c r="C1793" i="1"/>
  <c r="B1793" i="1"/>
  <c r="Y1792" i="1"/>
  <c r="X1792" i="1"/>
  <c r="W1792" i="1"/>
  <c r="V1792" i="1"/>
  <c r="U1792" i="1"/>
  <c r="U1794" i="1" s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Y1794" i="1" s="1"/>
  <c r="Y1796" i="1" s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W1794" i="1" s="1"/>
  <c r="W1796" i="1" s="1"/>
  <c r="V1790" i="1"/>
  <c r="V1794" i="1" s="1"/>
  <c r="U1790" i="1"/>
  <c r="T1790" i="1"/>
  <c r="S1790" i="1"/>
  <c r="S1794" i="1" s="1"/>
  <c r="R1790" i="1"/>
  <c r="Q1790" i="1"/>
  <c r="Q1794" i="1" s="1"/>
  <c r="Q1796" i="1" s="1"/>
  <c r="P1790" i="1"/>
  <c r="P1794" i="1" s="1"/>
  <c r="O1790" i="1"/>
  <c r="O1794" i="1" s="1"/>
  <c r="N1790" i="1"/>
  <c r="M1790" i="1"/>
  <c r="Z1790" i="1" s="1"/>
  <c r="L1790" i="1"/>
  <c r="K1790" i="1"/>
  <c r="K1794" i="1" s="1"/>
  <c r="K1796" i="1" s="1"/>
  <c r="J1790" i="1"/>
  <c r="I1790" i="1"/>
  <c r="H1790" i="1"/>
  <c r="G1790" i="1"/>
  <c r="G1794" i="1" s="1"/>
  <c r="G1796" i="1" s="1"/>
  <c r="F1790" i="1"/>
  <c r="E1790" i="1"/>
  <c r="E1794" i="1" s="1"/>
  <c r="E1796" i="1" s="1"/>
  <c r="D1790" i="1"/>
  <c r="D1794" i="1" s="1"/>
  <c r="C1790" i="1"/>
  <c r="B1790" i="1"/>
  <c r="AE1786" i="1"/>
  <c r="E1786" i="1"/>
  <c r="Y1785" i="1"/>
  <c r="X1785" i="1"/>
  <c r="W1785" i="1"/>
  <c r="V1785" i="1"/>
  <c r="U1785" i="1"/>
  <c r="U1786" i="1" s="1"/>
  <c r="T1785" i="1"/>
  <c r="T1786" i="1" s="1"/>
  <c r="S1785" i="1"/>
  <c r="R1785" i="1"/>
  <c r="Q1785" i="1"/>
  <c r="P1785" i="1"/>
  <c r="O1785" i="1"/>
  <c r="O1786" i="1" s="1"/>
  <c r="N1785" i="1"/>
  <c r="N1786" i="1" s="1"/>
  <c r="M1785" i="1"/>
  <c r="L1785" i="1"/>
  <c r="K1785" i="1"/>
  <c r="J1785" i="1"/>
  <c r="I1785" i="1"/>
  <c r="I1786" i="1" s="1"/>
  <c r="H1785" i="1"/>
  <c r="H1786" i="1" s="1"/>
  <c r="G1785" i="1"/>
  <c r="F1785" i="1"/>
  <c r="F1786" i="1" s="1"/>
  <c r="E1785" i="1"/>
  <c r="D1785" i="1"/>
  <c r="C1785" i="1"/>
  <c r="B1785" i="1"/>
  <c r="B1786" i="1" s="1"/>
  <c r="W1784" i="1"/>
  <c r="W1786" i="1" s="1"/>
  <c r="T1784" i="1"/>
  <c r="F1784" i="1"/>
  <c r="E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N1784" i="1" s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AA1782" i="1"/>
  <c r="Y1782" i="1"/>
  <c r="X1782" i="1"/>
  <c r="W1782" i="1"/>
  <c r="V1782" i="1"/>
  <c r="U1782" i="1"/>
  <c r="U1784" i="1" s="1"/>
  <c r="T1782" i="1"/>
  <c r="S1782" i="1"/>
  <c r="R1782" i="1"/>
  <c r="Q1782" i="1"/>
  <c r="Q1784" i="1" s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H1784" i="1" s="1"/>
  <c r="G1781" i="1"/>
  <c r="F1781" i="1"/>
  <c r="E1781" i="1"/>
  <c r="D1781" i="1"/>
  <c r="C1781" i="1"/>
  <c r="B1781" i="1"/>
  <c r="B1784" i="1" s="1"/>
  <c r="Y1780" i="1"/>
  <c r="Y1784" i="1" s="1"/>
  <c r="Y1786" i="1" s="1"/>
  <c r="X1780" i="1"/>
  <c r="X1784" i="1" s="1"/>
  <c r="W1780" i="1"/>
  <c r="V1780" i="1"/>
  <c r="U1780" i="1"/>
  <c r="T1780" i="1"/>
  <c r="S1780" i="1"/>
  <c r="S1784" i="1" s="1"/>
  <c r="S1786" i="1" s="1"/>
  <c r="R1780" i="1"/>
  <c r="R1784" i="1" s="1"/>
  <c r="Q1780" i="1"/>
  <c r="P1780" i="1"/>
  <c r="O1780" i="1"/>
  <c r="O1784" i="1" s="1"/>
  <c r="N1780" i="1"/>
  <c r="M1780" i="1"/>
  <c r="Z1780" i="1" s="1"/>
  <c r="Z1784" i="1" s="1"/>
  <c r="L1780" i="1"/>
  <c r="L1784" i="1" s="1"/>
  <c r="L1786" i="1" s="1"/>
  <c r="K1780" i="1"/>
  <c r="K1784" i="1" s="1"/>
  <c r="K1786" i="1" s="1"/>
  <c r="J1780" i="1"/>
  <c r="I1780" i="1"/>
  <c r="I1784" i="1" s="1"/>
  <c r="H1780" i="1"/>
  <c r="G1780" i="1"/>
  <c r="G1784" i="1" s="1"/>
  <c r="G1786" i="1" s="1"/>
  <c r="F1780" i="1"/>
  <c r="E1780" i="1"/>
  <c r="D1780" i="1"/>
  <c r="C1780" i="1"/>
  <c r="C1784" i="1" s="1"/>
  <c r="C1786" i="1" s="1"/>
  <c r="B1780" i="1"/>
  <c r="AE1776" i="1"/>
  <c r="W1776" i="1"/>
  <c r="I1776" i="1"/>
  <c r="B1776" i="1"/>
  <c r="Y1775" i="1"/>
  <c r="X1775" i="1"/>
  <c r="W1775" i="1"/>
  <c r="V1775" i="1"/>
  <c r="U1775" i="1"/>
  <c r="T1775" i="1"/>
  <c r="S1775" i="1"/>
  <c r="R1775" i="1"/>
  <c r="Q1775" i="1"/>
  <c r="Q1776" i="1" s="1"/>
  <c r="P1775" i="1"/>
  <c r="O1775" i="1"/>
  <c r="N1775" i="1"/>
  <c r="M1775" i="1"/>
  <c r="Z1775" i="1" s="1"/>
  <c r="L1775" i="1"/>
  <c r="K1775" i="1"/>
  <c r="K1776" i="1" s="1"/>
  <c r="J1775" i="1"/>
  <c r="I1775" i="1"/>
  <c r="H1775" i="1"/>
  <c r="G1775" i="1"/>
  <c r="F1775" i="1"/>
  <c r="E1775" i="1"/>
  <c r="D1775" i="1"/>
  <c r="C1775" i="1"/>
  <c r="C1776" i="1" s="1"/>
  <c r="B1775" i="1"/>
  <c r="W1774" i="1"/>
  <c r="Q1774" i="1"/>
  <c r="I1774" i="1"/>
  <c r="C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K1774" i="1" s="1"/>
  <c r="J1773" i="1"/>
  <c r="J1774" i="1" s="1"/>
  <c r="J1776" i="1" s="1"/>
  <c r="I1773" i="1"/>
  <c r="H1773" i="1"/>
  <c r="G1773" i="1"/>
  <c r="F1773" i="1"/>
  <c r="E1773" i="1"/>
  <c r="D1773" i="1"/>
  <c r="C1773" i="1"/>
  <c r="B1773" i="1"/>
  <c r="Y1772" i="1"/>
  <c r="X1772" i="1"/>
  <c r="X1774" i="1" s="1"/>
  <c r="X1776" i="1" s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AA1771" i="1"/>
  <c r="Y1771" i="1"/>
  <c r="X1771" i="1"/>
  <c r="W1771" i="1"/>
  <c r="V1771" i="1"/>
  <c r="U1771" i="1"/>
  <c r="U1774" i="1" s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E1774" i="1" s="1"/>
  <c r="D1771" i="1"/>
  <c r="C1771" i="1"/>
  <c r="B1771" i="1"/>
  <c r="Y1770" i="1"/>
  <c r="X1770" i="1"/>
  <c r="W1770" i="1"/>
  <c r="V1770" i="1"/>
  <c r="V1774" i="1" s="1"/>
  <c r="V1776" i="1" s="1"/>
  <c r="U1770" i="1"/>
  <c r="T1770" i="1"/>
  <c r="T1774" i="1" s="1"/>
  <c r="T1776" i="1" s="1"/>
  <c r="S1770" i="1"/>
  <c r="R1770" i="1"/>
  <c r="R1774" i="1" s="1"/>
  <c r="Q1770" i="1"/>
  <c r="P1770" i="1"/>
  <c r="P1774" i="1" s="1"/>
  <c r="P1776" i="1" s="1"/>
  <c r="O1770" i="1"/>
  <c r="O1774" i="1" s="1"/>
  <c r="N1770" i="1"/>
  <c r="N1774" i="1" s="1"/>
  <c r="M1770" i="1"/>
  <c r="L1770" i="1"/>
  <c r="L1774" i="1" s="1"/>
  <c r="K1770" i="1"/>
  <c r="J1770" i="1"/>
  <c r="I1770" i="1"/>
  <c r="H1770" i="1"/>
  <c r="H1774" i="1" s="1"/>
  <c r="H1776" i="1" s="1"/>
  <c r="G1770" i="1"/>
  <c r="F1770" i="1"/>
  <c r="F1774" i="1" s="1"/>
  <c r="E1770" i="1"/>
  <c r="D1770" i="1"/>
  <c r="C1770" i="1"/>
  <c r="B1770" i="1"/>
  <c r="AE1766" i="1"/>
  <c r="Y1765" i="1"/>
  <c r="X1765" i="1"/>
  <c r="W1765" i="1"/>
  <c r="V1765" i="1"/>
  <c r="U1765" i="1"/>
  <c r="T1765" i="1"/>
  <c r="S1765" i="1"/>
  <c r="R1765" i="1"/>
  <c r="Q1765" i="1"/>
  <c r="P1765" i="1"/>
  <c r="P1766" i="1" s="1"/>
  <c r="O1765" i="1"/>
  <c r="N1765" i="1"/>
  <c r="M1765" i="1"/>
  <c r="L1765" i="1"/>
  <c r="K1765" i="1"/>
  <c r="J1765" i="1"/>
  <c r="J1766" i="1" s="1"/>
  <c r="I1765" i="1"/>
  <c r="H1765" i="1"/>
  <c r="G1765" i="1"/>
  <c r="F1765" i="1"/>
  <c r="E1765" i="1"/>
  <c r="D1765" i="1"/>
  <c r="C1765" i="1"/>
  <c r="B1765" i="1"/>
  <c r="F1764" i="1"/>
  <c r="F1766" i="1" s="1"/>
  <c r="Y1763" i="1"/>
  <c r="X1763" i="1"/>
  <c r="W1763" i="1"/>
  <c r="V1763" i="1"/>
  <c r="U1763" i="1"/>
  <c r="T1763" i="1"/>
  <c r="S1763" i="1"/>
  <c r="S1764" i="1" s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G1764" i="1" s="1"/>
  <c r="F1763" i="1"/>
  <c r="E1763" i="1"/>
  <c r="D1763" i="1"/>
  <c r="C1763" i="1"/>
  <c r="B1763" i="1"/>
  <c r="Y1762" i="1"/>
  <c r="X1762" i="1"/>
  <c r="W1762" i="1"/>
  <c r="V1762" i="1"/>
  <c r="V1764" i="1" s="1"/>
  <c r="V1766" i="1" s="1"/>
  <c r="U1762" i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X1761" i="1"/>
  <c r="X1764" i="1" s="1"/>
  <c r="X1766" i="1" s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L1764" i="1" s="1"/>
  <c r="L1766" i="1" s="1"/>
  <c r="K1761" i="1"/>
  <c r="J1761" i="1"/>
  <c r="I1761" i="1"/>
  <c r="H1761" i="1"/>
  <c r="G1761" i="1"/>
  <c r="F1761" i="1"/>
  <c r="E1761" i="1"/>
  <c r="E1764" i="1" s="1"/>
  <c r="E1766" i="1" s="1"/>
  <c r="D1761" i="1"/>
  <c r="C1761" i="1"/>
  <c r="B1761" i="1"/>
  <c r="Y1760" i="1"/>
  <c r="X1760" i="1"/>
  <c r="W1760" i="1"/>
  <c r="W1764" i="1" s="1"/>
  <c r="W1766" i="1" s="1"/>
  <c r="V1760" i="1"/>
  <c r="U1760" i="1"/>
  <c r="T1760" i="1"/>
  <c r="T1764" i="1" s="1"/>
  <c r="S1760" i="1"/>
  <c r="R1760" i="1"/>
  <c r="R1764" i="1" s="1"/>
  <c r="R1766" i="1" s="1"/>
  <c r="Q1760" i="1"/>
  <c r="Q1764" i="1" s="1"/>
  <c r="P1760" i="1"/>
  <c r="P1764" i="1" s="1"/>
  <c r="O1760" i="1"/>
  <c r="N1760" i="1"/>
  <c r="M1760" i="1"/>
  <c r="L1760" i="1"/>
  <c r="K1760" i="1"/>
  <c r="K1764" i="1" s="1"/>
  <c r="K1766" i="1" s="1"/>
  <c r="J1760" i="1"/>
  <c r="J1764" i="1" s="1"/>
  <c r="I1760" i="1"/>
  <c r="H1760" i="1"/>
  <c r="H1764" i="1" s="1"/>
  <c r="G1760" i="1"/>
  <c r="F1760" i="1"/>
  <c r="E1760" i="1"/>
  <c r="D1760" i="1"/>
  <c r="D1764" i="1" s="1"/>
  <c r="D1766" i="1" s="1"/>
  <c r="C1760" i="1"/>
  <c r="B1760" i="1"/>
  <c r="B1764" i="1" s="1"/>
  <c r="AE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U1754" i="1"/>
  <c r="O1754" i="1"/>
  <c r="I1754" i="1"/>
  <c r="I1756" i="1" s="1"/>
  <c r="C1754" i="1"/>
  <c r="C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W1754" i="1" s="1"/>
  <c r="V1751" i="1"/>
  <c r="V1754" i="1" s="1"/>
  <c r="V1756" i="1" s="1"/>
  <c r="U1751" i="1"/>
  <c r="T1751" i="1"/>
  <c r="S1751" i="1"/>
  <c r="R1751" i="1"/>
  <c r="Q1751" i="1"/>
  <c r="Q1754" i="1" s="1"/>
  <c r="Q1756" i="1" s="1"/>
  <c r="P1751" i="1"/>
  <c r="P1754" i="1" s="1"/>
  <c r="P1756" i="1" s="1"/>
  <c r="O1751" i="1"/>
  <c r="N1751" i="1"/>
  <c r="M1751" i="1"/>
  <c r="L1751" i="1"/>
  <c r="K1751" i="1"/>
  <c r="K1754" i="1" s="1"/>
  <c r="J1751" i="1"/>
  <c r="J1754" i="1" s="1"/>
  <c r="J1756" i="1" s="1"/>
  <c r="I1751" i="1"/>
  <c r="H1751" i="1"/>
  <c r="G1751" i="1"/>
  <c r="F1751" i="1"/>
  <c r="E1751" i="1"/>
  <c r="E1754" i="1" s="1"/>
  <c r="D1751" i="1"/>
  <c r="D1754" i="1" s="1"/>
  <c r="D1756" i="1" s="1"/>
  <c r="C1751" i="1"/>
  <c r="B1751" i="1"/>
  <c r="Y1750" i="1"/>
  <c r="Y1754" i="1" s="1"/>
  <c r="X1750" i="1"/>
  <c r="X1754" i="1" s="1"/>
  <c r="X1756" i="1" s="1"/>
  <c r="W1750" i="1"/>
  <c r="V1750" i="1"/>
  <c r="U1750" i="1"/>
  <c r="T1750" i="1"/>
  <c r="T1754" i="1" s="1"/>
  <c r="S1750" i="1"/>
  <c r="S1754" i="1" s="1"/>
  <c r="R1750" i="1"/>
  <c r="R1754" i="1" s="1"/>
  <c r="Q1750" i="1"/>
  <c r="P1750" i="1"/>
  <c r="O1750" i="1"/>
  <c r="N1750" i="1"/>
  <c r="N1754" i="1" s="1"/>
  <c r="N1756" i="1" s="1"/>
  <c r="M1750" i="1"/>
  <c r="M1754" i="1" s="1"/>
  <c r="L1750" i="1"/>
  <c r="L1754" i="1" s="1"/>
  <c r="K1750" i="1"/>
  <c r="J1750" i="1"/>
  <c r="I1750" i="1"/>
  <c r="H1750" i="1"/>
  <c r="H1754" i="1" s="1"/>
  <c r="G1750" i="1"/>
  <c r="G1754" i="1" s="1"/>
  <c r="F1750" i="1"/>
  <c r="F1754" i="1" s="1"/>
  <c r="E1750" i="1"/>
  <c r="D1750" i="1"/>
  <c r="C1750" i="1"/>
  <c r="B1750" i="1"/>
  <c r="B1754" i="1" s="1"/>
  <c r="AE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W1744" i="1"/>
  <c r="W1746" i="1" s="1"/>
  <c r="V1744" i="1"/>
  <c r="V1746" i="1" s="1"/>
  <c r="K1744" i="1"/>
  <c r="K1746" i="1" s="1"/>
  <c r="J1744" i="1"/>
  <c r="J1746" i="1" s="1"/>
  <c r="Y1743" i="1"/>
  <c r="X1743" i="1"/>
  <c r="X1744" i="1" s="1"/>
  <c r="X1746" i="1" s="1"/>
  <c r="W1743" i="1"/>
  <c r="V1743" i="1"/>
  <c r="U1743" i="1"/>
  <c r="T1743" i="1"/>
  <c r="S1743" i="1"/>
  <c r="R1743" i="1"/>
  <c r="R1744" i="1" s="1"/>
  <c r="R1746" i="1" s="1"/>
  <c r="Q1743" i="1"/>
  <c r="P1743" i="1"/>
  <c r="O1743" i="1"/>
  <c r="N1743" i="1"/>
  <c r="M1743" i="1"/>
  <c r="Z1743" i="1" s="1"/>
  <c r="L1743" i="1"/>
  <c r="L1744" i="1" s="1"/>
  <c r="L1746" i="1" s="1"/>
  <c r="K1743" i="1"/>
  <c r="J1743" i="1"/>
  <c r="I1743" i="1"/>
  <c r="H1743" i="1"/>
  <c r="G1743" i="1"/>
  <c r="F1743" i="1"/>
  <c r="F1744" i="1" s="1"/>
  <c r="F1746" i="1" s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Q1744" i="1" s="1"/>
  <c r="Q1746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E1744" i="1" s="1"/>
  <c r="E1746" i="1" s="1"/>
  <c r="D1741" i="1"/>
  <c r="C1741" i="1"/>
  <c r="B1741" i="1"/>
  <c r="Y1740" i="1"/>
  <c r="X1740" i="1"/>
  <c r="W1740" i="1"/>
  <c r="V1740" i="1"/>
  <c r="U1740" i="1"/>
  <c r="T1740" i="1"/>
  <c r="S1740" i="1"/>
  <c r="R1740" i="1"/>
  <c r="Q1740" i="1"/>
  <c r="P1740" i="1"/>
  <c r="P1744" i="1" s="1"/>
  <c r="P1746" i="1" s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D1744" i="1" s="1"/>
  <c r="D1746" i="1" s="1"/>
  <c r="C1740" i="1"/>
  <c r="B1740" i="1"/>
  <c r="AE1736" i="1"/>
  <c r="Y1735" i="1"/>
  <c r="X1735" i="1"/>
  <c r="W1735" i="1"/>
  <c r="V1735" i="1"/>
  <c r="U1735" i="1"/>
  <c r="T1735" i="1"/>
  <c r="S1735" i="1"/>
  <c r="R1735" i="1"/>
  <c r="Q1735" i="1"/>
  <c r="Q1705" i="1" s="1"/>
  <c r="P1735" i="1"/>
  <c r="P1705" i="1" s="1"/>
  <c r="O1735" i="1"/>
  <c r="N1735" i="1"/>
  <c r="M1735" i="1"/>
  <c r="L1735" i="1"/>
  <c r="K1735" i="1"/>
  <c r="J1735" i="1"/>
  <c r="I1735" i="1"/>
  <c r="H1735" i="1"/>
  <c r="G1735" i="1"/>
  <c r="F1735" i="1"/>
  <c r="E1735" i="1"/>
  <c r="E1705" i="1" s="1"/>
  <c r="D1735" i="1"/>
  <c r="C1735" i="1"/>
  <c r="B1735" i="1"/>
  <c r="S1734" i="1"/>
  <c r="S1736" i="1" s="1"/>
  <c r="G1734" i="1"/>
  <c r="G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X1734" i="1" s="1"/>
  <c r="X1736" i="1" s="1"/>
  <c r="W1732" i="1"/>
  <c r="W1702" i="1" s="1"/>
  <c r="W1692" i="1" s="1"/>
  <c r="W1682" i="1" s="1"/>
  <c r="V1732" i="1"/>
  <c r="U1732" i="1"/>
  <c r="T1732" i="1"/>
  <c r="S1732" i="1"/>
  <c r="R1732" i="1"/>
  <c r="R1734" i="1" s="1"/>
  <c r="R1736" i="1" s="1"/>
  <c r="Q1732" i="1"/>
  <c r="P1732" i="1"/>
  <c r="O1732" i="1"/>
  <c r="N1732" i="1"/>
  <c r="M1732" i="1"/>
  <c r="L1732" i="1"/>
  <c r="L1734" i="1" s="1"/>
  <c r="L1736" i="1" s="1"/>
  <c r="K1732" i="1"/>
  <c r="K1702" i="1" s="1"/>
  <c r="K1692" i="1" s="1"/>
  <c r="K1682" i="1" s="1"/>
  <c r="J1732" i="1"/>
  <c r="I1732" i="1"/>
  <c r="H1732" i="1"/>
  <c r="G1732" i="1"/>
  <c r="F1732" i="1"/>
  <c r="F1734" i="1" s="1"/>
  <c r="F1736" i="1" s="1"/>
  <c r="E1732" i="1"/>
  <c r="D1732" i="1"/>
  <c r="C1732" i="1"/>
  <c r="B1732" i="1"/>
  <c r="Y1731" i="1"/>
  <c r="Y1734" i="1" s="1"/>
  <c r="Y1736" i="1" s="1"/>
  <c r="X1731" i="1"/>
  <c r="W1731" i="1"/>
  <c r="V1731" i="1"/>
  <c r="U1731" i="1"/>
  <c r="U1734" i="1" s="1"/>
  <c r="T1731" i="1"/>
  <c r="T1734" i="1" s="1"/>
  <c r="T1736" i="1" s="1"/>
  <c r="S1731" i="1"/>
  <c r="R1731" i="1"/>
  <c r="Q1731" i="1"/>
  <c r="P1731" i="1"/>
  <c r="O1731" i="1"/>
  <c r="O1734" i="1" s="1"/>
  <c r="N1731" i="1"/>
  <c r="N1701" i="1" s="1"/>
  <c r="N1691" i="1" s="1"/>
  <c r="N1681" i="1" s="1"/>
  <c r="M1731" i="1"/>
  <c r="M1734" i="1" s="1"/>
  <c r="M1736" i="1" s="1"/>
  <c r="L1731" i="1"/>
  <c r="K1731" i="1"/>
  <c r="J1731" i="1"/>
  <c r="I1731" i="1"/>
  <c r="I1734" i="1" s="1"/>
  <c r="H1731" i="1"/>
  <c r="H1734" i="1" s="1"/>
  <c r="H1736" i="1" s="1"/>
  <c r="G1731" i="1"/>
  <c r="F1731" i="1"/>
  <c r="E1731" i="1"/>
  <c r="D1731" i="1"/>
  <c r="C1731" i="1"/>
  <c r="C1734" i="1" s="1"/>
  <c r="B1731" i="1"/>
  <c r="B1734" i="1" s="1"/>
  <c r="B1736" i="1" s="1"/>
  <c r="Y1730" i="1"/>
  <c r="X1730" i="1"/>
  <c r="W1730" i="1"/>
  <c r="W1734" i="1" s="1"/>
  <c r="V1730" i="1"/>
  <c r="V1734" i="1" s="1"/>
  <c r="U1730" i="1"/>
  <c r="T1730" i="1"/>
  <c r="S1730" i="1"/>
  <c r="R1730" i="1"/>
  <c r="R1700" i="1" s="1"/>
  <c r="Q1730" i="1"/>
  <c r="Q1734" i="1" s="1"/>
  <c r="P1730" i="1"/>
  <c r="P1734" i="1" s="1"/>
  <c r="O1730" i="1"/>
  <c r="N1730" i="1"/>
  <c r="M1730" i="1"/>
  <c r="L1730" i="1"/>
  <c r="K1730" i="1"/>
  <c r="K1734" i="1" s="1"/>
  <c r="J1730" i="1"/>
  <c r="J1734" i="1" s="1"/>
  <c r="I1730" i="1"/>
  <c r="H1730" i="1"/>
  <c r="G1730" i="1"/>
  <c r="F1730" i="1"/>
  <c r="F1700" i="1" s="1"/>
  <c r="E1730" i="1"/>
  <c r="E1734" i="1" s="1"/>
  <c r="D1730" i="1"/>
  <c r="C1730" i="1"/>
  <c r="B1730" i="1"/>
  <c r="AE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V1703" i="1" s="1"/>
  <c r="V1693" i="1" s="1"/>
  <c r="V1683" i="1" s="1"/>
  <c r="U1723" i="1"/>
  <c r="T1723" i="1"/>
  <c r="S1723" i="1"/>
  <c r="R1723" i="1"/>
  <c r="Q1723" i="1"/>
  <c r="P1723" i="1"/>
  <c r="P1724" i="1" s="1"/>
  <c r="P1726" i="1" s="1"/>
  <c r="O1723" i="1"/>
  <c r="N1723" i="1"/>
  <c r="M1723" i="1"/>
  <c r="L1723" i="1"/>
  <c r="K1723" i="1"/>
  <c r="J1723" i="1"/>
  <c r="J1703" i="1" s="1"/>
  <c r="J1693" i="1" s="1"/>
  <c r="J1683" i="1" s="1"/>
  <c r="I1723" i="1"/>
  <c r="H1723" i="1"/>
  <c r="G1723" i="1"/>
  <c r="F1723" i="1"/>
  <c r="E1723" i="1"/>
  <c r="D1723" i="1"/>
  <c r="C1723" i="1"/>
  <c r="B1723" i="1"/>
  <c r="Y1722" i="1"/>
  <c r="X1722" i="1"/>
  <c r="X1702" i="1" s="1"/>
  <c r="X1692" i="1" s="1"/>
  <c r="X1682" i="1" s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L1702" i="1" s="1"/>
  <c r="L1692" i="1" s="1"/>
  <c r="L1682" i="1" s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V1724" i="1" s="1"/>
  <c r="V1726" i="1" s="1"/>
  <c r="U1721" i="1"/>
  <c r="U1724" i="1" s="1"/>
  <c r="U1726" i="1" s="1"/>
  <c r="T1721" i="1"/>
  <c r="S1721" i="1"/>
  <c r="R1721" i="1"/>
  <c r="Q1721" i="1"/>
  <c r="P1721" i="1"/>
  <c r="O1721" i="1"/>
  <c r="O1724" i="1" s="1"/>
  <c r="O1726" i="1" s="1"/>
  <c r="N1721" i="1"/>
  <c r="M1721" i="1"/>
  <c r="Z1721" i="1" s="1"/>
  <c r="AB1721" i="1" s="1"/>
  <c r="L1721" i="1"/>
  <c r="K1721" i="1"/>
  <c r="J1721" i="1"/>
  <c r="J1724" i="1" s="1"/>
  <c r="J1726" i="1" s="1"/>
  <c r="I1721" i="1"/>
  <c r="I1724" i="1" s="1"/>
  <c r="I1726" i="1" s="1"/>
  <c r="H1721" i="1"/>
  <c r="G1721" i="1"/>
  <c r="F1721" i="1"/>
  <c r="E1721" i="1"/>
  <c r="D1721" i="1"/>
  <c r="C1721" i="1"/>
  <c r="C1724" i="1" s="1"/>
  <c r="C1726" i="1" s="1"/>
  <c r="B1721" i="1"/>
  <c r="Y1720" i="1"/>
  <c r="X1720" i="1"/>
  <c r="W1720" i="1"/>
  <c r="V1720" i="1"/>
  <c r="U1720" i="1"/>
  <c r="T1720" i="1"/>
  <c r="T1724" i="1" s="1"/>
  <c r="T1726" i="1" s="1"/>
  <c r="S1720" i="1"/>
  <c r="R1720" i="1"/>
  <c r="Q1720" i="1"/>
  <c r="P1720" i="1"/>
  <c r="O1720" i="1"/>
  <c r="N1720" i="1"/>
  <c r="Z1720" i="1" s="1"/>
  <c r="M1720" i="1"/>
  <c r="L1720" i="1"/>
  <c r="K1720" i="1"/>
  <c r="J1720" i="1"/>
  <c r="I1720" i="1"/>
  <c r="H1720" i="1"/>
  <c r="H1724" i="1" s="1"/>
  <c r="H1726" i="1" s="1"/>
  <c r="G1720" i="1"/>
  <c r="F1720" i="1"/>
  <c r="E1720" i="1"/>
  <c r="D1720" i="1"/>
  <c r="C1720" i="1"/>
  <c r="B1720" i="1"/>
  <c r="B1724" i="1" s="1"/>
  <c r="B1726" i="1" s="1"/>
  <c r="AE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X1714" i="1"/>
  <c r="X1716" i="1" s="1"/>
  <c r="Y1713" i="1"/>
  <c r="Y1703" i="1" s="1"/>
  <c r="Y1693" i="1" s="1"/>
  <c r="Y1683" i="1" s="1"/>
  <c r="X1713" i="1"/>
  <c r="W1713" i="1"/>
  <c r="V1713" i="1"/>
  <c r="U1713" i="1"/>
  <c r="T1713" i="1"/>
  <c r="T1703" i="1" s="1"/>
  <c r="T1693" i="1" s="1"/>
  <c r="S1713" i="1"/>
  <c r="S1703" i="1" s="1"/>
  <c r="S1693" i="1" s="1"/>
  <c r="R1713" i="1"/>
  <c r="Q1713" i="1"/>
  <c r="P1713" i="1"/>
  <c r="O1713" i="1"/>
  <c r="N1713" i="1"/>
  <c r="N1703" i="1" s="1"/>
  <c r="N1693" i="1" s="1"/>
  <c r="M1713" i="1"/>
  <c r="M1703" i="1" s="1"/>
  <c r="L1713" i="1"/>
  <c r="K1713" i="1"/>
  <c r="J1713" i="1"/>
  <c r="I1713" i="1"/>
  <c r="H1713" i="1"/>
  <c r="H1703" i="1" s="1"/>
  <c r="H1693" i="1" s="1"/>
  <c r="G1713" i="1"/>
  <c r="G1703" i="1" s="1"/>
  <c r="G1693" i="1" s="1"/>
  <c r="F1713" i="1"/>
  <c r="E1713" i="1"/>
  <c r="D1713" i="1"/>
  <c r="C1713" i="1"/>
  <c r="B1713" i="1"/>
  <c r="B1703" i="1" s="1"/>
  <c r="B1693" i="1" s="1"/>
  <c r="B1683" i="1" s="1"/>
  <c r="Y1712" i="1"/>
  <c r="X1712" i="1"/>
  <c r="W1712" i="1"/>
  <c r="V1712" i="1"/>
  <c r="V1702" i="1" s="1"/>
  <c r="U1712" i="1"/>
  <c r="U1702" i="1" s="1"/>
  <c r="U1692" i="1" s="1"/>
  <c r="U1682" i="1" s="1"/>
  <c r="T1712" i="1"/>
  <c r="S1712" i="1"/>
  <c r="R1712" i="1"/>
  <c r="Q1712" i="1"/>
  <c r="P1712" i="1"/>
  <c r="P1702" i="1" s="1"/>
  <c r="O1712" i="1"/>
  <c r="O1702" i="1" s="1"/>
  <c r="O1692" i="1" s="1"/>
  <c r="O1682" i="1" s="1"/>
  <c r="N1712" i="1"/>
  <c r="M1712" i="1"/>
  <c r="L1712" i="1"/>
  <c r="K1712" i="1"/>
  <c r="J1712" i="1"/>
  <c r="J1702" i="1" s="1"/>
  <c r="J1692" i="1" s="1"/>
  <c r="J1682" i="1" s="1"/>
  <c r="I1712" i="1"/>
  <c r="I1702" i="1" s="1"/>
  <c r="I1692" i="1" s="1"/>
  <c r="H1712" i="1"/>
  <c r="G1712" i="1"/>
  <c r="F1712" i="1"/>
  <c r="E1712" i="1"/>
  <c r="D1712" i="1"/>
  <c r="D1702" i="1" s="1"/>
  <c r="C1712" i="1"/>
  <c r="C1702" i="1" s="1"/>
  <c r="C1692" i="1" s="1"/>
  <c r="B1712" i="1"/>
  <c r="Y1711" i="1"/>
  <c r="X1711" i="1"/>
  <c r="X1701" i="1" s="1"/>
  <c r="X1691" i="1" s="1"/>
  <c r="W1711" i="1"/>
  <c r="W1701" i="1" s="1"/>
  <c r="V1711" i="1"/>
  <c r="U1711" i="1"/>
  <c r="T1711" i="1"/>
  <c r="S1711" i="1"/>
  <c r="R1711" i="1"/>
  <c r="R1701" i="1" s="1"/>
  <c r="R1691" i="1" s="1"/>
  <c r="Q1711" i="1"/>
  <c r="Q1701" i="1" s="1"/>
  <c r="P1711" i="1"/>
  <c r="O1711" i="1"/>
  <c r="N1711" i="1"/>
  <c r="M1711" i="1"/>
  <c r="L1711" i="1"/>
  <c r="L1701" i="1" s="1"/>
  <c r="L1691" i="1" s="1"/>
  <c r="L1681" i="1" s="1"/>
  <c r="K1711" i="1"/>
  <c r="K1701" i="1" s="1"/>
  <c r="K1691" i="1" s="1"/>
  <c r="K1681" i="1" s="1"/>
  <c r="J1711" i="1"/>
  <c r="I1711" i="1"/>
  <c r="H1711" i="1"/>
  <c r="G1711" i="1"/>
  <c r="F1711" i="1"/>
  <c r="F1701" i="1" s="1"/>
  <c r="F1691" i="1" s="1"/>
  <c r="F1681" i="1" s="1"/>
  <c r="E1711" i="1"/>
  <c r="E1701" i="1" s="1"/>
  <c r="D1711" i="1"/>
  <c r="C1711" i="1"/>
  <c r="B1711" i="1"/>
  <c r="Y1710" i="1"/>
  <c r="X1710" i="1"/>
  <c r="W1710" i="1"/>
  <c r="V1710" i="1"/>
  <c r="V1714" i="1" s="1"/>
  <c r="V1716" i="1" s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J1714" i="1" s="1"/>
  <c r="J1716" i="1" s="1"/>
  <c r="I1710" i="1"/>
  <c r="H1710" i="1"/>
  <c r="G1710" i="1"/>
  <c r="F1710" i="1"/>
  <c r="E1710" i="1"/>
  <c r="D1710" i="1"/>
  <c r="C1710" i="1"/>
  <c r="B1710" i="1"/>
  <c r="AE1706" i="1"/>
  <c r="X1705" i="1"/>
  <c r="X1695" i="1" s="1"/>
  <c r="W1705" i="1"/>
  <c r="V1705" i="1"/>
  <c r="R1705" i="1"/>
  <c r="L1705" i="1"/>
  <c r="K1705" i="1"/>
  <c r="J1705" i="1"/>
  <c r="F1705" i="1"/>
  <c r="W1703" i="1"/>
  <c r="U1703" i="1"/>
  <c r="U1693" i="1" s="1"/>
  <c r="Q1703" i="1"/>
  <c r="Q1693" i="1" s="1"/>
  <c r="Q1683" i="1" s="1"/>
  <c r="P1703" i="1"/>
  <c r="P1693" i="1" s="1"/>
  <c r="P1683" i="1" s="1"/>
  <c r="O1703" i="1"/>
  <c r="O1693" i="1" s="1"/>
  <c r="K1703" i="1"/>
  <c r="I1703" i="1"/>
  <c r="I1693" i="1" s="1"/>
  <c r="E1703" i="1"/>
  <c r="E1693" i="1" s="1"/>
  <c r="E1683" i="1" s="1"/>
  <c r="D1703" i="1"/>
  <c r="D1693" i="1" s="1"/>
  <c r="C1703" i="1"/>
  <c r="C1693" i="1" s="1"/>
  <c r="C1683" i="1" s="1"/>
  <c r="Y1702" i="1"/>
  <c r="S1702" i="1"/>
  <c r="S1692" i="1" s="1"/>
  <c r="S1682" i="1" s="1"/>
  <c r="R1702" i="1"/>
  <c r="Q1702" i="1"/>
  <c r="Q1692" i="1" s="1"/>
  <c r="M1702" i="1"/>
  <c r="G1702" i="1"/>
  <c r="F1702" i="1"/>
  <c r="E1702" i="1"/>
  <c r="E1692" i="1" s="1"/>
  <c r="V1701" i="1"/>
  <c r="U1701" i="1"/>
  <c r="U1691" i="1" s="1"/>
  <c r="U1681" i="1" s="1"/>
  <c r="T1701" i="1"/>
  <c r="T1691" i="1" s="1"/>
  <c r="T1681" i="1" s="1"/>
  <c r="P1701" i="1"/>
  <c r="P1691" i="1" s="1"/>
  <c r="P1681" i="1" s="1"/>
  <c r="J1701" i="1"/>
  <c r="J1691" i="1" s="1"/>
  <c r="J1681" i="1" s="1"/>
  <c r="I1701" i="1"/>
  <c r="H1701" i="1"/>
  <c r="H1691" i="1" s="1"/>
  <c r="D1701" i="1"/>
  <c r="Y1700" i="1"/>
  <c r="X1700" i="1"/>
  <c r="W1700" i="1"/>
  <c r="S1700" i="1"/>
  <c r="M1700" i="1"/>
  <c r="L1700" i="1"/>
  <c r="L1690" i="1" s="1"/>
  <c r="K1700" i="1"/>
  <c r="G1700" i="1"/>
  <c r="R1695" i="1"/>
  <c r="F1695" i="1"/>
  <c r="W1693" i="1"/>
  <c r="K1693" i="1"/>
  <c r="K1683" i="1" s="1"/>
  <c r="Y1692" i="1"/>
  <c r="V1692" i="1"/>
  <c r="V1682" i="1" s="1"/>
  <c r="R1692" i="1"/>
  <c r="R1682" i="1" s="1"/>
  <c r="P1692" i="1"/>
  <c r="M1692" i="1"/>
  <c r="G1692" i="1"/>
  <c r="G1682" i="1" s="1"/>
  <c r="F1692" i="1"/>
  <c r="F1682" i="1" s="1"/>
  <c r="D1692" i="1"/>
  <c r="W1691" i="1"/>
  <c r="V1691" i="1"/>
  <c r="Q1691" i="1"/>
  <c r="I1691" i="1"/>
  <c r="I1681" i="1" s="1"/>
  <c r="E1691" i="1"/>
  <c r="E1681" i="1" s="1"/>
  <c r="D1691" i="1"/>
  <c r="Y1690" i="1"/>
  <c r="X1690" i="1"/>
  <c r="M1690" i="1"/>
  <c r="G1690" i="1"/>
  <c r="R1685" i="1"/>
  <c r="F1685" i="1"/>
  <c r="W1683" i="1"/>
  <c r="U1683" i="1"/>
  <c r="T1683" i="1"/>
  <c r="S1683" i="1"/>
  <c r="O1683" i="1"/>
  <c r="N1683" i="1"/>
  <c r="I1683" i="1"/>
  <c r="H1683" i="1"/>
  <c r="G1683" i="1"/>
  <c r="Y1682" i="1"/>
  <c r="Q1682" i="1"/>
  <c r="P1682" i="1"/>
  <c r="I1682" i="1"/>
  <c r="E1682" i="1"/>
  <c r="D1682" i="1"/>
  <c r="C1682" i="1"/>
  <c r="X1681" i="1"/>
  <c r="W1681" i="1"/>
  <c r="V1681" i="1"/>
  <c r="R1681" i="1"/>
  <c r="Q1681" i="1"/>
  <c r="H1681" i="1"/>
  <c r="M1680" i="1"/>
  <c r="G1680" i="1"/>
  <c r="Z1677" i="1"/>
  <c r="AE1676" i="1"/>
  <c r="Y1675" i="1"/>
  <c r="X1675" i="1"/>
  <c r="W1675" i="1"/>
  <c r="V1675" i="1"/>
  <c r="U1675" i="1"/>
  <c r="U1665" i="1" s="1"/>
  <c r="T1675" i="1"/>
  <c r="S1675" i="1"/>
  <c r="R1675" i="1"/>
  <c r="Q1675" i="1"/>
  <c r="P1675" i="1"/>
  <c r="O1675" i="1"/>
  <c r="O1665" i="1" s="1"/>
  <c r="N1675" i="1"/>
  <c r="M1675" i="1"/>
  <c r="L1675" i="1"/>
  <c r="L1676" i="1" s="1"/>
  <c r="K1675" i="1"/>
  <c r="J1675" i="1"/>
  <c r="I1675" i="1"/>
  <c r="I1665" i="1" s="1"/>
  <c r="H1675" i="1"/>
  <c r="G1675" i="1"/>
  <c r="F1675" i="1"/>
  <c r="F1676" i="1" s="1"/>
  <c r="E1675" i="1"/>
  <c r="D1675" i="1"/>
  <c r="C1675" i="1"/>
  <c r="C1665" i="1" s="1"/>
  <c r="B1675" i="1"/>
  <c r="X1674" i="1"/>
  <c r="X1676" i="1" s="1"/>
  <c r="I1674" i="1"/>
  <c r="Y1673" i="1"/>
  <c r="X1673" i="1"/>
  <c r="W1673" i="1"/>
  <c r="W1663" i="1" s="1"/>
  <c r="W1653" i="1" s="1"/>
  <c r="V1673" i="1"/>
  <c r="V1663" i="1" s="1"/>
  <c r="V1653" i="1" s="1"/>
  <c r="U1673" i="1"/>
  <c r="T1673" i="1"/>
  <c r="T1663" i="1" s="1"/>
  <c r="S1673" i="1"/>
  <c r="R1673" i="1"/>
  <c r="Q1673" i="1"/>
  <c r="P1673" i="1"/>
  <c r="P1663" i="1" s="1"/>
  <c r="P1653" i="1" s="1"/>
  <c r="O1673" i="1"/>
  <c r="O1663" i="1" s="1"/>
  <c r="O1653" i="1" s="1"/>
  <c r="N1673" i="1"/>
  <c r="N1663" i="1" s="1"/>
  <c r="M1673" i="1"/>
  <c r="L1673" i="1"/>
  <c r="K1673" i="1"/>
  <c r="J1673" i="1"/>
  <c r="I1673" i="1"/>
  <c r="I1663" i="1" s="1"/>
  <c r="I1653" i="1" s="1"/>
  <c r="H1673" i="1"/>
  <c r="H1663" i="1" s="1"/>
  <c r="G1673" i="1"/>
  <c r="F1673" i="1"/>
  <c r="E1673" i="1"/>
  <c r="D1673" i="1"/>
  <c r="C1673" i="1"/>
  <c r="B1673" i="1"/>
  <c r="B1663" i="1" s="1"/>
  <c r="Y1672" i="1"/>
  <c r="X1672" i="1"/>
  <c r="W1672" i="1"/>
  <c r="V1672" i="1"/>
  <c r="V1662" i="1" s="1"/>
  <c r="U1672" i="1"/>
  <c r="T1672" i="1"/>
  <c r="T1662" i="1" s="1"/>
  <c r="T1652" i="1" s="1"/>
  <c r="S1672" i="1"/>
  <c r="S1662" i="1" s="1"/>
  <c r="S1652" i="1" s="1"/>
  <c r="R1672" i="1"/>
  <c r="R1674" i="1" s="1"/>
  <c r="R1676" i="1" s="1"/>
  <c r="Q1672" i="1"/>
  <c r="P1672" i="1"/>
  <c r="P1662" i="1" s="1"/>
  <c r="O1672" i="1"/>
  <c r="N1672" i="1"/>
  <c r="M1672" i="1"/>
  <c r="Z1672" i="1" s="1"/>
  <c r="L1672" i="1"/>
  <c r="L1662" i="1" s="1"/>
  <c r="L1652" i="1" s="1"/>
  <c r="K1672" i="1"/>
  <c r="K1662" i="1" s="1"/>
  <c r="K1652" i="1" s="1"/>
  <c r="J1672" i="1"/>
  <c r="J1662" i="1" s="1"/>
  <c r="I1672" i="1"/>
  <c r="H1672" i="1"/>
  <c r="G1672" i="1"/>
  <c r="F1672" i="1"/>
  <c r="F1662" i="1" s="1"/>
  <c r="F1652" i="1" s="1"/>
  <c r="E1672" i="1"/>
  <c r="E1662" i="1" s="1"/>
  <c r="E1652" i="1" s="1"/>
  <c r="D1672" i="1"/>
  <c r="C1672" i="1"/>
  <c r="B1672" i="1"/>
  <c r="Y1671" i="1"/>
  <c r="Y1661" i="1" s="1"/>
  <c r="Y1651" i="1" s="1"/>
  <c r="X1671" i="1"/>
  <c r="W1671" i="1"/>
  <c r="V1671" i="1"/>
  <c r="U1671" i="1"/>
  <c r="U1674" i="1" s="1"/>
  <c r="T1671" i="1"/>
  <c r="T1674" i="1" s="1"/>
  <c r="T1676" i="1" s="1"/>
  <c r="S1671" i="1"/>
  <c r="S1661" i="1" s="1"/>
  <c r="R1671" i="1"/>
  <c r="Q1671" i="1"/>
  <c r="P1671" i="1"/>
  <c r="O1671" i="1"/>
  <c r="N1671" i="1"/>
  <c r="Z1671" i="1" s="1"/>
  <c r="M1671" i="1"/>
  <c r="M1661" i="1" s="1"/>
  <c r="L1671" i="1"/>
  <c r="K1671" i="1"/>
  <c r="K1661" i="1" s="1"/>
  <c r="K1651" i="1" s="1"/>
  <c r="J1671" i="1"/>
  <c r="J1661" i="1" s="1"/>
  <c r="J1651" i="1" s="1"/>
  <c r="I1671" i="1"/>
  <c r="H1671" i="1"/>
  <c r="H1674" i="1" s="1"/>
  <c r="H1676" i="1" s="1"/>
  <c r="G1671" i="1"/>
  <c r="G1661" i="1" s="1"/>
  <c r="F1671" i="1"/>
  <c r="E1671" i="1"/>
  <c r="D1671" i="1"/>
  <c r="D1661" i="1" s="1"/>
  <c r="D1651" i="1" s="1"/>
  <c r="C1671" i="1"/>
  <c r="C1661" i="1" s="1"/>
  <c r="C1651" i="1" s="1"/>
  <c r="B1671" i="1"/>
  <c r="B1661" i="1" s="1"/>
  <c r="Y1670" i="1"/>
  <c r="X1670" i="1"/>
  <c r="X1660" i="1" s="1"/>
  <c r="W1670" i="1"/>
  <c r="V1670" i="1"/>
  <c r="V1660" i="1" s="1"/>
  <c r="V1650" i="1" s="1"/>
  <c r="U1670" i="1"/>
  <c r="T1670" i="1"/>
  <c r="S1670" i="1"/>
  <c r="R1670" i="1"/>
  <c r="Q1670" i="1"/>
  <c r="Q1660" i="1" s="1"/>
  <c r="P1670" i="1"/>
  <c r="P1660" i="1" s="1"/>
  <c r="P1664" i="1" s="1"/>
  <c r="O1670" i="1"/>
  <c r="N1670" i="1"/>
  <c r="N1674" i="1" s="1"/>
  <c r="N1676" i="1" s="1"/>
  <c r="M1670" i="1"/>
  <c r="M1674" i="1" s="1"/>
  <c r="L1670" i="1"/>
  <c r="L1674" i="1" s="1"/>
  <c r="K1670" i="1"/>
  <c r="J1670" i="1"/>
  <c r="J1660" i="1" s="1"/>
  <c r="J1664" i="1" s="1"/>
  <c r="J1666" i="1" s="1"/>
  <c r="I1670" i="1"/>
  <c r="H1670" i="1"/>
  <c r="G1670" i="1"/>
  <c r="G1674" i="1" s="1"/>
  <c r="G1676" i="1" s="1"/>
  <c r="F1670" i="1"/>
  <c r="F1674" i="1" s="1"/>
  <c r="E1670" i="1"/>
  <c r="D1670" i="1"/>
  <c r="D1674" i="1" s="1"/>
  <c r="C1670" i="1"/>
  <c r="B1670" i="1"/>
  <c r="Y1665" i="1"/>
  <c r="X1665" i="1"/>
  <c r="W1665" i="1"/>
  <c r="V1665" i="1"/>
  <c r="V1655" i="1" s="1"/>
  <c r="T1665" i="1"/>
  <c r="S1665" i="1"/>
  <c r="R1665" i="1"/>
  <c r="Q1665" i="1"/>
  <c r="P1665" i="1"/>
  <c r="P1655" i="1" s="1"/>
  <c r="N1665" i="1"/>
  <c r="M1665" i="1"/>
  <c r="L1665" i="1"/>
  <c r="K1665" i="1"/>
  <c r="J1665" i="1"/>
  <c r="J1655" i="1" s="1"/>
  <c r="H1665" i="1"/>
  <c r="G1665" i="1"/>
  <c r="G1666" i="1" s="1"/>
  <c r="D1665" i="1"/>
  <c r="B1665" i="1"/>
  <c r="G1664" i="1"/>
  <c r="Y1663" i="1"/>
  <c r="X1663" i="1"/>
  <c r="U1663" i="1"/>
  <c r="U1653" i="1" s="1"/>
  <c r="S1663" i="1"/>
  <c r="R1663" i="1"/>
  <c r="Q1663" i="1"/>
  <c r="Q1653" i="1" s="1"/>
  <c r="Z1653" i="1" s="1"/>
  <c r="M1663" i="1"/>
  <c r="L1663" i="1"/>
  <c r="K1663" i="1"/>
  <c r="J1663" i="1"/>
  <c r="G1663" i="1"/>
  <c r="F1663" i="1"/>
  <c r="E1663" i="1"/>
  <c r="D1663" i="1"/>
  <c r="C1663" i="1"/>
  <c r="C1653" i="1" s="1"/>
  <c r="Y1662" i="1"/>
  <c r="X1662" i="1"/>
  <c r="W1662" i="1"/>
  <c r="W1652" i="1" s="1"/>
  <c r="U1662" i="1"/>
  <c r="R1662" i="1"/>
  <c r="Q1662" i="1"/>
  <c r="Q1652" i="1" s="1"/>
  <c r="O1662" i="1"/>
  <c r="N1662" i="1"/>
  <c r="N1652" i="1" s="1"/>
  <c r="I1662" i="1"/>
  <c r="H1662" i="1"/>
  <c r="G1662" i="1"/>
  <c r="C1662" i="1"/>
  <c r="B1662" i="1"/>
  <c r="X1661" i="1"/>
  <c r="W1661" i="1"/>
  <c r="V1661" i="1"/>
  <c r="V1664" i="1" s="1"/>
  <c r="U1661" i="1"/>
  <c r="U1664" i="1" s="1"/>
  <c r="T1661" i="1"/>
  <c r="T1651" i="1" s="1"/>
  <c r="R1661" i="1"/>
  <c r="Q1661" i="1"/>
  <c r="P1661" i="1"/>
  <c r="O1661" i="1"/>
  <c r="O1664" i="1" s="1"/>
  <c r="N1661" i="1"/>
  <c r="L1661" i="1"/>
  <c r="L1651" i="1" s="1"/>
  <c r="I1661" i="1"/>
  <c r="I1664" i="1" s="1"/>
  <c r="I1666" i="1" s="1"/>
  <c r="H1661" i="1"/>
  <c r="H1651" i="1" s="1"/>
  <c r="F1661" i="1"/>
  <c r="E1661" i="1"/>
  <c r="Y1660" i="1"/>
  <c r="Y1664" i="1" s="1"/>
  <c r="Y1666" i="1" s="1"/>
  <c r="U1660" i="1"/>
  <c r="T1660" i="1"/>
  <c r="S1660" i="1"/>
  <c r="R1660" i="1"/>
  <c r="O1660" i="1"/>
  <c r="N1660" i="1"/>
  <c r="M1660" i="1"/>
  <c r="L1660" i="1"/>
  <c r="K1660" i="1"/>
  <c r="I1660" i="1"/>
  <c r="H1660" i="1"/>
  <c r="G1660" i="1"/>
  <c r="F1660" i="1"/>
  <c r="F1664" i="1" s="1"/>
  <c r="E1660" i="1"/>
  <c r="C1660" i="1"/>
  <c r="B1660" i="1"/>
  <c r="Y1655" i="1"/>
  <c r="X1655" i="1"/>
  <c r="W1655" i="1"/>
  <c r="U1655" i="1"/>
  <c r="T1655" i="1"/>
  <c r="S1655" i="1"/>
  <c r="R1655" i="1"/>
  <c r="Q1655" i="1"/>
  <c r="O1655" i="1"/>
  <c r="N1655" i="1"/>
  <c r="M1655" i="1"/>
  <c r="L1655" i="1"/>
  <c r="K1655" i="1"/>
  <c r="I1655" i="1"/>
  <c r="H1655" i="1"/>
  <c r="G1655" i="1"/>
  <c r="C1655" i="1"/>
  <c r="B1655" i="1"/>
  <c r="Y1653" i="1"/>
  <c r="X1653" i="1"/>
  <c r="T1653" i="1"/>
  <c r="S1653" i="1"/>
  <c r="R1653" i="1"/>
  <c r="N1653" i="1"/>
  <c r="M1653" i="1"/>
  <c r="L1653" i="1"/>
  <c r="K1653" i="1"/>
  <c r="J1653" i="1"/>
  <c r="H1653" i="1"/>
  <c r="G1653" i="1"/>
  <c r="F1653" i="1"/>
  <c r="E1653" i="1"/>
  <c r="D1653" i="1"/>
  <c r="B1653" i="1"/>
  <c r="Y1652" i="1"/>
  <c r="X1652" i="1"/>
  <c r="V1652" i="1"/>
  <c r="U1652" i="1"/>
  <c r="R1652" i="1"/>
  <c r="P1652" i="1"/>
  <c r="O1652" i="1"/>
  <c r="J1652" i="1"/>
  <c r="I1652" i="1"/>
  <c r="H1652" i="1"/>
  <c r="H1654" i="1" s="1"/>
  <c r="G1652" i="1"/>
  <c r="C1652" i="1"/>
  <c r="B1652" i="1"/>
  <c r="X1651" i="1"/>
  <c r="W1651" i="1"/>
  <c r="V1651" i="1"/>
  <c r="V1654" i="1" s="1"/>
  <c r="S1651" i="1"/>
  <c r="R1651" i="1"/>
  <c r="Q1651" i="1"/>
  <c r="P1651" i="1"/>
  <c r="O1651" i="1"/>
  <c r="O1654" i="1" s="1"/>
  <c r="M1651" i="1"/>
  <c r="I1651" i="1"/>
  <c r="G1651" i="1"/>
  <c r="F1651" i="1"/>
  <c r="E1651" i="1"/>
  <c r="U1650" i="1"/>
  <c r="T1650" i="1"/>
  <c r="T1654" i="1" s="1"/>
  <c r="T1656" i="1" s="1"/>
  <c r="S1650" i="1"/>
  <c r="R1650" i="1"/>
  <c r="O1650" i="1"/>
  <c r="N1650" i="1"/>
  <c r="M1650" i="1"/>
  <c r="L1650" i="1"/>
  <c r="L1654" i="1" s="1"/>
  <c r="L1656" i="1" s="1"/>
  <c r="J1650" i="1"/>
  <c r="J1654" i="1" s="1"/>
  <c r="J1656" i="1" s="1"/>
  <c r="I1650" i="1"/>
  <c r="H1650" i="1"/>
  <c r="G1650" i="1"/>
  <c r="F1650" i="1"/>
  <c r="F1654" i="1" s="1"/>
  <c r="C1650" i="1"/>
  <c r="C1654" i="1" s="1"/>
  <c r="C1656" i="1" s="1"/>
  <c r="B1650" i="1"/>
  <c r="Y1645" i="1"/>
  <c r="X1645" i="1"/>
  <c r="W1645" i="1"/>
  <c r="W1646" i="1" s="1"/>
  <c r="V1645" i="1"/>
  <c r="U1645" i="1"/>
  <c r="U1646" i="1" s="1"/>
  <c r="T1645" i="1"/>
  <c r="S1645" i="1"/>
  <c r="R1645" i="1"/>
  <c r="Q1645" i="1"/>
  <c r="P1645" i="1"/>
  <c r="O1645" i="1"/>
  <c r="O1646" i="1" s="1"/>
  <c r="N1645" i="1"/>
  <c r="M1645" i="1"/>
  <c r="L1645" i="1"/>
  <c r="K1645" i="1"/>
  <c r="K1646" i="1" s="1"/>
  <c r="J1645" i="1"/>
  <c r="I1645" i="1"/>
  <c r="I1646" i="1" s="1"/>
  <c r="H1645" i="1"/>
  <c r="G1645" i="1"/>
  <c r="F1645" i="1"/>
  <c r="E1645" i="1"/>
  <c r="D1645" i="1"/>
  <c r="C1645" i="1"/>
  <c r="C1646" i="1" s="1"/>
  <c r="B1645" i="1"/>
  <c r="T1644" i="1"/>
  <c r="K1644" i="1"/>
  <c r="C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N1644" i="1" s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B1644" i="1" s="1"/>
  <c r="Y1641" i="1"/>
  <c r="Y1621" i="1" s="1"/>
  <c r="X1641" i="1"/>
  <c r="W1641" i="1"/>
  <c r="V1641" i="1"/>
  <c r="V1644" i="1" s="1"/>
  <c r="V1646" i="1" s="1"/>
  <c r="U1641" i="1"/>
  <c r="T1641" i="1"/>
  <c r="S1641" i="1"/>
  <c r="R1641" i="1"/>
  <c r="Q1641" i="1"/>
  <c r="P1641" i="1"/>
  <c r="P1644" i="1" s="1"/>
  <c r="P1646" i="1" s="1"/>
  <c r="O1641" i="1"/>
  <c r="N1641" i="1"/>
  <c r="M1641" i="1"/>
  <c r="L1641" i="1"/>
  <c r="K1641" i="1"/>
  <c r="J1641" i="1"/>
  <c r="J1644" i="1" s="1"/>
  <c r="J1646" i="1" s="1"/>
  <c r="I1641" i="1"/>
  <c r="H1641" i="1"/>
  <c r="G1641" i="1"/>
  <c r="G1621" i="1" s="1"/>
  <c r="F1641" i="1"/>
  <c r="E1641" i="1"/>
  <c r="D1641" i="1"/>
  <c r="D1644" i="1" s="1"/>
  <c r="D1646" i="1" s="1"/>
  <c r="C1641" i="1"/>
  <c r="B1641" i="1"/>
  <c r="Y1640" i="1"/>
  <c r="X1640" i="1"/>
  <c r="X1644" i="1" s="1"/>
  <c r="X1646" i="1" s="1"/>
  <c r="W1640" i="1"/>
  <c r="W1644" i="1" s="1"/>
  <c r="V1640" i="1"/>
  <c r="U1640" i="1"/>
  <c r="U1644" i="1" s="1"/>
  <c r="T1640" i="1"/>
  <c r="S1640" i="1"/>
  <c r="R1640" i="1"/>
  <c r="R1644" i="1" s="1"/>
  <c r="R1646" i="1" s="1"/>
  <c r="Q1640" i="1"/>
  <c r="Q1644" i="1" s="1"/>
  <c r="Q1646" i="1" s="1"/>
  <c r="P1640" i="1"/>
  <c r="O1640" i="1"/>
  <c r="O1644" i="1" s="1"/>
  <c r="N1640" i="1"/>
  <c r="M1640" i="1"/>
  <c r="L1640" i="1"/>
  <c r="L1644" i="1" s="1"/>
  <c r="K1640" i="1"/>
  <c r="J1640" i="1"/>
  <c r="I1640" i="1"/>
  <c r="I1644" i="1" s="1"/>
  <c r="H1640" i="1"/>
  <c r="H1644" i="1" s="1"/>
  <c r="G1640" i="1"/>
  <c r="F1640" i="1"/>
  <c r="F1644" i="1" s="1"/>
  <c r="E1640" i="1"/>
  <c r="E1644" i="1" s="1"/>
  <c r="D1640" i="1"/>
  <c r="C1640" i="1"/>
  <c r="B1640" i="1"/>
  <c r="Y1635" i="1"/>
  <c r="X1635" i="1"/>
  <c r="W1635" i="1"/>
  <c r="W1636" i="1" s="1"/>
  <c r="V1635" i="1"/>
  <c r="U1635" i="1"/>
  <c r="T1635" i="1"/>
  <c r="T1625" i="1" s="1"/>
  <c r="S1635" i="1"/>
  <c r="S1625" i="1" s="1"/>
  <c r="R1635" i="1"/>
  <c r="R1625" i="1" s="1"/>
  <c r="Q1635" i="1"/>
  <c r="P1635" i="1"/>
  <c r="O1635" i="1"/>
  <c r="N1635" i="1"/>
  <c r="N1625" i="1" s="1"/>
  <c r="M1635" i="1"/>
  <c r="L1635" i="1"/>
  <c r="L1625" i="1" s="1"/>
  <c r="L1575" i="1" s="1"/>
  <c r="K1635" i="1"/>
  <c r="K1625" i="1" s="1"/>
  <c r="J1635" i="1"/>
  <c r="J1636" i="1" s="1"/>
  <c r="I1635" i="1"/>
  <c r="H1635" i="1"/>
  <c r="H1625" i="1" s="1"/>
  <c r="G1635" i="1"/>
  <c r="F1635" i="1"/>
  <c r="E1635" i="1"/>
  <c r="E1625" i="1" s="1"/>
  <c r="D1635" i="1"/>
  <c r="C1635" i="1"/>
  <c r="B1635" i="1"/>
  <c r="B1625" i="1" s="1"/>
  <c r="Y1634" i="1"/>
  <c r="T1634" i="1"/>
  <c r="T1636" i="1" s="1"/>
  <c r="M1634" i="1"/>
  <c r="Y1633" i="1"/>
  <c r="Y1623" i="1" s="1"/>
  <c r="X1633" i="1"/>
  <c r="W1633" i="1"/>
  <c r="V1633" i="1"/>
  <c r="V1623" i="1" s="1"/>
  <c r="U1633" i="1"/>
  <c r="U1623" i="1" s="1"/>
  <c r="T1633" i="1"/>
  <c r="S1633" i="1"/>
  <c r="S1623" i="1" s="1"/>
  <c r="R1633" i="1"/>
  <c r="Q1633" i="1"/>
  <c r="Q1623" i="1" s="1"/>
  <c r="Q1573" i="1" s="1"/>
  <c r="Q1563" i="1" s="1"/>
  <c r="P1633" i="1"/>
  <c r="P1623" i="1" s="1"/>
  <c r="O1633" i="1"/>
  <c r="O1623" i="1" s="1"/>
  <c r="N1633" i="1"/>
  <c r="M1633" i="1"/>
  <c r="L1633" i="1"/>
  <c r="K1633" i="1"/>
  <c r="J1633" i="1"/>
  <c r="J1634" i="1" s="1"/>
  <c r="I1633" i="1"/>
  <c r="I1623" i="1" s="1"/>
  <c r="I1573" i="1" s="1"/>
  <c r="I1563" i="1" s="1"/>
  <c r="H1633" i="1"/>
  <c r="G1633" i="1"/>
  <c r="G1623" i="1" s="1"/>
  <c r="F1633" i="1"/>
  <c r="F1623" i="1" s="1"/>
  <c r="E1633" i="1"/>
  <c r="D1633" i="1"/>
  <c r="C1633" i="1"/>
  <c r="C1634" i="1" s="1"/>
  <c r="C1636" i="1" s="1"/>
  <c r="B1633" i="1"/>
  <c r="Y1632" i="1"/>
  <c r="Y1622" i="1" s="1"/>
  <c r="X1632" i="1"/>
  <c r="X1622" i="1" s="1"/>
  <c r="X1572" i="1" s="1"/>
  <c r="X1562" i="1" s="1"/>
  <c r="W1632" i="1"/>
  <c r="W1622" i="1" s="1"/>
  <c r="W1572" i="1" s="1"/>
  <c r="W1562" i="1" s="1"/>
  <c r="V1632" i="1"/>
  <c r="U1632" i="1"/>
  <c r="T1632" i="1"/>
  <c r="T1622" i="1" s="1"/>
  <c r="S1632" i="1"/>
  <c r="S1622" i="1" s="1"/>
  <c r="R1632" i="1"/>
  <c r="Q1632" i="1"/>
  <c r="P1632" i="1"/>
  <c r="O1632" i="1"/>
  <c r="N1632" i="1"/>
  <c r="N1622" i="1" s="1"/>
  <c r="M1632" i="1"/>
  <c r="M1622" i="1" s="1"/>
  <c r="L1632" i="1"/>
  <c r="K1632" i="1"/>
  <c r="J1632" i="1"/>
  <c r="I1632" i="1"/>
  <c r="H1632" i="1"/>
  <c r="H1622" i="1" s="1"/>
  <c r="G1632" i="1"/>
  <c r="G1622" i="1" s="1"/>
  <c r="F1632" i="1"/>
  <c r="F1622" i="1" s="1"/>
  <c r="F1572" i="1" s="1"/>
  <c r="F1562" i="1" s="1"/>
  <c r="E1632" i="1"/>
  <c r="E1622" i="1" s="1"/>
  <c r="E1572" i="1" s="1"/>
  <c r="E1562" i="1" s="1"/>
  <c r="D1632" i="1"/>
  <c r="C1632" i="1"/>
  <c r="B1632" i="1"/>
  <c r="B1622" i="1" s="1"/>
  <c r="Y1631" i="1"/>
  <c r="X1631" i="1"/>
  <c r="W1631" i="1"/>
  <c r="W1621" i="1" s="1"/>
  <c r="V1631" i="1"/>
  <c r="U1631" i="1"/>
  <c r="T1631" i="1"/>
  <c r="S1631" i="1"/>
  <c r="R1631" i="1"/>
  <c r="Q1631" i="1"/>
  <c r="Q1621" i="1" s="1"/>
  <c r="P1631" i="1"/>
  <c r="O1631" i="1"/>
  <c r="O1621" i="1" s="1"/>
  <c r="N1631" i="1"/>
  <c r="M1631" i="1"/>
  <c r="L1631" i="1"/>
  <c r="K1631" i="1"/>
  <c r="K1621" i="1" s="1"/>
  <c r="J1631" i="1"/>
  <c r="I1631" i="1"/>
  <c r="I1634" i="1" s="1"/>
  <c r="I1636" i="1" s="1"/>
  <c r="H1631" i="1"/>
  <c r="G1631" i="1"/>
  <c r="F1631" i="1"/>
  <c r="E1631" i="1"/>
  <c r="E1621" i="1" s="1"/>
  <c r="D1631" i="1"/>
  <c r="C1631" i="1"/>
  <c r="B1631" i="1"/>
  <c r="Y1630" i="1"/>
  <c r="Y1620" i="1" s="1"/>
  <c r="X1630" i="1"/>
  <c r="W1630" i="1"/>
  <c r="W1634" i="1" s="1"/>
  <c r="V1630" i="1"/>
  <c r="U1630" i="1"/>
  <c r="T1630" i="1"/>
  <c r="S1630" i="1"/>
  <c r="S1620" i="1" s="1"/>
  <c r="R1630" i="1"/>
  <c r="Q1630" i="1"/>
  <c r="Q1620" i="1" s="1"/>
  <c r="P1630" i="1"/>
  <c r="O1630" i="1"/>
  <c r="N1630" i="1"/>
  <c r="M1630" i="1"/>
  <c r="L1630" i="1"/>
  <c r="K1630" i="1"/>
  <c r="K1634" i="1" s="1"/>
  <c r="J1630" i="1"/>
  <c r="I1630" i="1"/>
  <c r="H1630" i="1"/>
  <c r="H1634" i="1" s="1"/>
  <c r="G1630" i="1"/>
  <c r="G1634" i="1" s="1"/>
  <c r="F1630" i="1"/>
  <c r="E1630" i="1"/>
  <c r="E1634" i="1" s="1"/>
  <c r="D1630" i="1"/>
  <c r="C1630" i="1"/>
  <c r="B1630" i="1"/>
  <c r="Y1625" i="1"/>
  <c r="X1625" i="1"/>
  <c r="W1625" i="1"/>
  <c r="V1625" i="1"/>
  <c r="U1625" i="1"/>
  <c r="O1625" i="1"/>
  <c r="M1625" i="1"/>
  <c r="J1625" i="1"/>
  <c r="I1625" i="1"/>
  <c r="G1625" i="1"/>
  <c r="C1625" i="1"/>
  <c r="X1623" i="1"/>
  <c r="W1623" i="1"/>
  <c r="T1623" i="1"/>
  <c r="R1623" i="1"/>
  <c r="N1623" i="1"/>
  <c r="L1623" i="1"/>
  <c r="K1623" i="1"/>
  <c r="K1573" i="1" s="1"/>
  <c r="K1563" i="1" s="1"/>
  <c r="J1623" i="1"/>
  <c r="H1623" i="1"/>
  <c r="E1623" i="1"/>
  <c r="D1623" i="1"/>
  <c r="C1623" i="1"/>
  <c r="B1623" i="1"/>
  <c r="V1622" i="1"/>
  <c r="U1622" i="1"/>
  <c r="R1622" i="1"/>
  <c r="Q1622" i="1"/>
  <c r="P1622" i="1"/>
  <c r="O1622" i="1"/>
  <c r="L1622" i="1"/>
  <c r="K1622" i="1"/>
  <c r="J1622" i="1"/>
  <c r="I1622" i="1"/>
  <c r="D1622" i="1"/>
  <c r="C1622" i="1"/>
  <c r="X1621" i="1"/>
  <c r="U1621" i="1"/>
  <c r="T1621" i="1"/>
  <c r="S1621" i="1"/>
  <c r="S1624" i="1" s="1"/>
  <c r="S1626" i="1" s="1"/>
  <c r="R1621" i="1"/>
  <c r="M1621" i="1"/>
  <c r="L1621" i="1"/>
  <c r="I1621" i="1"/>
  <c r="H1621" i="1"/>
  <c r="F1621" i="1"/>
  <c r="C1621" i="1"/>
  <c r="B1621" i="1"/>
  <c r="V1620" i="1"/>
  <c r="U1620" i="1"/>
  <c r="U1624" i="1" s="1"/>
  <c r="T1620" i="1"/>
  <c r="T1624" i="1" s="1"/>
  <c r="T1626" i="1" s="1"/>
  <c r="P1620" i="1"/>
  <c r="N1620" i="1"/>
  <c r="K1620" i="1"/>
  <c r="J1620" i="1"/>
  <c r="I1620" i="1"/>
  <c r="H1620" i="1"/>
  <c r="H1624" i="1" s="1"/>
  <c r="H1626" i="1" s="1"/>
  <c r="D1620" i="1"/>
  <c r="C1620" i="1"/>
  <c r="B1620" i="1"/>
  <c r="Y1615" i="1"/>
  <c r="X1615" i="1"/>
  <c r="W1615" i="1"/>
  <c r="V1615" i="1"/>
  <c r="U1615" i="1"/>
  <c r="T1615" i="1"/>
  <c r="T1616" i="1" s="1"/>
  <c r="S1615" i="1"/>
  <c r="R1615" i="1"/>
  <c r="Q1615" i="1"/>
  <c r="P1615" i="1"/>
  <c r="O1615" i="1"/>
  <c r="N1615" i="1"/>
  <c r="N1616" i="1" s="1"/>
  <c r="M1615" i="1"/>
  <c r="L1615" i="1"/>
  <c r="K1615" i="1"/>
  <c r="J1615" i="1"/>
  <c r="I1615" i="1"/>
  <c r="H1615" i="1"/>
  <c r="H1616" i="1" s="1"/>
  <c r="G1615" i="1"/>
  <c r="F1615" i="1"/>
  <c r="E1615" i="1"/>
  <c r="D1615" i="1"/>
  <c r="C1615" i="1"/>
  <c r="B1615" i="1"/>
  <c r="B1616" i="1" s="1"/>
  <c r="R1614" i="1"/>
  <c r="R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V1614" i="1" s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J1614" i="1" s="1"/>
  <c r="I1612" i="1"/>
  <c r="H1612" i="1"/>
  <c r="G1612" i="1"/>
  <c r="F1612" i="1"/>
  <c r="E1612" i="1"/>
  <c r="D1612" i="1"/>
  <c r="D1614" i="1" s="1"/>
  <c r="C1612" i="1"/>
  <c r="B1612" i="1"/>
  <c r="Y1611" i="1"/>
  <c r="X1611" i="1"/>
  <c r="X1614" i="1" s="1"/>
  <c r="X1616" i="1" s="1"/>
  <c r="W1611" i="1"/>
  <c r="W1614" i="1" s="1"/>
  <c r="W1616" i="1" s="1"/>
  <c r="V1611" i="1"/>
  <c r="U1611" i="1"/>
  <c r="T1611" i="1"/>
  <c r="S1611" i="1"/>
  <c r="R1611" i="1"/>
  <c r="Q1611" i="1"/>
  <c r="Q1614" i="1" s="1"/>
  <c r="Q1616" i="1" s="1"/>
  <c r="P1611" i="1"/>
  <c r="O1611" i="1"/>
  <c r="N1611" i="1"/>
  <c r="M1611" i="1"/>
  <c r="Z1611" i="1" s="1"/>
  <c r="AA1611" i="1" s="1"/>
  <c r="L1611" i="1"/>
  <c r="L1614" i="1" s="1"/>
  <c r="L1616" i="1" s="1"/>
  <c r="K1611" i="1"/>
  <c r="K1614" i="1" s="1"/>
  <c r="K1616" i="1" s="1"/>
  <c r="J1611" i="1"/>
  <c r="I1611" i="1"/>
  <c r="H1611" i="1"/>
  <c r="G1611" i="1"/>
  <c r="F1611" i="1"/>
  <c r="F1614" i="1" s="1"/>
  <c r="F1616" i="1" s="1"/>
  <c r="E1611" i="1"/>
  <c r="E1614" i="1" s="1"/>
  <c r="E1616" i="1" s="1"/>
  <c r="D1611" i="1"/>
  <c r="C1611" i="1"/>
  <c r="B1611" i="1"/>
  <c r="Y1610" i="1"/>
  <c r="Y1614" i="1" s="1"/>
  <c r="Y1616" i="1" s="1"/>
  <c r="X1610" i="1"/>
  <c r="W1610" i="1"/>
  <c r="V1610" i="1"/>
  <c r="U1610" i="1"/>
  <c r="U1614" i="1" s="1"/>
  <c r="T1610" i="1"/>
  <c r="T1614" i="1" s="1"/>
  <c r="S1610" i="1"/>
  <c r="S1614" i="1" s="1"/>
  <c r="R1610" i="1"/>
  <c r="Q1610" i="1"/>
  <c r="P1610" i="1"/>
  <c r="P1614" i="1" s="1"/>
  <c r="O1610" i="1"/>
  <c r="N1610" i="1"/>
  <c r="N1614" i="1" s="1"/>
  <c r="M1610" i="1"/>
  <c r="M1614" i="1" s="1"/>
  <c r="L1610" i="1"/>
  <c r="K1610" i="1"/>
  <c r="J1610" i="1"/>
  <c r="I1610" i="1"/>
  <c r="I1614" i="1" s="1"/>
  <c r="H1610" i="1"/>
  <c r="H1614" i="1" s="1"/>
  <c r="G1610" i="1"/>
  <c r="G1614" i="1" s="1"/>
  <c r="F1610" i="1"/>
  <c r="E1610" i="1"/>
  <c r="D1610" i="1"/>
  <c r="C1610" i="1"/>
  <c r="B1610" i="1"/>
  <c r="B1614" i="1" s="1"/>
  <c r="AE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G1606" i="1" s="1"/>
  <c r="F1605" i="1"/>
  <c r="E1605" i="1"/>
  <c r="D1605" i="1"/>
  <c r="C1605" i="1"/>
  <c r="B1605" i="1"/>
  <c r="W1604" i="1"/>
  <c r="W1606" i="1" s="1"/>
  <c r="Q1604" i="1"/>
  <c r="Q1606" i="1" s="1"/>
  <c r="L1604" i="1"/>
  <c r="L1606" i="1" s="1"/>
  <c r="E1604" i="1"/>
  <c r="E1606" i="1" s="1"/>
  <c r="Y1603" i="1"/>
  <c r="X1603" i="1"/>
  <c r="X1604" i="1" s="1"/>
  <c r="X1606" i="1" s="1"/>
  <c r="W1603" i="1"/>
  <c r="V1603" i="1"/>
  <c r="U1603" i="1"/>
  <c r="T1603" i="1"/>
  <c r="S1603" i="1"/>
  <c r="R1603" i="1"/>
  <c r="R1604" i="1" s="1"/>
  <c r="R1606" i="1" s="1"/>
  <c r="Q1603" i="1"/>
  <c r="P1603" i="1"/>
  <c r="O1603" i="1"/>
  <c r="N1603" i="1"/>
  <c r="M1603" i="1"/>
  <c r="Z1603" i="1" s="1"/>
  <c r="AA1603" i="1" s="1"/>
  <c r="L1603" i="1"/>
  <c r="L1573" i="1" s="1"/>
  <c r="L1563" i="1" s="1"/>
  <c r="K1603" i="1"/>
  <c r="J1603" i="1"/>
  <c r="I1603" i="1"/>
  <c r="H1603" i="1"/>
  <c r="G1603" i="1"/>
  <c r="F1603" i="1"/>
  <c r="F1604" i="1" s="1"/>
  <c r="F1606" i="1" s="1"/>
  <c r="E1603" i="1"/>
  <c r="D1603" i="1"/>
  <c r="C1603" i="1"/>
  <c r="B1603" i="1"/>
  <c r="Y1602" i="1"/>
  <c r="X1602" i="1"/>
  <c r="W1602" i="1"/>
  <c r="V1602" i="1"/>
  <c r="U1602" i="1"/>
  <c r="T1602" i="1"/>
  <c r="T1572" i="1" s="1"/>
  <c r="T1562" i="1" s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B1572" i="1" s="1"/>
  <c r="B1562" i="1" s="1"/>
  <c r="Y1601" i="1"/>
  <c r="Y1604" i="1" s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M1604" i="1" s="1"/>
  <c r="M1606" i="1" s="1"/>
  <c r="L1601" i="1"/>
  <c r="K1601" i="1"/>
  <c r="K1604" i="1" s="1"/>
  <c r="K1606" i="1" s="1"/>
  <c r="J1601" i="1"/>
  <c r="I1601" i="1"/>
  <c r="H1601" i="1"/>
  <c r="G1601" i="1"/>
  <c r="G1604" i="1" s="1"/>
  <c r="F1601" i="1"/>
  <c r="E1601" i="1"/>
  <c r="D1601" i="1"/>
  <c r="C1601" i="1"/>
  <c r="B1601" i="1"/>
  <c r="Y1600" i="1"/>
  <c r="X1600" i="1"/>
  <c r="W1600" i="1"/>
  <c r="V1600" i="1"/>
  <c r="V1604" i="1" s="1"/>
  <c r="U1600" i="1"/>
  <c r="U1604" i="1" s="1"/>
  <c r="T1600" i="1"/>
  <c r="S1600" i="1"/>
  <c r="S1604" i="1" s="1"/>
  <c r="S1606" i="1" s="1"/>
  <c r="R1600" i="1"/>
  <c r="Q1600" i="1"/>
  <c r="P1600" i="1"/>
  <c r="P1604" i="1" s="1"/>
  <c r="O1600" i="1"/>
  <c r="O1604" i="1" s="1"/>
  <c r="N1600" i="1"/>
  <c r="M1600" i="1"/>
  <c r="Z1600" i="1" s="1"/>
  <c r="L1600" i="1"/>
  <c r="K1600" i="1"/>
  <c r="J1600" i="1"/>
  <c r="J1604" i="1" s="1"/>
  <c r="I1600" i="1"/>
  <c r="I1604" i="1" s="1"/>
  <c r="H1600" i="1"/>
  <c r="G1600" i="1"/>
  <c r="F1600" i="1"/>
  <c r="E1600" i="1"/>
  <c r="D1600" i="1"/>
  <c r="D1604" i="1" s="1"/>
  <c r="C1600" i="1"/>
  <c r="C1604" i="1" s="1"/>
  <c r="B1600" i="1"/>
  <c r="AE1596" i="1"/>
  <c r="Y1595" i="1"/>
  <c r="Y1575" i="1" s="1"/>
  <c r="X1595" i="1"/>
  <c r="W1595" i="1"/>
  <c r="V1595" i="1"/>
  <c r="U1595" i="1"/>
  <c r="T1595" i="1"/>
  <c r="T1596" i="1" s="1"/>
  <c r="S1595" i="1"/>
  <c r="S1575" i="1" s="1"/>
  <c r="S1565" i="1" s="1"/>
  <c r="R1595" i="1"/>
  <c r="Q1595" i="1"/>
  <c r="P1595" i="1"/>
  <c r="O1595" i="1"/>
  <c r="N1595" i="1"/>
  <c r="M1595" i="1"/>
  <c r="M1575" i="1" s="1"/>
  <c r="L1595" i="1"/>
  <c r="K1595" i="1"/>
  <c r="J1595" i="1"/>
  <c r="I1595" i="1"/>
  <c r="H1595" i="1"/>
  <c r="H1596" i="1" s="1"/>
  <c r="G1595" i="1"/>
  <c r="G1575" i="1" s="1"/>
  <c r="F1595" i="1"/>
  <c r="E1595" i="1"/>
  <c r="D1595" i="1"/>
  <c r="C1595" i="1"/>
  <c r="B1595" i="1"/>
  <c r="B1596" i="1" s="1"/>
  <c r="Q1594" i="1"/>
  <c r="Q1596" i="1" s="1"/>
  <c r="Y1593" i="1"/>
  <c r="Y1594" i="1" s="1"/>
  <c r="X1593" i="1"/>
  <c r="W1593" i="1"/>
  <c r="V1593" i="1"/>
  <c r="U1593" i="1"/>
  <c r="U1573" i="1" s="1"/>
  <c r="U1563" i="1" s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G1594" i="1" s="1"/>
  <c r="F1593" i="1"/>
  <c r="E1593" i="1"/>
  <c r="D1593" i="1"/>
  <c r="C1593" i="1"/>
  <c r="C1573" i="1" s="1"/>
  <c r="C1563" i="1" s="1"/>
  <c r="B1593" i="1"/>
  <c r="Y1592" i="1"/>
  <c r="X1592" i="1"/>
  <c r="W1592" i="1"/>
  <c r="V1592" i="1"/>
  <c r="U1592" i="1"/>
  <c r="T1592" i="1"/>
  <c r="S1592" i="1"/>
  <c r="R1592" i="1"/>
  <c r="Q1592" i="1"/>
  <c r="P1592" i="1"/>
  <c r="P1594" i="1" s="1"/>
  <c r="O1592" i="1"/>
  <c r="N1592" i="1"/>
  <c r="M1592" i="1"/>
  <c r="L1592" i="1"/>
  <c r="K1592" i="1"/>
  <c r="K1594" i="1" s="1"/>
  <c r="K1596" i="1" s="1"/>
  <c r="J1592" i="1"/>
  <c r="J1594" i="1" s="1"/>
  <c r="I1592" i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V1591" i="1"/>
  <c r="U1591" i="1"/>
  <c r="T1591" i="1"/>
  <c r="S1591" i="1"/>
  <c r="S1594" i="1" s="1"/>
  <c r="R1591" i="1"/>
  <c r="R1594" i="1" s="1"/>
  <c r="R1596" i="1" s="1"/>
  <c r="Q1591" i="1"/>
  <c r="P1591" i="1"/>
  <c r="O1591" i="1"/>
  <c r="N1591" i="1"/>
  <c r="M1591" i="1"/>
  <c r="Z1591" i="1" s="1"/>
  <c r="L1591" i="1"/>
  <c r="L1594" i="1" s="1"/>
  <c r="L1596" i="1" s="1"/>
  <c r="K1591" i="1"/>
  <c r="J1591" i="1"/>
  <c r="I1591" i="1"/>
  <c r="H1591" i="1"/>
  <c r="G1591" i="1"/>
  <c r="F1591" i="1"/>
  <c r="F1594" i="1" s="1"/>
  <c r="F1596" i="1" s="1"/>
  <c r="E1591" i="1"/>
  <c r="D1591" i="1"/>
  <c r="C1591" i="1"/>
  <c r="B1591" i="1"/>
  <c r="Y1590" i="1"/>
  <c r="X1590" i="1"/>
  <c r="W1590" i="1"/>
  <c r="W1594" i="1" s="1"/>
  <c r="W1596" i="1" s="1"/>
  <c r="V1590" i="1"/>
  <c r="V1594" i="1" s="1"/>
  <c r="U1590" i="1"/>
  <c r="T1590" i="1"/>
  <c r="T1594" i="1" s="1"/>
  <c r="S1590" i="1"/>
  <c r="R1590" i="1"/>
  <c r="Q1590" i="1"/>
  <c r="P1590" i="1"/>
  <c r="O1590" i="1"/>
  <c r="N1590" i="1"/>
  <c r="N1594" i="1" s="1"/>
  <c r="N1596" i="1" s="1"/>
  <c r="M1590" i="1"/>
  <c r="L1590" i="1"/>
  <c r="K1590" i="1"/>
  <c r="J1590" i="1"/>
  <c r="I1590" i="1"/>
  <c r="H1590" i="1"/>
  <c r="H1594" i="1" s="1"/>
  <c r="G1590" i="1"/>
  <c r="F1590" i="1"/>
  <c r="E1590" i="1"/>
  <c r="E1594" i="1" s="1"/>
  <c r="E1596" i="1" s="1"/>
  <c r="D1590" i="1"/>
  <c r="D1594" i="1" s="1"/>
  <c r="C1590" i="1"/>
  <c r="B1590" i="1"/>
  <c r="B1594" i="1" s="1"/>
  <c r="AE1586" i="1"/>
  <c r="Y1585" i="1"/>
  <c r="X1585" i="1"/>
  <c r="W1585" i="1"/>
  <c r="V1585" i="1"/>
  <c r="V1575" i="1" s="1"/>
  <c r="U1585" i="1"/>
  <c r="U1575" i="1" s="1"/>
  <c r="T1585" i="1"/>
  <c r="S1585" i="1"/>
  <c r="R1585" i="1"/>
  <c r="Q1585" i="1"/>
  <c r="P1585" i="1"/>
  <c r="O1585" i="1"/>
  <c r="N1585" i="1"/>
  <c r="M1585" i="1"/>
  <c r="L1585" i="1"/>
  <c r="K1585" i="1"/>
  <c r="K1575" i="1" s="1"/>
  <c r="J1585" i="1"/>
  <c r="I1585" i="1"/>
  <c r="H1585" i="1"/>
  <c r="G1585" i="1"/>
  <c r="F1585" i="1"/>
  <c r="E1585" i="1"/>
  <c r="D1585" i="1"/>
  <c r="C1585" i="1"/>
  <c r="C1575" i="1" s="1"/>
  <c r="B1585" i="1"/>
  <c r="X1584" i="1"/>
  <c r="X1586" i="1" s="1"/>
  <c r="T1584" i="1"/>
  <c r="T1586" i="1" s="1"/>
  <c r="N1584" i="1"/>
  <c r="N1586" i="1" s="1"/>
  <c r="L1584" i="1"/>
  <c r="L1586" i="1" s="1"/>
  <c r="F1584" i="1"/>
  <c r="F1586" i="1" s="1"/>
  <c r="B1584" i="1"/>
  <c r="B1586" i="1" s="1"/>
  <c r="Y1583" i="1"/>
  <c r="X1583" i="1"/>
  <c r="W1583" i="1"/>
  <c r="V1583" i="1"/>
  <c r="V1573" i="1" s="1"/>
  <c r="V1563" i="1" s="1"/>
  <c r="U1583" i="1"/>
  <c r="T1583" i="1"/>
  <c r="S1583" i="1"/>
  <c r="R1583" i="1"/>
  <c r="Q1583" i="1"/>
  <c r="P1583" i="1"/>
  <c r="P1573" i="1" s="1"/>
  <c r="P1563" i="1" s="1"/>
  <c r="O1583" i="1"/>
  <c r="N1583" i="1"/>
  <c r="M1583" i="1"/>
  <c r="L1583" i="1"/>
  <c r="K1583" i="1"/>
  <c r="J1583" i="1"/>
  <c r="J1573" i="1" s="1"/>
  <c r="J1563" i="1" s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L1572" i="1" s="1"/>
  <c r="L1562" i="1" s="1"/>
  <c r="K1582" i="1"/>
  <c r="K1572" i="1" s="1"/>
  <c r="K1562" i="1" s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U1571" i="1" s="1"/>
  <c r="U1561" i="1" s="1"/>
  <c r="T1581" i="1"/>
  <c r="T1571" i="1" s="1"/>
  <c r="T1561" i="1" s="1"/>
  <c r="S1581" i="1"/>
  <c r="S1571" i="1" s="1"/>
  <c r="S1561" i="1" s="1"/>
  <c r="R1581" i="1"/>
  <c r="Q1581" i="1"/>
  <c r="P1581" i="1"/>
  <c r="O1581" i="1"/>
  <c r="O1571" i="1" s="1"/>
  <c r="O1561" i="1" s="1"/>
  <c r="N1581" i="1"/>
  <c r="M1581" i="1"/>
  <c r="M1571" i="1" s="1"/>
  <c r="M1561" i="1" s="1"/>
  <c r="L1581" i="1"/>
  <c r="K1581" i="1"/>
  <c r="J1581" i="1"/>
  <c r="I1581" i="1"/>
  <c r="I1571" i="1" s="1"/>
  <c r="I1561" i="1" s="1"/>
  <c r="H1581" i="1"/>
  <c r="H1584" i="1" s="1"/>
  <c r="G1581" i="1"/>
  <c r="F1581" i="1"/>
  <c r="E1581" i="1"/>
  <c r="D1581" i="1"/>
  <c r="C1581" i="1"/>
  <c r="C1571" i="1" s="1"/>
  <c r="C1561" i="1" s="1"/>
  <c r="B1581" i="1"/>
  <c r="B1571" i="1" s="1"/>
  <c r="B1561" i="1" s="1"/>
  <c r="Y1580" i="1"/>
  <c r="X1580" i="1"/>
  <c r="W1580" i="1"/>
  <c r="W1584" i="1" s="1"/>
  <c r="V1580" i="1"/>
  <c r="U1580" i="1"/>
  <c r="T1580" i="1"/>
  <c r="S1580" i="1"/>
  <c r="R1580" i="1"/>
  <c r="R1584" i="1" s="1"/>
  <c r="R1586" i="1" s="1"/>
  <c r="Q1580" i="1"/>
  <c r="Q1584" i="1" s="1"/>
  <c r="P1580" i="1"/>
  <c r="O1580" i="1"/>
  <c r="N1580" i="1"/>
  <c r="M1580" i="1"/>
  <c r="L1580" i="1"/>
  <c r="K1580" i="1"/>
  <c r="K1570" i="1" s="1"/>
  <c r="J1580" i="1"/>
  <c r="I1580" i="1"/>
  <c r="H1580" i="1"/>
  <c r="G1580" i="1"/>
  <c r="F1580" i="1"/>
  <c r="E1580" i="1"/>
  <c r="E1584" i="1" s="1"/>
  <c r="D1580" i="1"/>
  <c r="C1580" i="1"/>
  <c r="B1580" i="1"/>
  <c r="Z1577" i="1"/>
  <c r="X1575" i="1"/>
  <c r="W1575" i="1"/>
  <c r="R1575" i="1"/>
  <c r="R1565" i="1" s="1"/>
  <c r="O1575" i="1"/>
  <c r="O1565" i="1" s="1"/>
  <c r="J1575" i="1"/>
  <c r="J1565" i="1" s="1"/>
  <c r="I1575" i="1"/>
  <c r="I1565" i="1" s="1"/>
  <c r="E1575" i="1"/>
  <c r="X1573" i="1"/>
  <c r="W1573" i="1"/>
  <c r="W1563" i="1" s="1"/>
  <c r="R1573" i="1"/>
  <c r="R1563" i="1" s="1"/>
  <c r="O1573" i="1"/>
  <c r="O1563" i="1" s="1"/>
  <c r="F1573" i="1"/>
  <c r="E1573" i="1"/>
  <c r="E1563" i="1" s="1"/>
  <c r="Y1572" i="1"/>
  <c r="Y1562" i="1" s="1"/>
  <c r="S1572" i="1"/>
  <c r="S1562" i="1" s="1"/>
  <c r="R1572" i="1"/>
  <c r="R1562" i="1" s="1"/>
  <c r="Q1572" i="1"/>
  <c r="Q1562" i="1" s="1"/>
  <c r="N1572" i="1"/>
  <c r="M1572" i="1"/>
  <c r="H1572" i="1"/>
  <c r="H1562" i="1" s="1"/>
  <c r="G1572" i="1"/>
  <c r="G1562" i="1" s="1"/>
  <c r="W1571" i="1"/>
  <c r="Q1571" i="1"/>
  <c r="Q1561" i="1" s="1"/>
  <c r="H1571" i="1"/>
  <c r="H1561" i="1" s="1"/>
  <c r="E1571" i="1"/>
  <c r="Y1570" i="1"/>
  <c r="N1570" i="1"/>
  <c r="H1570" i="1"/>
  <c r="H1560" i="1" s="1"/>
  <c r="Y1565" i="1"/>
  <c r="X1565" i="1"/>
  <c r="M1565" i="1"/>
  <c r="G1565" i="1"/>
  <c r="X1563" i="1"/>
  <c r="F1563" i="1"/>
  <c r="N1562" i="1"/>
  <c r="W1561" i="1"/>
  <c r="E1561" i="1"/>
  <c r="N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T1554" i="1" s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H1554" i="1" s="1"/>
  <c r="G1552" i="1"/>
  <c r="F1552" i="1"/>
  <c r="E1552" i="1"/>
  <c r="D1552" i="1"/>
  <c r="C1552" i="1"/>
  <c r="B1552" i="1"/>
  <c r="B1554" i="1" s="1"/>
  <c r="Y1551" i="1"/>
  <c r="X1551" i="1"/>
  <c r="W1551" i="1"/>
  <c r="V1551" i="1"/>
  <c r="V1554" i="1" s="1"/>
  <c r="V1556" i="1" s="1"/>
  <c r="U1551" i="1"/>
  <c r="U1554" i="1" s="1"/>
  <c r="U1556" i="1" s="1"/>
  <c r="T1551" i="1"/>
  <c r="S1551" i="1"/>
  <c r="R1551" i="1"/>
  <c r="Q1551" i="1"/>
  <c r="P1551" i="1"/>
  <c r="P1554" i="1" s="1"/>
  <c r="P1556" i="1" s="1"/>
  <c r="O1551" i="1"/>
  <c r="O1554" i="1" s="1"/>
  <c r="O1556" i="1" s="1"/>
  <c r="N1551" i="1"/>
  <c r="M1551" i="1"/>
  <c r="L1551" i="1"/>
  <c r="K1551" i="1"/>
  <c r="J1551" i="1"/>
  <c r="J1554" i="1" s="1"/>
  <c r="J1556" i="1" s="1"/>
  <c r="I1551" i="1"/>
  <c r="I1554" i="1" s="1"/>
  <c r="I1556" i="1" s="1"/>
  <c r="H1551" i="1"/>
  <c r="G1551" i="1"/>
  <c r="F1551" i="1"/>
  <c r="E1551" i="1"/>
  <c r="D1551" i="1"/>
  <c r="C1551" i="1"/>
  <c r="C1554" i="1" s="1"/>
  <c r="C1556" i="1" s="1"/>
  <c r="B1551" i="1"/>
  <c r="Y1550" i="1"/>
  <c r="X1550" i="1"/>
  <c r="W1550" i="1"/>
  <c r="W1554" i="1" s="1"/>
  <c r="V1550" i="1"/>
  <c r="U1550" i="1"/>
  <c r="T1550" i="1"/>
  <c r="S1550" i="1"/>
  <c r="R1550" i="1"/>
  <c r="Q1550" i="1"/>
  <c r="Q1554" i="1" s="1"/>
  <c r="P1550" i="1"/>
  <c r="O1550" i="1"/>
  <c r="N1550" i="1"/>
  <c r="M1550" i="1"/>
  <c r="L1550" i="1"/>
  <c r="K1550" i="1"/>
  <c r="K1554" i="1" s="1"/>
  <c r="J1550" i="1"/>
  <c r="I1550" i="1"/>
  <c r="H1550" i="1"/>
  <c r="G1550" i="1"/>
  <c r="F1550" i="1"/>
  <c r="E1550" i="1"/>
  <c r="E1554" i="1" s="1"/>
  <c r="D1550" i="1"/>
  <c r="C1550" i="1"/>
  <c r="B1550" i="1"/>
  <c r="Y1545" i="1"/>
  <c r="X1545" i="1"/>
  <c r="W1545" i="1"/>
  <c r="V1545" i="1"/>
  <c r="U1545" i="1"/>
  <c r="T1545" i="1"/>
  <c r="S1545" i="1"/>
  <c r="R1545" i="1"/>
  <c r="Q1545" i="1"/>
  <c r="P1545" i="1"/>
  <c r="P1546" i="1" s="1"/>
  <c r="O1545" i="1"/>
  <c r="N1545" i="1"/>
  <c r="M1545" i="1"/>
  <c r="L1545" i="1"/>
  <c r="K1545" i="1"/>
  <c r="J1545" i="1"/>
  <c r="J1546" i="1" s="1"/>
  <c r="I1545" i="1"/>
  <c r="H1545" i="1"/>
  <c r="G1545" i="1"/>
  <c r="F1545" i="1"/>
  <c r="E1545" i="1"/>
  <c r="D1545" i="1"/>
  <c r="C1545" i="1"/>
  <c r="B1545" i="1"/>
  <c r="Y1544" i="1"/>
  <c r="S1544" i="1"/>
  <c r="P1544" i="1"/>
  <c r="O1544" i="1"/>
  <c r="O1546" i="1" s="1"/>
  <c r="J1544" i="1"/>
  <c r="I1544" i="1"/>
  <c r="I1546" i="1" s="1"/>
  <c r="G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O1541" i="1"/>
  <c r="N1541" i="1"/>
  <c r="Z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C1544" i="1" s="1"/>
  <c r="C1546" i="1" s="1"/>
  <c r="B1541" i="1"/>
  <c r="Y1540" i="1"/>
  <c r="X1540" i="1"/>
  <c r="X1544" i="1" s="1"/>
  <c r="W1540" i="1"/>
  <c r="V1540" i="1"/>
  <c r="V1544" i="1" s="1"/>
  <c r="U1540" i="1"/>
  <c r="T1540" i="1"/>
  <c r="T1544" i="1" s="1"/>
  <c r="T1546" i="1" s="1"/>
  <c r="S1540" i="1"/>
  <c r="R1540" i="1"/>
  <c r="R1544" i="1" s="1"/>
  <c r="Q1540" i="1"/>
  <c r="P1540" i="1"/>
  <c r="O1540" i="1"/>
  <c r="N1540" i="1"/>
  <c r="Z1540" i="1" s="1"/>
  <c r="M1540" i="1"/>
  <c r="M1544" i="1" s="1"/>
  <c r="L1540" i="1"/>
  <c r="L1544" i="1" s="1"/>
  <c r="K1540" i="1"/>
  <c r="J1540" i="1"/>
  <c r="I1540" i="1"/>
  <c r="H1540" i="1"/>
  <c r="H1544" i="1" s="1"/>
  <c r="H1546" i="1" s="1"/>
  <c r="G1540" i="1"/>
  <c r="F1540" i="1"/>
  <c r="F1544" i="1" s="1"/>
  <c r="E1540" i="1"/>
  <c r="D1540" i="1"/>
  <c r="D1544" i="1" s="1"/>
  <c r="C1540" i="1"/>
  <c r="B1540" i="1"/>
  <c r="B1544" i="1" s="1"/>
  <c r="B154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O1534" i="1" s="1"/>
  <c r="O1536" i="1" s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V1534" i="1" s="1"/>
  <c r="V1536" i="1" s="1"/>
  <c r="U1532" i="1"/>
  <c r="T1532" i="1"/>
  <c r="T1534" i="1" s="1"/>
  <c r="T1536" i="1" s="1"/>
  <c r="S1532" i="1"/>
  <c r="R1532" i="1"/>
  <c r="Q1532" i="1"/>
  <c r="P1532" i="1"/>
  <c r="P1534" i="1" s="1"/>
  <c r="P1536" i="1" s="1"/>
  <c r="O1532" i="1"/>
  <c r="N1532" i="1"/>
  <c r="Z1532" i="1" s="1"/>
  <c r="M1532" i="1"/>
  <c r="L1532" i="1"/>
  <c r="K1532" i="1"/>
  <c r="J1532" i="1"/>
  <c r="I1532" i="1"/>
  <c r="H1532" i="1"/>
  <c r="H1534" i="1" s="1"/>
  <c r="H1536" i="1" s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N1534" i="1" s="1"/>
  <c r="N1536" i="1" s="1"/>
  <c r="M1531" i="1"/>
  <c r="M1534" i="1" s="1"/>
  <c r="M1536" i="1" s="1"/>
  <c r="L1531" i="1"/>
  <c r="K1531" i="1"/>
  <c r="J1531" i="1"/>
  <c r="I1531" i="1"/>
  <c r="H1531" i="1"/>
  <c r="G1531" i="1"/>
  <c r="F1531" i="1"/>
  <c r="E1531" i="1"/>
  <c r="D1531" i="1"/>
  <c r="C1531" i="1"/>
  <c r="B1531" i="1"/>
  <c r="B1534" i="1" s="1"/>
  <c r="B1536" i="1" s="1"/>
  <c r="Y1530" i="1"/>
  <c r="Y1534" i="1" s="1"/>
  <c r="X1530" i="1"/>
  <c r="X1534" i="1" s="1"/>
  <c r="W1530" i="1"/>
  <c r="V1530" i="1"/>
  <c r="U1530" i="1"/>
  <c r="U1534" i="1" s="1"/>
  <c r="U1536" i="1" s="1"/>
  <c r="T1530" i="1"/>
  <c r="S1530" i="1"/>
  <c r="S1534" i="1" s="1"/>
  <c r="R1530" i="1"/>
  <c r="R1534" i="1" s="1"/>
  <c r="Q1530" i="1"/>
  <c r="P1530" i="1"/>
  <c r="O1530" i="1"/>
  <c r="N1530" i="1"/>
  <c r="M1530" i="1"/>
  <c r="L1530" i="1"/>
  <c r="L1534" i="1" s="1"/>
  <c r="K1530" i="1"/>
  <c r="J1530" i="1"/>
  <c r="J1534" i="1" s="1"/>
  <c r="I1530" i="1"/>
  <c r="I1534" i="1" s="1"/>
  <c r="H1530" i="1"/>
  <c r="G1530" i="1"/>
  <c r="G1534" i="1" s="1"/>
  <c r="F1530" i="1"/>
  <c r="F1534" i="1" s="1"/>
  <c r="E1530" i="1"/>
  <c r="D1530" i="1"/>
  <c r="D1534" i="1" s="1"/>
  <c r="C1530" i="1"/>
  <c r="C1534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O1526" i="1" s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C1526" i="1" s="1"/>
  <c r="B1525" i="1"/>
  <c r="B1526" i="1" s="1"/>
  <c r="W1524" i="1"/>
  <c r="T1524" i="1"/>
  <c r="T1526" i="1" s="1"/>
  <c r="H1524" i="1"/>
  <c r="H1526" i="1" s="1"/>
  <c r="F1524" i="1"/>
  <c r="F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Q1524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Y1524" i="1" s="1"/>
  <c r="Y1526" i="1" s="1"/>
  <c r="X1521" i="1"/>
  <c r="X1524" i="1" s="1"/>
  <c r="X1526" i="1" s="1"/>
  <c r="W1521" i="1"/>
  <c r="V1521" i="1"/>
  <c r="U1521" i="1"/>
  <c r="T1521" i="1"/>
  <c r="S1521" i="1"/>
  <c r="S1524" i="1" s="1"/>
  <c r="S1526" i="1" s="1"/>
  <c r="R1521" i="1"/>
  <c r="R1524" i="1" s="1"/>
  <c r="R1526" i="1" s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G1524" i="1" s="1"/>
  <c r="G1526" i="1" s="1"/>
  <c r="F1521" i="1"/>
  <c r="E1521" i="1"/>
  <c r="D1521" i="1"/>
  <c r="C1521" i="1"/>
  <c r="B1521" i="1"/>
  <c r="Y1520" i="1"/>
  <c r="X1520" i="1"/>
  <c r="W1520" i="1"/>
  <c r="V1520" i="1"/>
  <c r="U1520" i="1"/>
  <c r="U1524" i="1" s="1"/>
  <c r="T1520" i="1"/>
  <c r="S1520" i="1"/>
  <c r="R1520" i="1"/>
  <c r="Q1520" i="1"/>
  <c r="P1520" i="1"/>
  <c r="O1520" i="1"/>
  <c r="O1524" i="1" s="1"/>
  <c r="N1520" i="1"/>
  <c r="Z1520" i="1" s="1"/>
  <c r="M1520" i="1"/>
  <c r="L1520" i="1"/>
  <c r="L1524" i="1" s="1"/>
  <c r="K1520" i="1"/>
  <c r="K1524" i="1" s="1"/>
  <c r="J1520" i="1"/>
  <c r="I1520" i="1"/>
  <c r="I1524" i="1" s="1"/>
  <c r="H1520" i="1"/>
  <c r="G1520" i="1"/>
  <c r="F1520" i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N1516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B1516" i="1" s="1"/>
  <c r="T1514" i="1"/>
  <c r="T1516" i="1" s="1"/>
  <c r="P1514" i="1"/>
  <c r="H1514" i="1"/>
  <c r="H1516" i="1" s="1"/>
  <c r="F1514" i="1"/>
  <c r="F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X1516" i="1" s="1"/>
  <c r="W1511" i="1"/>
  <c r="W1514" i="1" s="1"/>
  <c r="W1516" i="1" s="1"/>
  <c r="V1511" i="1"/>
  <c r="U1511" i="1"/>
  <c r="T1511" i="1"/>
  <c r="S1511" i="1"/>
  <c r="R1511" i="1"/>
  <c r="R1514" i="1" s="1"/>
  <c r="R1516" i="1" s="1"/>
  <c r="Q1511" i="1"/>
  <c r="Q1514" i="1" s="1"/>
  <c r="Q1516" i="1" s="1"/>
  <c r="P1511" i="1"/>
  <c r="O1511" i="1"/>
  <c r="N1511" i="1"/>
  <c r="M1511" i="1"/>
  <c r="L1511" i="1"/>
  <c r="L1514" i="1" s="1"/>
  <c r="L1516" i="1" s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W1510" i="1"/>
  <c r="V1510" i="1"/>
  <c r="V1514" i="1" s="1"/>
  <c r="U1510" i="1"/>
  <c r="T1510" i="1"/>
  <c r="S1510" i="1"/>
  <c r="S1514" i="1" s="1"/>
  <c r="R1510" i="1"/>
  <c r="Q1510" i="1"/>
  <c r="P1510" i="1"/>
  <c r="O1510" i="1"/>
  <c r="N1510" i="1"/>
  <c r="N1514" i="1" s="1"/>
  <c r="M1510" i="1"/>
  <c r="L1510" i="1"/>
  <c r="K1510" i="1"/>
  <c r="K1514" i="1" s="1"/>
  <c r="J1510" i="1"/>
  <c r="J1514" i="1" s="1"/>
  <c r="I1510" i="1"/>
  <c r="H1510" i="1"/>
  <c r="G1510" i="1"/>
  <c r="G1514" i="1" s="1"/>
  <c r="F1510" i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P1504" i="1" s="1"/>
  <c r="P1506" i="1" s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C1504" i="1" s="1"/>
  <c r="B1502" i="1"/>
  <c r="Y1501" i="1"/>
  <c r="X1501" i="1"/>
  <c r="X1504" i="1" s="1"/>
  <c r="X1506" i="1" s="1"/>
  <c r="W1501" i="1"/>
  <c r="W1504" i="1" s="1"/>
  <c r="W1506" i="1" s="1"/>
  <c r="V1501" i="1"/>
  <c r="U1501" i="1"/>
  <c r="T1501" i="1"/>
  <c r="S1501" i="1"/>
  <c r="R1501" i="1"/>
  <c r="R1504" i="1" s="1"/>
  <c r="R1506" i="1" s="1"/>
  <c r="Q1501" i="1"/>
  <c r="Q1504" i="1" s="1"/>
  <c r="Q1506" i="1" s="1"/>
  <c r="P1501" i="1"/>
  <c r="O1501" i="1"/>
  <c r="N1501" i="1"/>
  <c r="M1501" i="1"/>
  <c r="Z1501" i="1" s="1"/>
  <c r="AB1501" i="1" s="1"/>
  <c r="L1501" i="1"/>
  <c r="K1501" i="1"/>
  <c r="K1504" i="1" s="1"/>
  <c r="K1506" i="1" s="1"/>
  <c r="J1501" i="1"/>
  <c r="I1501" i="1"/>
  <c r="H1501" i="1"/>
  <c r="G1501" i="1"/>
  <c r="F1501" i="1"/>
  <c r="F1504" i="1" s="1"/>
  <c r="F1506" i="1" s="1"/>
  <c r="E1501" i="1"/>
  <c r="E1504" i="1" s="1"/>
  <c r="E1506" i="1" s="1"/>
  <c r="D1501" i="1"/>
  <c r="C1501" i="1"/>
  <c r="B1501" i="1"/>
  <c r="Y1500" i="1"/>
  <c r="Y1504" i="1" s="1"/>
  <c r="X1500" i="1"/>
  <c r="W1500" i="1"/>
  <c r="V1500" i="1"/>
  <c r="U1500" i="1"/>
  <c r="U1504" i="1" s="1"/>
  <c r="T1500" i="1"/>
  <c r="T1504" i="1" s="1"/>
  <c r="T1506" i="1" s="1"/>
  <c r="S1500" i="1"/>
  <c r="S1504" i="1" s="1"/>
  <c r="R1500" i="1"/>
  <c r="Q1500" i="1"/>
  <c r="P1500" i="1"/>
  <c r="O1500" i="1"/>
  <c r="O1504" i="1" s="1"/>
  <c r="N1500" i="1"/>
  <c r="N1504" i="1" s="1"/>
  <c r="M1500" i="1"/>
  <c r="Z1500" i="1" s="1"/>
  <c r="L1500" i="1"/>
  <c r="K1500" i="1"/>
  <c r="J1500" i="1"/>
  <c r="J1504" i="1" s="1"/>
  <c r="I1500" i="1"/>
  <c r="I1504" i="1" s="1"/>
  <c r="H1500" i="1"/>
  <c r="H1504" i="1" s="1"/>
  <c r="H1506" i="1" s="1"/>
  <c r="G1500" i="1"/>
  <c r="G1504" i="1" s="1"/>
  <c r="F1500" i="1"/>
  <c r="E1500" i="1"/>
  <c r="D1500" i="1"/>
  <c r="C1500" i="1"/>
  <c r="B1500" i="1"/>
  <c r="B1504" i="1" s="1"/>
  <c r="Y1495" i="1"/>
  <c r="X1495" i="1"/>
  <c r="X1496" i="1" s="1"/>
  <c r="W1495" i="1"/>
  <c r="W1496" i="1" s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K1496" i="1" s="1"/>
  <c r="J1495" i="1"/>
  <c r="I1495" i="1"/>
  <c r="H1495" i="1"/>
  <c r="G1495" i="1"/>
  <c r="F1495" i="1"/>
  <c r="E1495" i="1"/>
  <c r="E1496" i="1" s="1"/>
  <c r="D1495" i="1"/>
  <c r="C1495" i="1"/>
  <c r="B1495" i="1"/>
  <c r="T1494" i="1"/>
  <c r="J1494" i="1"/>
  <c r="J1496" i="1" s="1"/>
  <c r="B1494" i="1"/>
  <c r="B1496" i="1" s="1"/>
  <c r="Y1493" i="1"/>
  <c r="X1493" i="1"/>
  <c r="W1493" i="1"/>
  <c r="V1493" i="1"/>
  <c r="U1493" i="1"/>
  <c r="U1494" i="1" s="1"/>
  <c r="U1496" i="1" s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I1494" i="1" s="1"/>
  <c r="I1496" i="1" s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O1494" i="1" s="1"/>
  <c r="O1496" i="1" s="1"/>
  <c r="N1491" i="1"/>
  <c r="N1494" i="1" s="1"/>
  <c r="N1496" i="1" s="1"/>
  <c r="M1491" i="1"/>
  <c r="L1491" i="1"/>
  <c r="K1491" i="1"/>
  <c r="J1491" i="1"/>
  <c r="I1491" i="1"/>
  <c r="H1491" i="1"/>
  <c r="H1494" i="1" s="1"/>
  <c r="H1496" i="1" s="1"/>
  <c r="G1491" i="1"/>
  <c r="F1491" i="1"/>
  <c r="E1491" i="1"/>
  <c r="D1491" i="1"/>
  <c r="C1491" i="1"/>
  <c r="C1494" i="1" s="1"/>
  <c r="C1496" i="1" s="1"/>
  <c r="B1491" i="1"/>
  <c r="Y1490" i="1"/>
  <c r="Y1494" i="1" s="1"/>
  <c r="X1490" i="1"/>
  <c r="X1494" i="1" s="1"/>
  <c r="W1490" i="1"/>
  <c r="W1494" i="1" s="1"/>
  <c r="V1490" i="1"/>
  <c r="V1494" i="1" s="1"/>
  <c r="V1496" i="1" s="1"/>
  <c r="U1490" i="1"/>
  <c r="T1490" i="1"/>
  <c r="S1490" i="1"/>
  <c r="S1494" i="1" s="1"/>
  <c r="R1490" i="1"/>
  <c r="R1494" i="1" s="1"/>
  <c r="Q1490" i="1"/>
  <c r="Q1494" i="1" s="1"/>
  <c r="Q1496" i="1" s="1"/>
  <c r="P1490" i="1"/>
  <c r="P1494" i="1" s="1"/>
  <c r="P1496" i="1" s="1"/>
  <c r="O1490" i="1"/>
  <c r="N1490" i="1"/>
  <c r="M1490" i="1"/>
  <c r="Z1490" i="1" s="1"/>
  <c r="L1490" i="1"/>
  <c r="L1494" i="1" s="1"/>
  <c r="K1490" i="1"/>
  <c r="K1494" i="1" s="1"/>
  <c r="J1490" i="1"/>
  <c r="I1490" i="1"/>
  <c r="H1490" i="1"/>
  <c r="G1490" i="1"/>
  <c r="G1494" i="1" s="1"/>
  <c r="F1490" i="1"/>
  <c r="F1494" i="1" s="1"/>
  <c r="E1490" i="1"/>
  <c r="E1494" i="1" s="1"/>
  <c r="D1490" i="1"/>
  <c r="D1494" i="1" s="1"/>
  <c r="C1490" i="1"/>
  <c r="B1490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L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F1484" i="1" s="1"/>
  <c r="E1482" i="1"/>
  <c r="D1482" i="1"/>
  <c r="C1482" i="1"/>
  <c r="B1482" i="1"/>
  <c r="Y1481" i="1"/>
  <c r="Y1484" i="1" s="1"/>
  <c r="Y1486" i="1" s="1"/>
  <c r="X1481" i="1"/>
  <c r="W1481" i="1"/>
  <c r="V1481" i="1"/>
  <c r="U1481" i="1"/>
  <c r="T1481" i="1"/>
  <c r="T1484" i="1" s="1"/>
  <c r="T1486" i="1" s="1"/>
  <c r="S1481" i="1"/>
  <c r="S1484" i="1" s="1"/>
  <c r="S1486" i="1" s="1"/>
  <c r="R1481" i="1"/>
  <c r="Q1481" i="1"/>
  <c r="P1481" i="1"/>
  <c r="O1481" i="1"/>
  <c r="N1481" i="1"/>
  <c r="N1484" i="1" s="1"/>
  <c r="N1486" i="1" s="1"/>
  <c r="M1481" i="1"/>
  <c r="M1484" i="1" s="1"/>
  <c r="M1486" i="1" s="1"/>
  <c r="L1481" i="1"/>
  <c r="K1481" i="1"/>
  <c r="J1481" i="1"/>
  <c r="I1481" i="1"/>
  <c r="H1481" i="1"/>
  <c r="H1484" i="1" s="1"/>
  <c r="H1486" i="1" s="1"/>
  <c r="G1481" i="1"/>
  <c r="G1484" i="1" s="1"/>
  <c r="G1486" i="1" s="1"/>
  <c r="F1481" i="1"/>
  <c r="E1481" i="1"/>
  <c r="D1481" i="1"/>
  <c r="C1481" i="1"/>
  <c r="B1481" i="1"/>
  <c r="B1484" i="1" s="1"/>
  <c r="B1486" i="1" s="1"/>
  <c r="Y1480" i="1"/>
  <c r="X1480" i="1"/>
  <c r="X1484" i="1" s="1"/>
  <c r="W1480" i="1"/>
  <c r="V1480" i="1"/>
  <c r="U1480" i="1"/>
  <c r="U1484" i="1" s="1"/>
  <c r="T1480" i="1"/>
  <c r="S1480" i="1"/>
  <c r="R1480" i="1"/>
  <c r="R1484" i="1" s="1"/>
  <c r="Q1480" i="1"/>
  <c r="P1480" i="1"/>
  <c r="O1480" i="1"/>
  <c r="O1484" i="1" s="1"/>
  <c r="N1480" i="1"/>
  <c r="M1480" i="1"/>
  <c r="L1480" i="1"/>
  <c r="K1480" i="1"/>
  <c r="J1480" i="1"/>
  <c r="I1480" i="1"/>
  <c r="I1484" i="1" s="1"/>
  <c r="H1480" i="1"/>
  <c r="G1480" i="1"/>
  <c r="F1480" i="1"/>
  <c r="E1480" i="1"/>
  <c r="D1480" i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K1475" i="1"/>
  <c r="J1475" i="1"/>
  <c r="I1475" i="1"/>
  <c r="H1475" i="1"/>
  <c r="H1476" i="1" s="1"/>
  <c r="G1475" i="1"/>
  <c r="F1475" i="1"/>
  <c r="E1475" i="1"/>
  <c r="D1475" i="1"/>
  <c r="C1475" i="1"/>
  <c r="B1475" i="1"/>
  <c r="X1474" i="1"/>
  <c r="X1476" i="1" s="1"/>
  <c r="M1474" i="1"/>
  <c r="M1476" i="1" s="1"/>
  <c r="F1474" i="1"/>
  <c r="F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L1474" i="1" s="1"/>
  <c r="L1476" i="1" s="1"/>
  <c r="K1472" i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S1471" i="1"/>
  <c r="S1474" i="1" s="1"/>
  <c r="S1476" i="1" s="1"/>
  <c r="R1471" i="1"/>
  <c r="R1474" i="1" s="1"/>
  <c r="R1476" i="1" s="1"/>
  <c r="Q1471" i="1"/>
  <c r="P1471" i="1"/>
  <c r="O1471" i="1"/>
  <c r="N1471" i="1"/>
  <c r="N1474" i="1" s="1"/>
  <c r="N1476" i="1" s="1"/>
  <c r="M1471" i="1"/>
  <c r="L1471" i="1"/>
  <c r="K1471" i="1"/>
  <c r="J1471" i="1"/>
  <c r="I1471" i="1"/>
  <c r="H1471" i="1"/>
  <c r="G1471" i="1"/>
  <c r="G1474" i="1" s="1"/>
  <c r="G1476" i="1" s="1"/>
  <c r="F1471" i="1"/>
  <c r="E1471" i="1"/>
  <c r="D1471" i="1"/>
  <c r="C1471" i="1"/>
  <c r="B1471" i="1"/>
  <c r="B1474" i="1" s="1"/>
  <c r="B1476" i="1" s="1"/>
  <c r="Y1470" i="1"/>
  <c r="X1470" i="1"/>
  <c r="W1470" i="1"/>
  <c r="W1474" i="1" s="1"/>
  <c r="V1470" i="1"/>
  <c r="V1474" i="1" s="1"/>
  <c r="U1470" i="1"/>
  <c r="T1470" i="1"/>
  <c r="T1474" i="1" s="1"/>
  <c r="T1476" i="1" s="1"/>
  <c r="S1470" i="1"/>
  <c r="R1470" i="1"/>
  <c r="Q1470" i="1"/>
  <c r="Q1474" i="1" s="1"/>
  <c r="P1470" i="1"/>
  <c r="P1474" i="1" s="1"/>
  <c r="O1470" i="1"/>
  <c r="N1470" i="1"/>
  <c r="Z1470" i="1" s="1"/>
  <c r="M1470" i="1"/>
  <c r="L1470" i="1"/>
  <c r="K1470" i="1"/>
  <c r="K1474" i="1" s="1"/>
  <c r="J1470" i="1"/>
  <c r="J1474" i="1" s="1"/>
  <c r="I1470" i="1"/>
  <c r="H1470" i="1"/>
  <c r="H1474" i="1" s="1"/>
  <c r="G1470" i="1"/>
  <c r="F1470" i="1"/>
  <c r="E1470" i="1"/>
  <c r="E1474" i="1" s="1"/>
  <c r="D1470" i="1"/>
  <c r="D1474" i="1" s="1"/>
  <c r="C1470" i="1"/>
  <c r="B1470" i="1"/>
  <c r="W1466" i="1"/>
  <c r="E1466" i="1"/>
  <c r="Y1465" i="1"/>
  <c r="Y1466" i="1" s="1"/>
  <c r="X1465" i="1"/>
  <c r="W1465" i="1"/>
  <c r="V1465" i="1"/>
  <c r="U1465" i="1"/>
  <c r="T1465" i="1"/>
  <c r="S1465" i="1"/>
  <c r="S1466" i="1" s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G1466" i="1" s="1"/>
  <c r="F1465" i="1"/>
  <c r="E1465" i="1"/>
  <c r="D1465" i="1"/>
  <c r="C1465" i="1"/>
  <c r="B1465" i="1"/>
  <c r="W1464" i="1"/>
  <c r="Q1464" i="1"/>
  <c r="Q1466" i="1" s="1"/>
  <c r="P1464" i="1"/>
  <c r="E1464" i="1"/>
  <c r="Y1463" i="1"/>
  <c r="Y1464" i="1" s="1"/>
  <c r="X1463" i="1"/>
  <c r="X1464" i="1" s="1"/>
  <c r="X1466" i="1" s="1"/>
  <c r="W1463" i="1"/>
  <c r="V1463" i="1"/>
  <c r="U1463" i="1"/>
  <c r="T1463" i="1"/>
  <c r="S1463" i="1"/>
  <c r="R1463" i="1"/>
  <c r="R1464" i="1" s="1"/>
  <c r="R1466" i="1" s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G1464" i="1" s="1"/>
  <c r="F1463" i="1"/>
  <c r="F1464" i="1" s="1"/>
  <c r="F1466" i="1" s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M1461" i="1"/>
  <c r="L1461" i="1"/>
  <c r="L1464" i="1" s="1"/>
  <c r="L1466" i="1" s="1"/>
  <c r="K1461" i="1"/>
  <c r="K1464" i="1" s="1"/>
  <c r="K1466" i="1" s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V1464" i="1" s="1"/>
  <c r="U1460" i="1"/>
  <c r="T1460" i="1"/>
  <c r="S1460" i="1"/>
  <c r="S1464" i="1" s="1"/>
  <c r="R1460" i="1"/>
  <c r="Q1460" i="1"/>
  <c r="P1460" i="1"/>
  <c r="O1460" i="1"/>
  <c r="N1460" i="1"/>
  <c r="M1460" i="1"/>
  <c r="M1464" i="1" s="1"/>
  <c r="M1466" i="1" s="1"/>
  <c r="L1460" i="1"/>
  <c r="K1460" i="1"/>
  <c r="J1460" i="1"/>
  <c r="J1464" i="1" s="1"/>
  <c r="I1460" i="1"/>
  <c r="H1460" i="1"/>
  <c r="G1460" i="1"/>
  <c r="F1460" i="1"/>
  <c r="E1460" i="1"/>
  <c r="D1460" i="1"/>
  <c r="C1460" i="1"/>
  <c r="B1460" i="1"/>
  <c r="Y1455" i="1"/>
  <c r="Y1456" i="1" s="1"/>
  <c r="X1455" i="1"/>
  <c r="W1455" i="1"/>
  <c r="V1455" i="1"/>
  <c r="U1455" i="1"/>
  <c r="T1455" i="1"/>
  <c r="S1455" i="1"/>
  <c r="S1456" i="1" s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G1456" i="1" s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U1454" i="1" s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I1454" i="1" s="1"/>
  <c r="H1452" i="1"/>
  <c r="G1452" i="1"/>
  <c r="F1452" i="1"/>
  <c r="E1452" i="1"/>
  <c r="D1452" i="1"/>
  <c r="AA1452" i="1" s="1"/>
  <c r="C1452" i="1"/>
  <c r="C1454" i="1" s="1"/>
  <c r="B1452" i="1"/>
  <c r="Y1451" i="1"/>
  <c r="X1451" i="1"/>
  <c r="W1451" i="1"/>
  <c r="W1454" i="1" s="1"/>
  <c r="W1456" i="1" s="1"/>
  <c r="V1451" i="1"/>
  <c r="V1454" i="1" s="1"/>
  <c r="V1456" i="1" s="1"/>
  <c r="U1451" i="1"/>
  <c r="T1451" i="1"/>
  <c r="S1451" i="1"/>
  <c r="R1451" i="1"/>
  <c r="Q1451" i="1"/>
  <c r="Q1454" i="1" s="1"/>
  <c r="Q1456" i="1" s="1"/>
  <c r="P1451" i="1"/>
  <c r="P1454" i="1" s="1"/>
  <c r="P1456" i="1" s="1"/>
  <c r="O1451" i="1"/>
  <c r="N1451" i="1"/>
  <c r="M1451" i="1"/>
  <c r="L1451" i="1"/>
  <c r="K1451" i="1"/>
  <c r="K1454" i="1" s="1"/>
  <c r="K1456" i="1" s="1"/>
  <c r="J1451" i="1"/>
  <c r="J1454" i="1" s="1"/>
  <c r="J1456" i="1" s="1"/>
  <c r="I1451" i="1"/>
  <c r="H1451" i="1"/>
  <c r="G1451" i="1"/>
  <c r="F1451" i="1"/>
  <c r="E1451" i="1"/>
  <c r="E1454" i="1" s="1"/>
  <c r="E1456" i="1" s="1"/>
  <c r="D1451" i="1"/>
  <c r="C1451" i="1"/>
  <c r="B1451" i="1"/>
  <c r="Y1450" i="1"/>
  <c r="Y1454" i="1" s="1"/>
  <c r="X1450" i="1"/>
  <c r="X1454" i="1" s="1"/>
  <c r="W1450" i="1"/>
  <c r="V1450" i="1"/>
  <c r="U1450" i="1"/>
  <c r="T1450" i="1"/>
  <c r="S1450" i="1"/>
  <c r="S1454" i="1" s="1"/>
  <c r="R1450" i="1"/>
  <c r="R1454" i="1" s="1"/>
  <c r="Q1450" i="1"/>
  <c r="P1450" i="1"/>
  <c r="O1450" i="1"/>
  <c r="O1454" i="1" s="1"/>
  <c r="N1450" i="1"/>
  <c r="M1450" i="1"/>
  <c r="M1454" i="1" s="1"/>
  <c r="L1450" i="1"/>
  <c r="L1454" i="1" s="1"/>
  <c r="K1450" i="1"/>
  <c r="J1450" i="1"/>
  <c r="I1450" i="1"/>
  <c r="H1450" i="1"/>
  <c r="G1450" i="1"/>
  <c r="G1454" i="1" s="1"/>
  <c r="F1450" i="1"/>
  <c r="F1454" i="1" s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E1446" i="1" s="1"/>
  <c r="D1445" i="1"/>
  <c r="C1445" i="1"/>
  <c r="B1445" i="1"/>
  <c r="U1444" i="1"/>
  <c r="U1446" i="1" s="1"/>
  <c r="K1444" i="1"/>
  <c r="K1446" i="1" s="1"/>
  <c r="J1444" i="1"/>
  <c r="J1446" i="1" s="1"/>
  <c r="C1444" i="1"/>
  <c r="C1446" i="1" s="1"/>
  <c r="Y1443" i="1"/>
  <c r="X1443" i="1"/>
  <c r="W1443" i="1"/>
  <c r="V1443" i="1"/>
  <c r="V1444" i="1" s="1"/>
  <c r="V1446" i="1" s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I1444" i="1" s="1"/>
  <c r="I1446" i="1" s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Q1444" i="1" s="1"/>
  <c r="Q1446" i="1" s="1"/>
  <c r="P1441" i="1"/>
  <c r="P1444" i="1" s="1"/>
  <c r="P1446" i="1" s="1"/>
  <c r="O1441" i="1"/>
  <c r="O1444" i="1" s="1"/>
  <c r="O1446" i="1" s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U1440" i="1"/>
  <c r="T1440" i="1"/>
  <c r="T1444" i="1" s="1"/>
  <c r="S1440" i="1"/>
  <c r="S1444" i="1" s="1"/>
  <c r="R1440" i="1"/>
  <c r="Q1440" i="1"/>
  <c r="P1440" i="1"/>
  <c r="O1440" i="1"/>
  <c r="N1440" i="1"/>
  <c r="N1444" i="1" s="1"/>
  <c r="M1440" i="1"/>
  <c r="M1444" i="1" s="1"/>
  <c r="L1440" i="1"/>
  <c r="K1440" i="1"/>
  <c r="J1440" i="1"/>
  <c r="I1440" i="1"/>
  <c r="H1440" i="1"/>
  <c r="H1444" i="1" s="1"/>
  <c r="G1440" i="1"/>
  <c r="G1444" i="1" s="1"/>
  <c r="F1440" i="1"/>
  <c r="E1440" i="1"/>
  <c r="E1444" i="1" s="1"/>
  <c r="D1440" i="1"/>
  <c r="C1440" i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P1436" i="1" s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M1434" i="1"/>
  <c r="Y1433" i="1"/>
  <c r="X1433" i="1"/>
  <c r="W1433" i="1"/>
  <c r="V1433" i="1"/>
  <c r="V1434" i="1" s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D1434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U1434" i="1" s="1"/>
  <c r="U1436" i="1" s="1"/>
  <c r="T1431" i="1"/>
  <c r="T1434" i="1" s="1"/>
  <c r="T1436" i="1" s="1"/>
  <c r="S1431" i="1"/>
  <c r="R1431" i="1"/>
  <c r="Q1431" i="1"/>
  <c r="P1431" i="1"/>
  <c r="O1431" i="1"/>
  <c r="O1434" i="1" s="1"/>
  <c r="O1436" i="1" s="1"/>
  <c r="N1431" i="1"/>
  <c r="N1434" i="1" s="1"/>
  <c r="N1436" i="1" s="1"/>
  <c r="M1431" i="1"/>
  <c r="L1431" i="1"/>
  <c r="K1431" i="1"/>
  <c r="J1431" i="1"/>
  <c r="I1431" i="1"/>
  <c r="I1434" i="1" s="1"/>
  <c r="I1436" i="1" s="1"/>
  <c r="H1431" i="1"/>
  <c r="H1434" i="1" s="1"/>
  <c r="H1436" i="1" s="1"/>
  <c r="G1431" i="1"/>
  <c r="F1431" i="1"/>
  <c r="E1431" i="1"/>
  <c r="D1431" i="1"/>
  <c r="C1431" i="1"/>
  <c r="C1434" i="1" s="1"/>
  <c r="C1436" i="1" s="1"/>
  <c r="B1431" i="1"/>
  <c r="B1434" i="1" s="1"/>
  <c r="B1436" i="1" s="1"/>
  <c r="Y1430" i="1"/>
  <c r="Y1434" i="1" s="1"/>
  <c r="X1430" i="1"/>
  <c r="W1430" i="1"/>
  <c r="V1430" i="1"/>
  <c r="U1430" i="1"/>
  <c r="T1430" i="1"/>
  <c r="S1430" i="1"/>
  <c r="S1434" i="1" s="1"/>
  <c r="R1430" i="1"/>
  <c r="Q1430" i="1"/>
  <c r="P1430" i="1"/>
  <c r="P1434" i="1" s="1"/>
  <c r="O1430" i="1"/>
  <c r="N1430" i="1"/>
  <c r="M1430" i="1"/>
  <c r="Z1430" i="1" s="1"/>
  <c r="L1430" i="1"/>
  <c r="K1430" i="1"/>
  <c r="J1430" i="1"/>
  <c r="J1434" i="1" s="1"/>
  <c r="J1436" i="1" s="1"/>
  <c r="I1430" i="1"/>
  <c r="H1430" i="1"/>
  <c r="G1430" i="1"/>
  <c r="G1434" i="1" s="1"/>
  <c r="F1430" i="1"/>
  <c r="E1430" i="1"/>
  <c r="D1430" i="1"/>
  <c r="C1430" i="1"/>
  <c r="B1430" i="1"/>
  <c r="Y1425" i="1"/>
  <c r="X1425" i="1"/>
  <c r="W1425" i="1"/>
  <c r="V1425" i="1"/>
  <c r="V1426" i="1" s="1"/>
  <c r="U1425" i="1"/>
  <c r="T1425" i="1"/>
  <c r="S1425" i="1"/>
  <c r="R1425" i="1"/>
  <c r="Q1425" i="1"/>
  <c r="P1425" i="1"/>
  <c r="P1426" i="1" s="1"/>
  <c r="O1425" i="1"/>
  <c r="O1426" i="1" s="1"/>
  <c r="N1425" i="1"/>
  <c r="M1425" i="1"/>
  <c r="L1425" i="1"/>
  <c r="K1425" i="1"/>
  <c r="J1425" i="1"/>
  <c r="J1426" i="1" s="1"/>
  <c r="I1425" i="1"/>
  <c r="H1425" i="1"/>
  <c r="G1425" i="1"/>
  <c r="F1425" i="1"/>
  <c r="E1425" i="1"/>
  <c r="D1425" i="1"/>
  <c r="D1426" i="1" s="1"/>
  <c r="C1425" i="1"/>
  <c r="B1425" i="1"/>
  <c r="N1424" i="1"/>
  <c r="N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Y1424" i="1" s="1"/>
  <c r="Y1426" i="1" s="1"/>
  <c r="X1422" i="1"/>
  <c r="X1424" i="1" s="1"/>
  <c r="W1422" i="1"/>
  <c r="V1422" i="1"/>
  <c r="U1422" i="1"/>
  <c r="T1422" i="1"/>
  <c r="S1422" i="1"/>
  <c r="R1422" i="1"/>
  <c r="Q1422" i="1"/>
  <c r="P1422" i="1"/>
  <c r="O1422" i="1"/>
  <c r="N1422" i="1"/>
  <c r="M1422" i="1"/>
  <c r="M1424" i="1" s="1"/>
  <c r="M1426" i="1" s="1"/>
  <c r="L1422" i="1"/>
  <c r="K1422" i="1"/>
  <c r="J1422" i="1"/>
  <c r="I1422" i="1"/>
  <c r="H1422" i="1"/>
  <c r="G1422" i="1"/>
  <c r="G1424" i="1" s="1"/>
  <c r="G1426" i="1" s="1"/>
  <c r="F1422" i="1"/>
  <c r="F1424" i="1" s="1"/>
  <c r="E1422" i="1"/>
  <c r="D1422" i="1"/>
  <c r="C1422" i="1"/>
  <c r="B1422" i="1"/>
  <c r="Y1421" i="1"/>
  <c r="X1421" i="1"/>
  <c r="W1421" i="1"/>
  <c r="V1421" i="1"/>
  <c r="U1421" i="1"/>
  <c r="T1421" i="1"/>
  <c r="T1424" i="1" s="1"/>
  <c r="T1426" i="1" s="1"/>
  <c r="S1421" i="1"/>
  <c r="R1421" i="1"/>
  <c r="Q1421" i="1"/>
  <c r="P1421" i="1"/>
  <c r="O1421" i="1"/>
  <c r="O1424" i="1" s="1"/>
  <c r="N1421" i="1"/>
  <c r="Z1421" i="1" s="1"/>
  <c r="M1421" i="1"/>
  <c r="L1421" i="1"/>
  <c r="K1421" i="1"/>
  <c r="J1421" i="1"/>
  <c r="I1421" i="1"/>
  <c r="H1421" i="1"/>
  <c r="H1424" i="1" s="1"/>
  <c r="H1426" i="1" s="1"/>
  <c r="G1421" i="1"/>
  <c r="F1421" i="1"/>
  <c r="E1421" i="1"/>
  <c r="D1421" i="1"/>
  <c r="C1421" i="1"/>
  <c r="B1421" i="1"/>
  <c r="B1424" i="1" s="1"/>
  <c r="B1426" i="1" s="1"/>
  <c r="Y1420" i="1"/>
  <c r="X1420" i="1"/>
  <c r="W1420" i="1"/>
  <c r="W1424" i="1" s="1"/>
  <c r="V1420" i="1"/>
  <c r="V1424" i="1" s="1"/>
  <c r="U1420" i="1"/>
  <c r="U1424" i="1" s="1"/>
  <c r="U1426" i="1" s="1"/>
  <c r="T1420" i="1"/>
  <c r="S1420" i="1"/>
  <c r="S1424" i="1" s="1"/>
  <c r="S1426" i="1" s="1"/>
  <c r="R1420" i="1"/>
  <c r="R1424" i="1" s="1"/>
  <c r="Q1420" i="1"/>
  <c r="Q1424" i="1" s="1"/>
  <c r="P1420" i="1"/>
  <c r="P1424" i="1" s="1"/>
  <c r="O1420" i="1"/>
  <c r="N1420" i="1"/>
  <c r="M1420" i="1"/>
  <c r="L1420" i="1"/>
  <c r="L1424" i="1" s="1"/>
  <c r="K1420" i="1"/>
  <c r="K1424" i="1" s="1"/>
  <c r="J1420" i="1"/>
  <c r="J1424" i="1" s="1"/>
  <c r="I1420" i="1"/>
  <c r="I1424" i="1" s="1"/>
  <c r="H1420" i="1"/>
  <c r="G1420" i="1"/>
  <c r="F1420" i="1"/>
  <c r="E1420" i="1"/>
  <c r="E1424" i="1" s="1"/>
  <c r="D1420" i="1"/>
  <c r="D1424" i="1" s="1"/>
  <c r="C1420" i="1"/>
  <c r="C1424" i="1" s="1"/>
  <c r="C1426" i="1" s="1"/>
  <c r="B1420" i="1"/>
  <c r="Y1415" i="1"/>
  <c r="X1415" i="1"/>
  <c r="W1415" i="1"/>
  <c r="V1415" i="1"/>
  <c r="U1415" i="1"/>
  <c r="U1416" i="1" s="1"/>
  <c r="T1415" i="1"/>
  <c r="S1415" i="1"/>
  <c r="R1415" i="1"/>
  <c r="Q1415" i="1"/>
  <c r="P1415" i="1"/>
  <c r="O1415" i="1"/>
  <c r="O1416" i="1" s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Y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S1414" i="1" s="1"/>
  <c r="S1416" i="1" s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G1414" i="1" s="1"/>
  <c r="G1416" i="1" s="1"/>
  <c r="F1412" i="1"/>
  <c r="E1412" i="1"/>
  <c r="D1412" i="1"/>
  <c r="C1412" i="1"/>
  <c r="B1412" i="1"/>
  <c r="Y1411" i="1"/>
  <c r="X1411" i="1"/>
  <c r="W1411" i="1"/>
  <c r="V1411" i="1"/>
  <c r="U1411" i="1"/>
  <c r="U1414" i="1" s="1"/>
  <c r="T1411" i="1"/>
  <c r="T1414" i="1" s="1"/>
  <c r="T1416" i="1" s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I1414" i="1" s="1"/>
  <c r="I1416" i="1" s="1"/>
  <c r="H1411" i="1"/>
  <c r="H1414" i="1" s="1"/>
  <c r="G1411" i="1"/>
  <c r="F1411" i="1"/>
  <c r="E1411" i="1"/>
  <c r="D1411" i="1"/>
  <c r="C1411" i="1"/>
  <c r="C1414" i="1" s="1"/>
  <c r="C1416" i="1" s="1"/>
  <c r="B1411" i="1"/>
  <c r="B1414" i="1" s="1"/>
  <c r="B1416" i="1" s="1"/>
  <c r="Y1410" i="1"/>
  <c r="X1410" i="1"/>
  <c r="X1414" i="1" s="1"/>
  <c r="W1410" i="1"/>
  <c r="W1414" i="1" s="1"/>
  <c r="V1410" i="1"/>
  <c r="U1410" i="1"/>
  <c r="T1410" i="1"/>
  <c r="S1410" i="1"/>
  <c r="R1410" i="1"/>
  <c r="R1414" i="1" s="1"/>
  <c r="R1416" i="1" s="1"/>
  <c r="Q1410" i="1"/>
  <c r="Q1414" i="1" s="1"/>
  <c r="P1410" i="1"/>
  <c r="O1410" i="1"/>
  <c r="O1414" i="1" s="1"/>
  <c r="N1410" i="1"/>
  <c r="Z1410" i="1" s="1"/>
  <c r="M1410" i="1"/>
  <c r="L1410" i="1"/>
  <c r="L1414" i="1" s="1"/>
  <c r="K1410" i="1"/>
  <c r="K1414" i="1" s="1"/>
  <c r="J1410" i="1"/>
  <c r="I1410" i="1"/>
  <c r="H1410" i="1"/>
  <c r="G1410" i="1"/>
  <c r="F1410" i="1"/>
  <c r="F1414" i="1" s="1"/>
  <c r="E1410" i="1"/>
  <c r="E1414" i="1" s="1"/>
  <c r="D1410" i="1"/>
  <c r="AA1410" i="1" s="1"/>
  <c r="C1410" i="1"/>
  <c r="B1410" i="1"/>
  <c r="Y1405" i="1"/>
  <c r="X1405" i="1"/>
  <c r="W1405" i="1"/>
  <c r="W1385" i="1" s="1"/>
  <c r="V1405" i="1"/>
  <c r="U1405" i="1"/>
  <c r="T1405" i="1"/>
  <c r="S1405" i="1"/>
  <c r="R1405" i="1"/>
  <c r="Q1405" i="1"/>
  <c r="Q1385" i="1" s="1"/>
  <c r="P1405" i="1"/>
  <c r="O1405" i="1"/>
  <c r="N1405" i="1"/>
  <c r="M1405" i="1"/>
  <c r="Z1405" i="1" s="1"/>
  <c r="L1405" i="1"/>
  <c r="K1405" i="1"/>
  <c r="K1385" i="1" s="1"/>
  <c r="J1405" i="1"/>
  <c r="I1405" i="1"/>
  <c r="H1405" i="1"/>
  <c r="G1405" i="1"/>
  <c r="F1405" i="1"/>
  <c r="E1405" i="1"/>
  <c r="E1385" i="1" s="1"/>
  <c r="D1405" i="1"/>
  <c r="C1405" i="1"/>
  <c r="B1405" i="1"/>
  <c r="Y1404" i="1"/>
  <c r="Y1406" i="1" s="1"/>
  <c r="S1404" i="1"/>
  <c r="S1406" i="1" s="1"/>
  <c r="R1404" i="1"/>
  <c r="R1406" i="1" s="1"/>
  <c r="Y1403" i="1"/>
  <c r="X1403" i="1"/>
  <c r="W1403" i="1"/>
  <c r="V1403" i="1"/>
  <c r="V1383" i="1" s="1"/>
  <c r="U1403" i="1"/>
  <c r="T1403" i="1"/>
  <c r="S1403" i="1"/>
  <c r="R1403" i="1"/>
  <c r="Q1403" i="1"/>
  <c r="P1403" i="1"/>
  <c r="P1383" i="1" s="1"/>
  <c r="O1403" i="1"/>
  <c r="O1383" i="1" s="1"/>
  <c r="N1403" i="1"/>
  <c r="M1403" i="1"/>
  <c r="Z1403" i="1" s="1"/>
  <c r="L1403" i="1"/>
  <c r="K1403" i="1"/>
  <c r="J1403" i="1"/>
  <c r="J1383" i="1" s="1"/>
  <c r="I1403" i="1"/>
  <c r="H1403" i="1"/>
  <c r="G1403" i="1"/>
  <c r="F1403" i="1"/>
  <c r="E1403" i="1"/>
  <c r="D1403" i="1"/>
  <c r="D1383" i="1" s="1"/>
  <c r="C1403" i="1"/>
  <c r="B1403" i="1"/>
  <c r="B1383" i="1" s="1"/>
  <c r="Y1402" i="1"/>
  <c r="X1402" i="1"/>
  <c r="X1382" i="1" s="1"/>
  <c r="W1402" i="1"/>
  <c r="V1402" i="1"/>
  <c r="U1402" i="1"/>
  <c r="T1402" i="1"/>
  <c r="S1402" i="1"/>
  <c r="R1402" i="1"/>
  <c r="R1382" i="1" s="1"/>
  <c r="Q1402" i="1"/>
  <c r="P1402" i="1"/>
  <c r="O1402" i="1"/>
  <c r="N1402" i="1"/>
  <c r="Z1402" i="1" s="1"/>
  <c r="AA1402" i="1" s="1"/>
  <c r="M1402" i="1"/>
  <c r="L1402" i="1"/>
  <c r="L1382" i="1" s="1"/>
  <c r="K1402" i="1"/>
  <c r="J1402" i="1"/>
  <c r="I1402" i="1"/>
  <c r="H1402" i="1"/>
  <c r="G1402" i="1"/>
  <c r="F1402" i="1"/>
  <c r="F1382" i="1" s="1"/>
  <c r="E1402" i="1"/>
  <c r="D1402" i="1"/>
  <c r="C1402" i="1"/>
  <c r="B1402" i="1"/>
  <c r="Y1401" i="1"/>
  <c r="X1401" i="1"/>
  <c r="W1401" i="1"/>
  <c r="V1401" i="1"/>
  <c r="U1401" i="1"/>
  <c r="U1381" i="1" s="1"/>
  <c r="T1401" i="1"/>
  <c r="S1401" i="1"/>
  <c r="R1401" i="1"/>
  <c r="Q1401" i="1"/>
  <c r="P1401" i="1"/>
  <c r="O1401" i="1"/>
  <c r="O1381" i="1" s="1"/>
  <c r="N1401" i="1"/>
  <c r="N1404" i="1" s="1"/>
  <c r="M1401" i="1"/>
  <c r="L1401" i="1"/>
  <c r="K1401" i="1"/>
  <c r="J1401" i="1"/>
  <c r="I1401" i="1"/>
  <c r="I1381" i="1" s="1"/>
  <c r="H1401" i="1"/>
  <c r="G1401" i="1"/>
  <c r="F1401" i="1"/>
  <c r="F1404" i="1" s="1"/>
  <c r="F1406" i="1" s="1"/>
  <c r="E1401" i="1"/>
  <c r="D1401" i="1"/>
  <c r="C1401" i="1"/>
  <c r="C1381" i="1" s="1"/>
  <c r="B1401" i="1"/>
  <c r="B1404" i="1" s="1"/>
  <c r="B1406" i="1" s="1"/>
  <c r="Y1400" i="1"/>
  <c r="X1400" i="1"/>
  <c r="W1400" i="1"/>
  <c r="W1380" i="1" s="1"/>
  <c r="V1400" i="1"/>
  <c r="V1404" i="1" s="1"/>
  <c r="U1400" i="1"/>
  <c r="T1400" i="1"/>
  <c r="T1404" i="1" s="1"/>
  <c r="T1406" i="1" s="1"/>
  <c r="S1400" i="1"/>
  <c r="R1400" i="1"/>
  <c r="Q1400" i="1"/>
  <c r="Q1380" i="1" s="1"/>
  <c r="P1400" i="1"/>
  <c r="P1404" i="1" s="1"/>
  <c r="O1400" i="1"/>
  <c r="N1400" i="1"/>
  <c r="M1400" i="1"/>
  <c r="M1404" i="1" s="1"/>
  <c r="L1400" i="1"/>
  <c r="K1400" i="1"/>
  <c r="K1380" i="1" s="1"/>
  <c r="J1400" i="1"/>
  <c r="J1404" i="1" s="1"/>
  <c r="I1400" i="1"/>
  <c r="I1380" i="1" s="1"/>
  <c r="H1400" i="1"/>
  <c r="H1404" i="1" s="1"/>
  <c r="G1400" i="1"/>
  <c r="G1404" i="1" s="1"/>
  <c r="F1400" i="1"/>
  <c r="E1400" i="1"/>
  <c r="E1380" i="1" s="1"/>
  <c r="E1384" i="1" s="1"/>
  <c r="E1386" i="1" s="1"/>
  <c r="D1400" i="1"/>
  <c r="D1404" i="1" s="1"/>
  <c r="C1400" i="1"/>
  <c r="B1400" i="1"/>
  <c r="Y1395" i="1"/>
  <c r="X1395" i="1"/>
  <c r="W1395" i="1"/>
  <c r="V1395" i="1"/>
  <c r="V1396" i="1" s="1"/>
  <c r="U1395" i="1"/>
  <c r="U1385" i="1" s="1"/>
  <c r="U1386" i="1" s="1"/>
  <c r="T1395" i="1"/>
  <c r="T1385" i="1" s="1"/>
  <c r="S1395" i="1"/>
  <c r="R1395" i="1"/>
  <c r="Q1395" i="1"/>
  <c r="P1395" i="1"/>
  <c r="P1396" i="1" s="1"/>
  <c r="O1395" i="1"/>
  <c r="N1395" i="1"/>
  <c r="M1395" i="1"/>
  <c r="L1395" i="1"/>
  <c r="K1395" i="1"/>
  <c r="J1395" i="1"/>
  <c r="J1396" i="1" s="1"/>
  <c r="I1395" i="1"/>
  <c r="H1395" i="1"/>
  <c r="G1395" i="1"/>
  <c r="F1395" i="1"/>
  <c r="E1395" i="1"/>
  <c r="D1395" i="1"/>
  <c r="D1385" i="1" s="1"/>
  <c r="C1395" i="1"/>
  <c r="B1395" i="1"/>
  <c r="X1394" i="1"/>
  <c r="X1396" i="1" s="1"/>
  <c r="R1394" i="1"/>
  <c r="R1396" i="1" s="1"/>
  <c r="D1394" i="1"/>
  <c r="D1396" i="1" s="1"/>
  <c r="C1394" i="1"/>
  <c r="Y1393" i="1"/>
  <c r="X1393" i="1"/>
  <c r="W1393" i="1"/>
  <c r="W1383" i="1" s="1"/>
  <c r="W1353" i="1" s="1"/>
  <c r="V1393" i="1"/>
  <c r="U1393" i="1"/>
  <c r="T1393" i="1"/>
  <c r="S1393" i="1"/>
  <c r="R1393" i="1"/>
  <c r="Q1393" i="1"/>
  <c r="Q1394" i="1" s="1"/>
  <c r="Q1396" i="1" s="1"/>
  <c r="P1393" i="1"/>
  <c r="O1393" i="1"/>
  <c r="N1393" i="1"/>
  <c r="M1393" i="1"/>
  <c r="Z1393" i="1" s="1"/>
  <c r="AA1393" i="1" s="1"/>
  <c r="L1393" i="1"/>
  <c r="K1393" i="1"/>
  <c r="K1394" i="1" s="1"/>
  <c r="K1396" i="1" s="1"/>
  <c r="J1393" i="1"/>
  <c r="I1393" i="1"/>
  <c r="H1393" i="1"/>
  <c r="G1393" i="1"/>
  <c r="F1393" i="1"/>
  <c r="E1393" i="1"/>
  <c r="E1394" i="1" s="1"/>
  <c r="E1396" i="1" s="1"/>
  <c r="D1393" i="1"/>
  <c r="C1393" i="1"/>
  <c r="B1393" i="1"/>
  <c r="Y1392" i="1"/>
  <c r="Y1382" i="1" s="1"/>
  <c r="X1392" i="1"/>
  <c r="W1392" i="1"/>
  <c r="V1392" i="1"/>
  <c r="U1392" i="1"/>
  <c r="U1394" i="1" s="1"/>
  <c r="T1392" i="1"/>
  <c r="S1392" i="1"/>
  <c r="S1382" i="1" s="1"/>
  <c r="R1392" i="1"/>
  <c r="Q1392" i="1"/>
  <c r="P1392" i="1"/>
  <c r="O1392" i="1"/>
  <c r="N1392" i="1"/>
  <c r="N1382" i="1" s="1"/>
  <c r="M1392" i="1"/>
  <c r="Z1392" i="1" s="1"/>
  <c r="AA1392" i="1" s="1"/>
  <c r="L1392" i="1"/>
  <c r="K1392" i="1"/>
  <c r="J1392" i="1"/>
  <c r="I1392" i="1"/>
  <c r="I1394" i="1" s="1"/>
  <c r="H1392" i="1"/>
  <c r="G1392" i="1"/>
  <c r="G1382" i="1" s="1"/>
  <c r="G1352" i="1" s="1"/>
  <c r="F1392" i="1"/>
  <c r="E1392" i="1"/>
  <c r="D1392" i="1"/>
  <c r="C1392" i="1"/>
  <c r="B1392" i="1"/>
  <c r="Y1391" i="1"/>
  <c r="Y1381" i="1" s="1"/>
  <c r="X1391" i="1"/>
  <c r="W1391" i="1"/>
  <c r="W1394" i="1" s="1"/>
  <c r="W1396" i="1" s="1"/>
  <c r="V1391" i="1"/>
  <c r="U1391" i="1"/>
  <c r="T1391" i="1"/>
  <c r="S1391" i="1"/>
  <c r="R1391" i="1"/>
  <c r="Q1391" i="1"/>
  <c r="P1391" i="1"/>
  <c r="O1391" i="1"/>
  <c r="N1391" i="1"/>
  <c r="Z1391" i="1" s="1"/>
  <c r="AB1391" i="1" s="1"/>
  <c r="M1391" i="1"/>
  <c r="L1391" i="1"/>
  <c r="L1381" i="1" s="1"/>
  <c r="L1351" i="1" s="1"/>
  <c r="K1391" i="1"/>
  <c r="K1381" i="1" s="1"/>
  <c r="J1391" i="1"/>
  <c r="I1391" i="1"/>
  <c r="H1391" i="1"/>
  <c r="G1391" i="1"/>
  <c r="F1391" i="1"/>
  <c r="E1391" i="1"/>
  <c r="D1391" i="1"/>
  <c r="C1391" i="1"/>
  <c r="B1391" i="1"/>
  <c r="Y1390" i="1"/>
  <c r="X1390" i="1"/>
  <c r="X1380" i="1" s="1"/>
  <c r="X1384" i="1" s="1"/>
  <c r="W1390" i="1"/>
  <c r="V1390" i="1"/>
  <c r="V1394" i="1" s="1"/>
  <c r="U1390" i="1"/>
  <c r="T1390" i="1"/>
  <c r="S1390" i="1"/>
  <c r="R1390" i="1"/>
  <c r="Q1390" i="1"/>
  <c r="P1390" i="1"/>
  <c r="P1394" i="1" s="1"/>
  <c r="O1390" i="1"/>
  <c r="O1394" i="1" s="1"/>
  <c r="N1390" i="1"/>
  <c r="M1390" i="1"/>
  <c r="M1394" i="1" s="1"/>
  <c r="L1390" i="1"/>
  <c r="L1394" i="1" s="1"/>
  <c r="K1390" i="1"/>
  <c r="J1390" i="1"/>
  <c r="J1394" i="1" s="1"/>
  <c r="I1390" i="1"/>
  <c r="H1390" i="1"/>
  <c r="G1390" i="1"/>
  <c r="G1394" i="1" s="1"/>
  <c r="F1390" i="1"/>
  <c r="F1394" i="1" s="1"/>
  <c r="E1390" i="1"/>
  <c r="D1390" i="1"/>
  <c r="C1390" i="1"/>
  <c r="B1390" i="1"/>
  <c r="AE1386" i="1"/>
  <c r="Y1385" i="1"/>
  <c r="X1385" i="1"/>
  <c r="V1385" i="1"/>
  <c r="S1385" i="1"/>
  <c r="R1385" i="1"/>
  <c r="P1385" i="1"/>
  <c r="O1385" i="1"/>
  <c r="Z1385" i="1" s="1"/>
  <c r="N1385" i="1"/>
  <c r="M1385" i="1"/>
  <c r="L1385" i="1"/>
  <c r="J1385" i="1"/>
  <c r="J1386" i="1" s="1"/>
  <c r="I1385" i="1"/>
  <c r="H1385" i="1"/>
  <c r="C1385" i="1"/>
  <c r="B1385" i="1"/>
  <c r="U1384" i="1"/>
  <c r="Y1383" i="1"/>
  <c r="X1383" i="1"/>
  <c r="U1383" i="1"/>
  <c r="T1383" i="1"/>
  <c r="S1383" i="1"/>
  <c r="R1383" i="1"/>
  <c r="N1383" i="1"/>
  <c r="M1383" i="1"/>
  <c r="L1383" i="1"/>
  <c r="K1383" i="1"/>
  <c r="I1383" i="1"/>
  <c r="H1383" i="1"/>
  <c r="G1383" i="1"/>
  <c r="F1383" i="1"/>
  <c r="E1383" i="1"/>
  <c r="C1383" i="1"/>
  <c r="W1382" i="1"/>
  <c r="V1382" i="1"/>
  <c r="U1382" i="1"/>
  <c r="T1382" i="1"/>
  <c r="Q1382" i="1"/>
  <c r="P1382" i="1"/>
  <c r="O1382" i="1"/>
  <c r="K1382" i="1"/>
  <c r="J1382" i="1"/>
  <c r="I1382" i="1"/>
  <c r="H1382" i="1"/>
  <c r="E1382" i="1"/>
  <c r="D1382" i="1"/>
  <c r="C1382" i="1"/>
  <c r="B1382" i="1"/>
  <c r="X1381" i="1"/>
  <c r="W1381" i="1"/>
  <c r="V1381" i="1"/>
  <c r="T1381" i="1"/>
  <c r="S1381" i="1"/>
  <c r="R1381" i="1"/>
  <c r="Q1381" i="1"/>
  <c r="P1381" i="1"/>
  <c r="N1381" i="1"/>
  <c r="M1381" i="1"/>
  <c r="J1381" i="1"/>
  <c r="H1381" i="1"/>
  <c r="G1381" i="1"/>
  <c r="G1384" i="1" s="1"/>
  <c r="F1381" i="1"/>
  <c r="E1381" i="1"/>
  <c r="D1381" i="1"/>
  <c r="B1381" i="1"/>
  <c r="Y1380" i="1"/>
  <c r="Y1384" i="1" s="1"/>
  <c r="Y1386" i="1" s="1"/>
  <c r="U1380" i="1"/>
  <c r="T1380" i="1"/>
  <c r="S1380" i="1"/>
  <c r="R1380" i="1"/>
  <c r="R1384" i="1" s="1"/>
  <c r="R1386" i="1" s="1"/>
  <c r="P1380" i="1"/>
  <c r="O1380" i="1"/>
  <c r="N1380" i="1"/>
  <c r="M1380" i="1"/>
  <c r="L1380" i="1"/>
  <c r="J1380" i="1"/>
  <c r="J1384" i="1" s="1"/>
  <c r="G1380" i="1"/>
  <c r="F1380" i="1"/>
  <c r="F1384" i="1" s="1"/>
  <c r="D1380" i="1"/>
  <c r="C1380" i="1"/>
  <c r="C1384" i="1" s="1"/>
  <c r="B1380" i="1"/>
  <c r="AE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X1374" i="1"/>
  <c r="X1376" i="1" s="1"/>
  <c r="L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V1352" i="1" s="1"/>
  <c r="U1372" i="1"/>
  <c r="T1372" i="1"/>
  <c r="S1372" i="1"/>
  <c r="R1372" i="1"/>
  <c r="R1374" i="1" s="1"/>
  <c r="R1376" i="1" s="1"/>
  <c r="Q1372" i="1"/>
  <c r="P1372" i="1"/>
  <c r="P1352" i="1" s="1"/>
  <c r="O1372" i="1"/>
  <c r="N1372" i="1"/>
  <c r="M1372" i="1"/>
  <c r="L1372" i="1"/>
  <c r="K1372" i="1"/>
  <c r="J1372" i="1"/>
  <c r="I1372" i="1"/>
  <c r="H1372" i="1"/>
  <c r="G1372" i="1"/>
  <c r="F1372" i="1"/>
  <c r="F1374" i="1" s="1"/>
  <c r="E1372" i="1"/>
  <c r="D1372" i="1"/>
  <c r="C1372" i="1"/>
  <c r="B1372" i="1"/>
  <c r="Y1371" i="1"/>
  <c r="Y1374" i="1" s="1"/>
  <c r="Y1376" i="1" s="1"/>
  <c r="X1371" i="1"/>
  <c r="W1371" i="1"/>
  <c r="V1371" i="1"/>
  <c r="U1371" i="1"/>
  <c r="T1371" i="1"/>
  <c r="T1374" i="1" s="1"/>
  <c r="T1376" i="1" s="1"/>
  <c r="S1371" i="1"/>
  <c r="S1374" i="1" s="1"/>
  <c r="S1376" i="1" s="1"/>
  <c r="R1371" i="1"/>
  <c r="Q1371" i="1"/>
  <c r="P1371" i="1"/>
  <c r="O1371" i="1"/>
  <c r="N1371" i="1"/>
  <c r="N1374" i="1" s="1"/>
  <c r="M1371" i="1"/>
  <c r="Z1371" i="1" s="1"/>
  <c r="L1371" i="1"/>
  <c r="K1371" i="1"/>
  <c r="J1371" i="1"/>
  <c r="I1371" i="1"/>
  <c r="H1371" i="1"/>
  <c r="H1374" i="1" s="1"/>
  <c r="G1371" i="1"/>
  <c r="G1351" i="1" s="1"/>
  <c r="F1371" i="1"/>
  <c r="E1371" i="1"/>
  <c r="D1371" i="1"/>
  <c r="C1371" i="1"/>
  <c r="B1371" i="1"/>
  <c r="B1374" i="1" s="1"/>
  <c r="B1376" i="1" s="1"/>
  <c r="Y1370" i="1"/>
  <c r="X1370" i="1"/>
  <c r="W1370" i="1"/>
  <c r="V1370" i="1"/>
  <c r="U1370" i="1"/>
  <c r="U1374" i="1" s="1"/>
  <c r="T1370" i="1"/>
  <c r="S1370" i="1"/>
  <c r="R1370" i="1"/>
  <c r="Q1370" i="1"/>
  <c r="P1370" i="1"/>
  <c r="O1370" i="1"/>
  <c r="O1374" i="1" s="1"/>
  <c r="N1370" i="1"/>
  <c r="Z1370" i="1" s="1"/>
  <c r="M1370" i="1"/>
  <c r="L1370" i="1"/>
  <c r="K1370" i="1"/>
  <c r="J1370" i="1"/>
  <c r="I1370" i="1"/>
  <c r="I1374" i="1" s="1"/>
  <c r="H1370" i="1"/>
  <c r="G1370" i="1"/>
  <c r="F1370" i="1"/>
  <c r="E1370" i="1"/>
  <c r="D1370" i="1"/>
  <c r="C1370" i="1"/>
  <c r="C1374" i="1" s="1"/>
  <c r="B1370" i="1"/>
  <c r="Y1365" i="1"/>
  <c r="X1365" i="1"/>
  <c r="W1365" i="1"/>
  <c r="V1365" i="1"/>
  <c r="U1365" i="1"/>
  <c r="T1365" i="1"/>
  <c r="S1365" i="1"/>
  <c r="S1355" i="1" s="1"/>
  <c r="R1365" i="1"/>
  <c r="Q1365" i="1"/>
  <c r="P1365" i="1"/>
  <c r="O1365" i="1"/>
  <c r="N1365" i="1"/>
  <c r="Z1365" i="1" s="1"/>
  <c r="M1365" i="1"/>
  <c r="L1365" i="1"/>
  <c r="K1365" i="1"/>
  <c r="J1365" i="1"/>
  <c r="I1365" i="1"/>
  <c r="H1365" i="1"/>
  <c r="H1355" i="1" s="1"/>
  <c r="G1365" i="1"/>
  <c r="F1365" i="1"/>
  <c r="E1365" i="1"/>
  <c r="D1365" i="1"/>
  <c r="C1365" i="1"/>
  <c r="B1365" i="1"/>
  <c r="Y1364" i="1"/>
  <c r="Y1366" i="1" s="1"/>
  <c r="M1364" i="1"/>
  <c r="M1366" i="1" s="1"/>
  <c r="Y1363" i="1"/>
  <c r="Y1353" i="1" s="1"/>
  <c r="X1363" i="1"/>
  <c r="X1353" i="1" s="1"/>
  <c r="W1363" i="1"/>
  <c r="V1363" i="1"/>
  <c r="V1353" i="1" s="1"/>
  <c r="U1363" i="1"/>
  <c r="T1363" i="1"/>
  <c r="S1363" i="1"/>
  <c r="R1363" i="1"/>
  <c r="Q1363" i="1"/>
  <c r="P1363" i="1"/>
  <c r="O1363" i="1"/>
  <c r="N1363" i="1"/>
  <c r="M1363" i="1"/>
  <c r="M1353" i="1" s="1"/>
  <c r="L1363" i="1"/>
  <c r="L1353" i="1" s="1"/>
  <c r="K1363" i="1"/>
  <c r="J1363" i="1"/>
  <c r="J1353" i="1" s="1"/>
  <c r="I1363" i="1"/>
  <c r="I1353" i="1" s="1"/>
  <c r="H1363" i="1"/>
  <c r="G1363" i="1"/>
  <c r="F1363" i="1"/>
  <c r="E1363" i="1"/>
  <c r="D1363" i="1"/>
  <c r="C1363" i="1"/>
  <c r="C1353" i="1" s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O1352" i="1" s="1"/>
  <c r="N1362" i="1"/>
  <c r="N1352" i="1" s="1"/>
  <c r="M1362" i="1"/>
  <c r="L1362" i="1"/>
  <c r="K1362" i="1"/>
  <c r="J1362" i="1"/>
  <c r="I1362" i="1"/>
  <c r="H1362" i="1"/>
  <c r="G1362" i="1"/>
  <c r="F1362" i="1"/>
  <c r="F1352" i="1" s="1"/>
  <c r="E1362" i="1"/>
  <c r="D1362" i="1"/>
  <c r="C1362" i="1"/>
  <c r="C1352" i="1" s="1"/>
  <c r="B1362" i="1"/>
  <c r="B1352" i="1" s="1"/>
  <c r="Y1361" i="1"/>
  <c r="X1361" i="1"/>
  <c r="W1361" i="1"/>
  <c r="V1361" i="1"/>
  <c r="U1361" i="1"/>
  <c r="U1351" i="1" s="1"/>
  <c r="T1361" i="1"/>
  <c r="T1351" i="1" s="1"/>
  <c r="S1361" i="1"/>
  <c r="R1361" i="1"/>
  <c r="R1351" i="1" s="1"/>
  <c r="Q1361" i="1"/>
  <c r="Q1351" i="1" s="1"/>
  <c r="P1361" i="1"/>
  <c r="O1361" i="1"/>
  <c r="N1361" i="1"/>
  <c r="N1364" i="1" s="1"/>
  <c r="N1366" i="1" s="1"/>
  <c r="M1361" i="1"/>
  <c r="L1361" i="1"/>
  <c r="K1361" i="1"/>
  <c r="J1361" i="1"/>
  <c r="I1361" i="1"/>
  <c r="H1361" i="1"/>
  <c r="G1361" i="1"/>
  <c r="F1361" i="1"/>
  <c r="F1351" i="1" s="1"/>
  <c r="E1361" i="1"/>
  <c r="E1351" i="1" s="1"/>
  <c r="D1361" i="1"/>
  <c r="D1351" i="1" s="1"/>
  <c r="C1361" i="1"/>
  <c r="C1351" i="1" s="1"/>
  <c r="B1361" i="1"/>
  <c r="B1364" i="1" s="1"/>
  <c r="B1366" i="1" s="1"/>
  <c r="Y1360" i="1"/>
  <c r="X1360" i="1"/>
  <c r="X1364" i="1" s="1"/>
  <c r="X1366" i="1" s="1"/>
  <c r="W1360" i="1"/>
  <c r="W1364" i="1" s="1"/>
  <c r="V1360" i="1"/>
  <c r="V1364" i="1" s="1"/>
  <c r="U1360" i="1"/>
  <c r="T1360" i="1"/>
  <c r="S1360" i="1"/>
  <c r="S1364" i="1" s="1"/>
  <c r="S1366" i="1" s="1"/>
  <c r="R1360" i="1"/>
  <c r="R1364" i="1" s="1"/>
  <c r="R1366" i="1" s="1"/>
  <c r="Q1360" i="1"/>
  <c r="Q1364" i="1" s="1"/>
  <c r="Q1366" i="1" s="1"/>
  <c r="P1360" i="1"/>
  <c r="P1364" i="1" s="1"/>
  <c r="O1360" i="1"/>
  <c r="N1360" i="1"/>
  <c r="M1360" i="1"/>
  <c r="L1360" i="1"/>
  <c r="L1364" i="1" s="1"/>
  <c r="L1366" i="1" s="1"/>
  <c r="K1360" i="1"/>
  <c r="K1350" i="1" s="1"/>
  <c r="K1354" i="1" s="1"/>
  <c r="J1360" i="1"/>
  <c r="J1364" i="1" s="1"/>
  <c r="I1360" i="1"/>
  <c r="H1360" i="1"/>
  <c r="H1364" i="1" s="1"/>
  <c r="H1366" i="1" s="1"/>
  <c r="G1360" i="1"/>
  <c r="G1364" i="1" s="1"/>
  <c r="G1366" i="1" s="1"/>
  <c r="F1360" i="1"/>
  <c r="F1364" i="1" s="1"/>
  <c r="F1366" i="1" s="1"/>
  <c r="E1360" i="1"/>
  <c r="E1364" i="1" s="1"/>
  <c r="D1360" i="1"/>
  <c r="D1364" i="1" s="1"/>
  <c r="C1360" i="1"/>
  <c r="B1360" i="1"/>
  <c r="Z1357" i="1"/>
  <c r="Y1355" i="1"/>
  <c r="X1355" i="1"/>
  <c r="W1355" i="1"/>
  <c r="U1355" i="1"/>
  <c r="R1355" i="1"/>
  <c r="Q1355" i="1"/>
  <c r="P1355" i="1"/>
  <c r="O1355" i="1"/>
  <c r="N1355" i="1"/>
  <c r="M1355" i="1"/>
  <c r="L1355" i="1"/>
  <c r="K1355" i="1"/>
  <c r="K1356" i="1" s="1"/>
  <c r="J1355" i="1"/>
  <c r="I1355" i="1"/>
  <c r="E1355" i="1"/>
  <c r="D1355" i="1"/>
  <c r="C1355" i="1"/>
  <c r="B1355" i="1"/>
  <c r="U1353" i="1"/>
  <c r="T1353" i="1"/>
  <c r="S1353" i="1"/>
  <c r="R1353" i="1"/>
  <c r="P1353" i="1"/>
  <c r="O1353" i="1"/>
  <c r="N1353" i="1"/>
  <c r="K1353" i="1"/>
  <c r="H1353" i="1"/>
  <c r="G1353" i="1"/>
  <c r="F1353" i="1"/>
  <c r="E1353" i="1"/>
  <c r="B1353" i="1"/>
  <c r="Y1352" i="1"/>
  <c r="X1352" i="1"/>
  <c r="W1352" i="1"/>
  <c r="U1352" i="1"/>
  <c r="T1352" i="1"/>
  <c r="S1352" i="1"/>
  <c r="R1352" i="1"/>
  <c r="Q1352" i="1"/>
  <c r="L1352" i="1"/>
  <c r="K1352" i="1"/>
  <c r="J1352" i="1"/>
  <c r="I1352" i="1"/>
  <c r="H1352" i="1"/>
  <c r="E1352" i="1"/>
  <c r="D1352" i="1"/>
  <c r="Y1351" i="1"/>
  <c r="Y1354" i="1" s="1"/>
  <c r="X1351" i="1"/>
  <c r="X1354" i="1" s="1"/>
  <c r="W1351" i="1"/>
  <c r="V1351" i="1"/>
  <c r="S1351" i="1"/>
  <c r="P1351" i="1"/>
  <c r="O1351" i="1"/>
  <c r="N1351" i="1"/>
  <c r="K1351" i="1"/>
  <c r="J1351" i="1"/>
  <c r="I1351" i="1"/>
  <c r="H1351" i="1"/>
  <c r="B1351" i="1"/>
  <c r="B1354" i="1" s="1"/>
  <c r="Y1350" i="1"/>
  <c r="X1350" i="1"/>
  <c r="W1350" i="1"/>
  <c r="S1350" i="1"/>
  <c r="S1354" i="1" s="1"/>
  <c r="O1350" i="1"/>
  <c r="O1354" i="1" s="1"/>
  <c r="O1356" i="1" s="1"/>
  <c r="N1350" i="1"/>
  <c r="N1354" i="1" s="1"/>
  <c r="N1356" i="1" s="1"/>
  <c r="M1350" i="1"/>
  <c r="J1350" i="1"/>
  <c r="G1350" i="1"/>
  <c r="G1354" i="1" s="1"/>
  <c r="F1350" i="1"/>
  <c r="F1354" i="1" s="1"/>
  <c r="E1350" i="1"/>
  <c r="E1354" i="1" s="1"/>
  <c r="B1350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I1346" i="1" s="1"/>
  <c r="H1345" i="1"/>
  <c r="G1345" i="1"/>
  <c r="F1345" i="1"/>
  <c r="E1345" i="1"/>
  <c r="D1345" i="1"/>
  <c r="C1345" i="1"/>
  <c r="C1346" i="1" s="1"/>
  <c r="B1345" i="1"/>
  <c r="U1344" i="1"/>
  <c r="U1346" i="1" s="1"/>
  <c r="T1344" i="1"/>
  <c r="T1346" i="1" s="1"/>
  <c r="C1344" i="1"/>
  <c r="Z1343" i="1"/>
  <c r="AA1343" i="1" s="1"/>
  <c r="Y1343" i="1"/>
  <c r="X1343" i="1"/>
  <c r="W1343" i="1"/>
  <c r="V1343" i="1"/>
  <c r="U1343" i="1"/>
  <c r="T1343" i="1"/>
  <c r="S1343" i="1"/>
  <c r="R1343" i="1"/>
  <c r="Q1343" i="1"/>
  <c r="Q1313" i="1" s="1"/>
  <c r="Q128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Y1344" i="1" s="1"/>
  <c r="Y1346" i="1" s="1"/>
  <c r="X1342" i="1"/>
  <c r="W1342" i="1"/>
  <c r="V1342" i="1"/>
  <c r="U1342" i="1"/>
  <c r="T1342" i="1"/>
  <c r="S1342" i="1"/>
  <c r="R1342" i="1"/>
  <c r="Q1342" i="1"/>
  <c r="P1342" i="1"/>
  <c r="O1342" i="1"/>
  <c r="N1342" i="1"/>
  <c r="N1344" i="1" s="1"/>
  <c r="N1346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V1344" i="1" s="1"/>
  <c r="V1346" i="1" s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B1344" i="1" s="1"/>
  <c r="B1346" i="1" s="1"/>
  <c r="Y1340" i="1"/>
  <c r="X1340" i="1"/>
  <c r="X1344" i="1" s="1"/>
  <c r="W1340" i="1"/>
  <c r="W1344" i="1" s="1"/>
  <c r="V1340" i="1"/>
  <c r="U1340" i="1"/>
  <c r="T1340" i="1"/>
  <c r="S1340" i="1"/>
  <c r="S1344" i="1" s="1"/>
  <c r="S1346" i="1" s="1"/>
  <c r="R1340" i="1"/>
  <c r="R1344" i="1" s="1"/>
  <c r="Q1340" i="1"/>
  <c r="P1340" i="1"/>
  <c r="O1340" i="1"/>
  <c r="O1344" i="1" s="1"/>
  <c r="O1346" i="1" s="1"/>
  <c r="N1340" i="1"/>
  <c r="M1340" i="1"/>
  <c r="L1340" i="1"/>
  <c r="L1344" i="1" s="1"/>
  <c r="K1340" i="1"/>
  <c r="K1344" i="1" s="1"/>
  <c r="J1340" i="1"/>
  <c r="J1344" i="1" s="1"/>
  <c r="J1346" i="1" s="1"/>
  <c r="I1340" i="1"/>
  <c r="I1344" i="1" s="1"/>
  <c r="H1340" i="1"/>
  <c r="H1344" i="1" s="1"/>
  <c r="G1340" i="1"/>
  <c r="G1344" i="1" s="1"/>
  <c r="F1340" i="1"/>
  <c r="F1344" i="1" s="1"/>
  <c r="E1340" i="1"/>
  <c r="D1340" i="1"/>
  <c r="C1340" i="1"/>
  <c r="B1340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K1336" i="1" s="1"/>
  <c r="J1335" i="1"/>
  <c r="I1335" i="1"/>
  <c r="H1335" i="1"/>
  <c r="G1335" i="1"/>
  <c r="F1335" i="1"/>
  <c r="E1335" i="1"/>
  <c r="D1335" i="1"/>
  <c r="C1335" i="1"/>
  <c r="B1335" i="1"/>
  <c r="D1334" i="1"/>
  <c r="Y1333" i="1"/>
  <c r="X1333" i="1"/>
  <c r="W1333" i="1"/>
  <c r="V1333" i="1"/>
  <c r="U1333" i="1"/>
  <c r="T1333" i="1"/>
  <c r="S1333" i="1"/>
  <c r="R1333" i="1"/>
  <c r="R1334" i="1" s="1"/>
  <c r="R1336" i="1" s="1"/>
  <c r="Q1333" i="1"/>
  <c r="P1333" i="1"/>
  <c r="O1333" i="1"/>
  <c r="N1333" i="1"/>
  <c r="N1334" i="1" s="1"/>
  <c r="M1333" i="1"/>
  <c r="Z1333" i="1" s="1"/>
  <c r="AA1333" i="1" s="1"/>
  <c r="L1333" i="1"/>
  <c r="K1333" i="1"/>
  <c r="J1333" i="1"/>
  <c r="I1333" i="1"/>
  <c r="H1333" i="1"/>
  <c r="G1333" i="1"/>
  <c r="F1333" i="1"/>
  <c r="F1334" i="1" s="1"/>
  <c r="F1336" i="1" s="1"/>
  <c r="E1333" i="1"/>
  <c r="D1333" i="1"/>
  <c r="C1333" i="1"/>
  <c r="B1333" i="1"/>
  <c r="Y1332" i="1"/>
  <c r="X1332" i="1"/>
  <c r="W1332" i="1"/>
  <c r="V1332" i="1"/>
  <c r="U1332" i="1"/>
  <c r="T1332" i="1"/>
  <c r="S1332" i="1"/>
  <c r="S1334" i="1" s="1"/>
  <c r="S1336" i="1" s="1"/>
  <c r="R1332" i="1"/>
  <c r="Q1332" i="1"/>
  <c r="P1332" i="1"/>
  <c r="P1334" i="1" s="1"/>
  <c r="O1332" i="1"/>
  <c r="N1332" i="1"/>
  <c r="M1332" i="1"/>
  <c r="L1332" i="1"/>
  <c r="K1332" i="1"/>
  <c r="J1332" i="1"/>
  <c r="I1332" i="1"/>
  <c r="H1332" i="1"/>
  <c r="G1332" i="1"/>
  <c r="G1334" i="1" s="1"/>
  <c r="G1336" i="1" s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O1334" i="1" s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Y1336" i="1" s="1"/>
  <c r="X1330" i="1"/>
  <c r="X1310" i="1" s="1"/>
  <c r="W1330" i="1"/>
  <c r="W1310" i="1" s="1"/>
  <c r="V1330" i="1"/>
  <c r="U1330" i="1"/>
  <c r="T1330" i="1"/>
  <c r="T1334" i="1" s="1"/>
  <c r="T1336" i="1" s="1"/>
  <c r="S1330" i="1"/>
  <c r="R1330" i="1"/>
  <c r="Q1330" i="1"/>
  <c r="Q1334" i="1" s="1"/>
  <c r="P1330" i="1"/>
  <c r="O1330" i="1"/>
  <c r="N1330" i="1"/>
  <c r="M1330" i="1"/>
  <c r="Z1330" i="1" s="1"/>
  <c r="L1330" i="1"/>
  <c r="L1334" i="1" s="1"/>
  <c r="K1330" i="1"/>
  <c r="K1334" i="1" s="1"/>
  <c r="J1330" i="1"/>
  <c r="I1330" i="1"/>
  <c r="H1330" i="1"/>
  <c r="H1334" i="1" s="1"/>
  <c r="G1330" i="1"/>
  <c r="F1330" i="1"/>
  <c r="E1330" i="1"/>
  <c r="E1334" i="1" s="1"/>
  <c r="D1330" i="1"/>
  <c r="C1330" i="1"/>
  <c r="C1334" i="1" s="1"/>
  <c r="C1336" i="1" s="1"/>
  <c r="B1330" i="1"/>
  <c r="B1334" i="1" s="1"/>
  <c r="Y1325" i="1"/>
  <c r="Y1315" i="1" s="1"/>
  <c r="X1325" i="1"/>
  <c r="W1325" i="1"/>
  <c r="V1325" i="1"/>
  <c r="V1315" i="1" s="1"/>
  <c r="U1325" i="1"/>
  <c r="U1315" i="1" s="1"/>
  <c r="T1325" i="1"/>
  <c r="S1325" i="1"/>
  <c r="R1325" i="1"/>
  <c r="Q1325" i="1"/>
  <c r="P1325" i="1"/>
  <c r="P1315" i="1" s="1"/>
  <c r="O1325" i="1"/>
  <c r="N1325" i="1"/>
  <c r="M1325" i="1"/>
  <c r="M1315" i="1" s="1"/>
  <c r="L1325" i="1"/>
  <c r="K1325" i="1"/>
  <c r="J1325" i="1"/>
  <c r="I1325" i="1"/>
  <c r="H1325" i="1"/>
  <c r="G1325" i="1"/>
  <c r="F1325" i="1"/>
  <c r="E1325" i="1"/>
  <c r="D1325" i="1"/>
  <c r="D1315" i="1" s="1"/>
  <c r="C1325" i="1"/>
  <c r="B1325" i="1"/>
  <c r="Y1323" i="1"/>
  <c r="Y1313" i="1" s="1"/>
  <c r="Y1283" i="1" s="1"/>
  <c r="X1323" i="1"/>
  <c r="X1313" i="1" s="1"/>
  <c r="X1283" i="1" s="1"/>
  <c r="W1323" i="1"/>
  <c r="W1313" i="1" s="1"/>
  <c r="W1283" i="1" s="1"/>
  <c r="V1323" i="1"/>
  <c r="U1323" i="1"/>
  <c r="T1323" i="1"/>
  <c r="S1323" i="1"/>
  <c r="R1323" i="1"/>
  <c r="Q1323" i="1"/>
  <c r="P1323" i="1"/>
  <c r="O1323" i="1"/>
  <c r="N1323" i="1"/>
  <c r="M1323" i="1"/>
  <c r="Z1323" i="1" s="1"/>
  <c r="AA1323" i="1" s="1"/>
  <c r="L1323" i="1"/>
  <c r="L1324" i="1" s="1"/>
  <c r="L1326" i="1" s="1"/>
  <c r="K1323" i="1"/>
  <c r="K1313" i="1" s="1"/>
  <c r="K1283" i="1" s="1"/>
  <c r="J1323" i="1"/>
  <c r="I1323" i="1"/>
  <c r="H1323" i="1"/>
  <c r="H1313" i="1" s="1"/>
  <c r="G1323" i="1"/>
  <c r="F1323" i="1"/>
  <c r="E1323" i="1"/>
  <c r="D1323" i="1"/>
  <c r="C1323" i="1"/>
  <c r="C1313" i="1" s="1"/>
  <c r="B1323" i="1"/>
  <c r="B1313" i="1" s="1"/>
  <c r="B1283" i="1" s="1"/>
  <c r="Y1322" i="1"/>
  <c r="X1322" i="1"/>
  <c r="X1312" i="1" s="1"/>
  <c r="W1322" i="1"/>
  <c r="W1312" i="1" s="1"/>
  <c r="V1322" i="1"/>
  <c r="V1324" i="1" s="1"/>
  <c r="U1322" i="1"/>
  <c r="U1312" i="1" s="1"/>
  <c r="T1322" i="1"/>
  <c r="T1312" i="1" s="1"/>
  <c r="S1322" i="1"/>
  <c r="R1322" i="1"/>
  <c r="Q1322" i="1"/>
  <c r="P1322" i="1"/>
  <c r="O1322" i="1"/>
  <c r="O1312" i="1" s="1"/>
  <c r="O1282" i="1" s="1"/>
  <c r="N1322" i="1"/>
  <c r="N1312" i="1" s="1"/>
  <c r="M1322" i="1"/>
  <c r="M1312" i="1" s="1"/>
  <c r="L1322" i="1"/>
  <c r="L1312" i="1" s="1"/>
  <c r="K1322" i="1"/>
  <c r="K1312" i="1" s="1"/>
  <c r="J1322" i="1"/>
  <c r="I1322" i="1"/>
  <c r="H1322" i="1"/>
  <c r="G1322" i="1"/>
  <c r="F1322" i="1"/>
  <c r="E1322" i="1"/>
  <c r="D1322" i="1"/>
  <c r="C1322" i="1"/>
  <c r="B1322" i="1"/>
  <c r="Y1321" i="1"/>
  <c r="Y1311" i="1" s="1"/>
  <c r="X1321" i="1"/>
  <c r="X1324" i="1" s="1"/>
  <c r="X1326" i="1" s="1"/>
  <c r="W1321" i="1"/>
  <c r="W1324" i="1" s="1"/>
  <c r="W1326" i="1" s="1"/>
  <c r="V1321" i="1"/>
  <c r="U1321" i="1"/>
  <c r="T1321" i="1"/>
  <c r="T1311" i="1" s="1"/>
  <c r="T1281" i="1" s="1"/>
  <c r="S1321" i="1"/>
  <c r="S1311" i="1" s="1"/>
  <c r="S1281" i="1" s="1"/>
  <c r="R1321" i="1"/>
  <c r="Q1321" i="1"/>
  <c r="Q1311" i="1" s="1"/>
  <c r="P1321" i="1"/>
  <c r="P1324" i="1" s="1"/>
  <c r="O1321" i="1"/>
  <c r="N1321" i="1"/>
  <c r="N1311" i="1" s="1"/>
  <c r="M1321" i="1"/>
  <c r="Z1321" i="1" s="1"/>
  <c r="AB1321" i="1" s="1"/>
  <c r="L1321" i="1"/>
  <c r="L1311" i="1" s="1"/>
  <c r="K1321" i="1"/>
  <c r="K1311" i="1" s="1"/>
  <c r="J1321" i="1"/>
  <c r="I1321" i="1"/>
  <c r="H1321" i="1"/>
  <c r="G1321" i="1"/>
  <c r="F1321" i="1"/>
  <c r="F1311" i="1" s="1"/>
  <c r="E1321" i="1"/>
  <c r="E1311" i="1" s="1"/>
  <c r="E1281" i="1" s="1"/>
  <c r="D1321" i="1"/>
  <c r="D1311" i="1" s="1"/>
  <c r="C1321" i="1"/>
  <c r="B1321" i="1"/>
  <c r="B1311" i="1" s="1"/>
  <c r="Y1320" i="1"/>
  <c r="Y1324" i="1" s="1"/>
  <c r="X1320" i="1"/>
  <c r="W1320" i="1"/>
  <c r="V1320" i="1"/>
  <c r="U1320" i="1"/>
  <c r="U1324" i="1" s="1"/>
  <c r="T1320" i="1"/>
  <c r="T1324" i="1" s="1"/>
  <c r="S1320" i="1"/>
  <c r="S1324" i="1" s="1"/>
  <c r="R1320" i="1"/>
  <c r="R1324" i="1" s="1"/>
  <c r="Q1320" i="1"/>
  <c r="P1320" i="1"/>
  <c r="P1310" i="1" s="1"/>
  <c r="O1320" i="1"/>
  <c r="N1320" i="1"/>
  <c r="M1320" i="1"/>
  <c r="Z1320" i="1" s="1"/>
  <c r="L1320" i="1"/>
  <c r="K1320" i="1"/>
  <c r="J1320" i="1"/>
  <c r="J1310" i="1" s="1"/>
  <c r="I1320" i="1"/>
  <c r="I1324" i="1" s="1"/>
  <c r="H1320" i="1"/>
  <c r="H1324" i="1" s="1"/>
  <c r="G1320" i="1"/>
  <c r="G1324" i="1" s="1"/>
  <c r="F1320" i="1"/>
  <c r="F1324" i="1" s="1"/>
  <c r="E1320" i="1"/>
  <c r="D1320" i="1"/>
  <c r="D1310" i="1" s="1"/>
  <c r="D1314" i="1" s="1"/>
  <c r="C1320" i="1"/>
  <c r="B1320" i="1"/>
  <c r="B1310" i="1" s="1"/>
  <c r="B1314" i="1" s="1"/>
  <c r="X1315" i="1"/>
  <c r="W1315" i="1"/>
  <c r="T1315" i="1"/>
  <c r="S1315" i="1"/>
  <c r="R1315" i="1"/>
  <c r="O1315" i="1"/>
  <c r="L1315" i="1"/>
  <c r="K1315" i="1"/>
  <c r="J1315" i="1"/>
  <c r="I1315" i="1"/>
  <c r="C1315" i="1"/>
  <c r="B1315" i="1"/>
  <c r="T1313" i="1"/>
  <c r="S1313" i="1"/>
  <c r="R1313" i="1"/>
  <c r="P1313" i="1"/>
  <c r="O1313" i="1"/>
  <c r="N1313" i="1"/>
  <c r="M1313" i="1"/>
  <c r="L1313" i="1"/>
  <c r="G1313" i="1"/>
  <c r="F1313" i="1"/>
  <c r="E1313" i="1"/>
  <c r="D1313" i="1"/>
  <c r="Y1312" i="1"/>
  <c r="V1312" i="1"/>
  <c r="S1312" i="1"/>
  <c r="R1312" i="1"/>
  <c r="Q1312" i="1"/>
  <c r="P1312" i="1"/>
  <c r="J1312" i="1"/>
  <c r="I1312" i="1"/>
  <c r="H1312" i="1"/>
  <c r="F1312" i="1"/>
  <c r="E1312" i="1"/>
  <c r="D1312" i="1"/>
  <c r="C1312" i="1"/>
  <c r="B1312" i="1"/>
  <c r="X1311" i="1"/>
  <c r="W1311" i="1"/>
  <c r="V1311" i="1"/>
  <c r="U1311" i="1"/>
  <c r="R1311" i="1"/>
  <c r="P1311" i="1"/>
  <c r="P1314" i="1" s="1"/>
  <c r="P1316" i="1" s="1"/>
  <c r="M1311" i="1"/>
  <c r="J1311" i="1"/>
  <c r="I1311" i="1"/>
  <c r="H1311" i="1"/>
  <c r="G1311" i="1"/>
  <c r="Y1310" i="1"/>
  <c r="V1310" i="1"/>
  <c r="U1310" i="1"/>
  <c r="T1310" i="1"/>
  <c r="S1310" i="1"/>
  <c r="N1310" i="1"/>
  <c r="M1310" i="1"/>
  <c r="L1310" i="1"/>
  <c r="K1310" i="1"/>
  <c r="K1314" i="1" s="1"/>
  <c r="K1316" i="1" s="1"/>
  <c r="H1310" i="1"/>
  <c r="F1310" i="1"/>
  <c r="F1314" i="1" s="1"/>
  <c r="C1310" i="1"/>
  <c r="AE1306" i="1"/>
  <c r="Y1305" i="1"/>
  <c r="X1305" i="1"/>
  <c r="W1305" i="1"/>
  <c r="V1305" i="1"/>
  <c r="U1305" i="1"/>
  <c r="T1305" i="1"/>
  <c r="S1305" i="1"/>
  <c r="R1305" i="1"/>
  <c r="R1285" i="1" s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K1304" i="1" s="1"/>
  <c r="K1306" i="1" s="1"/>
  <c r="J1303" i="1"/>
  <c r="I1303" i="1"/>
  <c r="H1303" i="1"/>
  <c r="G1303" i="1"/>
  <c r="F1303" i="1"/>
  <c r="E1303" i="1"/>
  <c r="E1304" i="1" s="1"/>
  <c r="D1303" i="1"/>
  <c r="C1303" i="1"/>
  <c r="B1303" i="1"/>
  <c r="Y1302" i="1"/>
  <c r="Y1282" i="1" s="1"/>
  <c r="X1302" i="1"/>
  <c r="W1302" i="1"/>
  <c r="V1302" i="1"/>
  <c r="U1302" i="1"/>
  <c r="U1304" i="1" s="1"/>
  <c r="T1302" i="1"/>
  <c r="S1302" i="1"/>
  <c r="S1304" i="1" s="1"/>
  <c r="R1302" i="1"/>
  <c r="Q1302" i="1"/>
  <c r="P1302" i="1"/>
  <c r="O1302" i="1"/>
  <c r="N1302" i="1"/>
  <c r="M1302" i="1"/>
  <c r="Z1302" i="1" s="1"/>
  <c r="AA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W1304" i="1" s="1"/>
  <c r="W1306" i="1" s="1"/>
  <c r="V1301" i="1"/>
  <c r="V1281" i="1" s="1"/>
  <c r="U1301" i="1"/>
  <c r="T1301" i="1"/>
  <c r="S1301" i="1"/>
  <c r="R1301" i="1"/>
  <c r="Q1301" i="1"/>
  <c r="Q1281" i="1" s="1"/>
  <c r="P1301" i="1"/>
  <c r="P1304" i="1" s="1"/>
  <c r="O1301" i="1"/>
  <c r="O1304" i="1" s="1"/>
  <c r="N1301" i="1"/>
  <c r="M1301" i="1"/>
  <c r="Z1301" i="1" s="1"/>
  <c r="AB1301" i="1" s="1"/>
  <c r="L1301" i="1"/>
  <c r="K1301" i="1"/>
  <c r="J1301" i="1"/>
  <c r="J1304" i="1" s="1"/>
  <c r="J1306" i="1" s="1"/>
  <c r="I1301" i="1"/>
  <c r="H1301" i="1"/>
  <c r="G1301" i="1"/>
  <c r="F1301" i="1"/>
  <c r="E1301" i="1"/>
  <c r="D1301" i="1"/>
  <c r="AA1301" i="1" s="1"/>
  <c r="C1301" i="1"/>
  <c r="B1301" i="1"/>
  <c r="Y1300" i="1"/>
  <c r="X1300" i="1"/>
  <c r="X1304" i="1" s="1"/>
  <c r="W1300" i="1"/>
  <c r="V1300" i="1"/>
  <c r="U1300" i="1"/>
  <c r="T1300" i="1"/>
  <c r="T1304" i="1" s="1"/>
  <c r="S1300" i="1"/>
  <c r="R1300" i="1"/>
  <c r="R1304" i="1" s="1"/>
  <c r="Q1300" i="1"/>
  <c r="Q1304" i="1" s="1"/>
  <c r="P1300" i="1"/>
  <c r="O1300" i="1"/>
  <c r="N1300" i="1"/>
  <c r="M1300" i="1"/>
  <c r="L1300" i="1"/>
  <c r="L1304" i="1" s="1"/>
  <c r="K1300" i="1"/>
  <c r="J1300" i="1"/>
  <c r="I1300" i="1"/>
  <c r="I1304" i="1" s="1"/>
  <c r="H1300" i="1"/>
  <c r="H1304" i="1" s="1"/>
  <c r="G1300" i="1"/>
  <c r="F1300" i="1"/>
  <c r="F1304" i="1" s="1"/>
  <c r="E1300" i="1"/>
  <c r="D1300" i="1"/>
  <c r="C1300" i="1"/>
  <c r="C1304" i="1" s="1"/>
  <c r="C1306" i="1" s="1"/>
  <c r="B1300" i="1"/>
  <c r="AE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K1285" i="1" s="1"/>
  <c r="J1295" i="1"/>
  <c r="I1295" i="1"/>
  <c r="I1296" i="1" s="1"/>
  <c r="H1295" i="1"/>
  <c r="G1295" i="1"/>
  <c r="F1295" i="1"/>
  <c r="E1295" i="1"/>
  <c r="D1295" i="1"/>
  <c r="C1295" i="1"/>
  <c r="B1295" i="1"/>
  <c r="B1285" i="1" s="1"/>
  <c r="G1294" i="1"/>
  <c r="G1296" i="1" s="1"/>
  <c r="Y1293" i="1"/>
  <c r="X1293" i="1"/>
  <c r="W1293" i="1"/>
  <c r="V1293" i="1"/>
  <c r="U1293" i="1"/>
  <c r="T1293" i="1"/>
  <c r="T1294" i="1" s="1"/>
  <c r="S1293" i="1"/>
  <c r="R1293" i="1"/>
  <c r="Q1293" i="1"/>
  <c r="P1293" i="1"/>
  <c r="O1293" i="1"/>
  <c r="O1294" i="1" s="1"/>
  <c r="N1293" i="1"/>
  <c r="Z1293" i="1" s="1"/>
  <c r="AA1293" i="1" s="1"/>
  <c r="M1293" i="1"/>
  <c r="L1293" i="1"/>
  <c r="K1293" i="1"/>
  <c r="J1293" i="1"/>
  <c r="I1293" i="1"/>
  <c r="H1293" i="1"/>
  <c r="H1283" i="1" s="1"/>
  <c r="G1293" i="1"/>
  <c r="F1293" i="1"/>
  <c r="E1293" i="1"/>
  <c r="E1283" i="1" s="1"/>
  <c r="D1293" i="1"/>
  <c r="C1293" i="1"/>
  <c r="B1293" i="1"/>
  <c r="Y1292" i="1"/>
  <c r="X1292" i="1"/>
  <c r="W1292" i="1"/>
  <c r="V1292" i="1"/>
  <c r="U1292" i="1"/>
  <c r="T1292" i="1"/>
  <c r="S1292" i="1"/>
  <c r="R1292" i="1"/>
  <c r="R1282" i="1" s="1"/>
  <c r="Q1292" i="1"/>
  <c r="Q1282" i="1" s="1"/>
  <c r="P1292" i="1"/>
  <c r="P1282" i="1" s="1"/>
  <c r="O1292" i="1"/>
  <c r="N1292" i="1"/>
  <c r="M1292" i="1"/>
  <c r="L1292" i="1"/>
  <c r="L1282" i="1" s="1"/>
  <c r="K1292" i="1"/>
  <c r="K1282" i="1" s="1"/>
  <c r="J1292" i="1"/>
  <c r="J1282" i="1" s="1"/>
  <c r="I1292" i="1"/>
  <c r="I1282" i="1" s="1"/>
  <c r="H1292" i="1"/>
  <c r="G1292" i="1"/>
  <c r="F1292" i="1"/>
  <c r="E1292" i="1"/>
  <c r="D1292" i="1"/>
  <c r="D1282" i="1" s="1"/>
  <c r="C1292" i="1"/>
  <c r="C1282" i="1" s="1"/>
  <c r="B1292" i="1"/>
  <c r="Y1291" i="1"/>
  <c r="Y1294" i="1" s="1"/>
  <c r="X1291" i="1"/>
  <c r="X1281" i="1" s="1"/>
  <c r="W1291" i="1"/>
  <c r="W1281" i="1" s="1"/>
  <c r="V1291" i="1"/>
  <c r="U1291" i="1"/>
  <c r="T1291" i="1"/>
  <c r="S1291" i="1"/>
  <c r="S1294" i="1" s="1"/>
  <c r="S1296" i="1" s="1"/>
  <c r="R1291" i="1"/>
  <c r="Q1291" i="1"/>
  <c r="P1291" i="1"/>
  <c r="O1291" i="1"/>
  <c r="N1291" i="1"/>
  <c r="M1291" i="1"/>
  <c r="Z1291" i="1" s="1"/>
  <c r="L1291" i="1"/>
  <c r="K1291" i="1"/>
  <c r="J1291" i="1"/>
  <c r="I1291" i="1"/>
  <c r="I1281" i="1" s="1"/>
  <c r="H1291" i="1"/>
  <c r="H1281" i="1" s="1"/>
  <c r="G1291" i="1"/>
  <c r="F1291" i="1"/>
  <c r="F1281" i="1" s="1"/>
  <c r="E1291" i="1"/>
  <c r="D1291" i="1"/>
  <c r="C1291" i="1"/>
  <c r="B1291" i="1"/>
  <c r="B1281" i="1" s="1"/>
  <c r="Y1290" i="1"/>
  <c r="X1290" i="1"/>
  <c r="W1290" i="1"/>
  <c r="V1290" i="1"/>
  <c r="V1280" i="1" s="1"/>
  <c r="U1290" i="1"/>
  <c r="U1294" i="1" s="1"/>
  <c r="U1296" i="1" s="1"/>
  <c r="T1290" i="1"/>
  <c r="S1290" i="1"/>
  <c r="R1290" i="1"/>
  <c r="R1294" i="1" s="1"/>
  <c r="R1296" i="1" s="1"/>
  <c r="Q1290" i="1"/>
  <c r="Q1294" i="1" s="1"/>
  <c r="Q1296" i="1" s="1"/>
  <c r="P1290" i="1"/>
  <c r="P1280" i="1" s="1"/>
  <c r="O1290" i="1"/>
  <c r="N1290" i="1"/>
  <c r="N1280" i="1" s="1"/>
  <c r="M1290" i="1"/>
  <c r="M1294" i="1" s="1"/>
  <c r="M1296" i="1" s="1"/>
  <c r="L1290" i="1"/>
  <c r="L1294" i="1" s="1"/>
  <c r="L1296" i="1" s="1"/>
  <c r="K1290" i="1"/>
  <c r="K1294" i="1" s="1"/>
  <c r="J1290" i="1"/>
  <c r="I1290" i="1"/>
  <c r="I1294" i="1" s="1"/>
  <c r="H1290" i="1"/>
  <c r="G1290" i="1"/>
  <c r="F1290" i="1"/>
  <c r="E1290" i="1"/>
  <c r="E1294" i="1" s="1"/>
  <c r="D1290" i="1"/>
  <c r="D1294" i="1" s="1"/>
  <c r="C1290" i="1"/>
  <c r="C1280" i="1" s="1"/>
  <c r="B1290" i="1"/>
  <c r="B1294" i="1" s="1"/>
  <c r="W1285" i="1"/>
  <c r="T1285" i="1"/>
  <c r="P1285" i="1"/>
  <c r="O1285" i="1"/>
  <c r="L1285" i="1"/>
  <c r="I1285" i="1"/>
  <c r="C1285" i="1"/>
  <c r="T1283" i="1"/>
  <c r="P1283" i="1"/>
  <c r="L1283" i="1"/>
  <c r="D1283" i="1"/>
  <c r="X1282" i="1"/>
  <c r="W1282" i="1"/>
  <c r="V1282" i="1"/>
  <c r="S1282" i="1"/>
  <c r="F1282" i="1"/>
  <c r="E1282" i="1"/>
  <c r="B1282" i="1"/>
  <c r="U1281" i="1"/>
  <c r="R1281" i="1"/>
  <c r="N1281" i="1"/>
  <c r="M1281" i="1"/>
  <c r="J1281" i="1"/>
  <c r="G1281" i="1"/>
  <c r="Y1280" i="1"/>
  <c r="T1280" i="1"/>
  <c r="S1280" i="1"/>
  <c r="L1280" i="1"/>
  <c r="K1280" i="1"/>
  <c r="F1280" i="1"/>
  <c r="D1280" i="1"/>
  <c r="AE1276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N1276" i="1" s="1"/>
  <c r="M1275" i="1"/>
  <c r="Z1275" i="1" s="1"/>
  <c r="L1275" i="1"/>
  <c r="L1276" i="1" s="1"/>
  <c r="K1275" i="1"/>
  <c r="J1275" i="1"/>
  <c r="I1275" i="1"/>
  <c r="H1275" i="1"/>
  <c r="G1275" i="1"/>
  <c r="F1275" i="1"/>
  <c r="E1275" i="1"/>
  <c r="D1275" i="1"/>
  <c r="C1275" i="1"/>
  <c r="C1276" i="1" s="1"/>
  <c r="B1275" i="1"/>
  <c r="Y1274" i="1"/>
  <c r="Y1276" i="1" s="1"/>
  <c r="I1274" i="1"/>
  <c r="I1276" i="1" s="1"/>
  <c r="C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S1274" i="1" s="1"/>
  <c r="R1272" i="1"/>
  <c r="Q1272" i="1"/>
  <c r="Q1274" i="1" s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U1274" i="1" s="1"/>
  <c r="U1276" i="1" s="1"/>
  <c r="T1271" i="1"/>
  <c r="T1274" i="1" s="1"/>
  <c r="T1276" i="1" s="1"/>
  <c r="S1271" i="1"/>
  <c r="R1271" i="1"/>
  <c r="Q1271" i="1"/>
  <c r="P1271" i="1"/>
  <c r="O1271" i="1"/>
  <c r="N1271" i="1"/>
  <c r="N1274" i="1" s="1"/>
  <c r="M1271" i="1"/>
  <c r="M1274" i="1" s="1"/>
  <c r="L1271" i="1"/>
  <c r="K1271" i="1"/>
  <c r="J1271" i="1"/>
  <c r="I1271" i="1"/>
  <c r="H1271" i="1"/>
  <c r="H1274" i="1" s="1"/>
  <c r="H1276" i="1" s="1"/>
  <c r="G1271" i="1"/>
  <c r="F1271" i="1"/>
  <c r="E1271" i="1"/>
  <c r="D1271" i="1"/>
  <c r="C1271" i="1"/>
  <c r="B1271" i="1"/>
  <c r="B1274" i="1" s="1"/>
  <c r="B1276" i="1" s="1"/>
  <c r="Y1270" i="1"/>
  <c r="X1270" i="1"/>
  <c r="W1270" i="1"/>
  <c r="V1270" i="1"/>
  <c r="V1274" i="1" s="1"/>
  <c r="U1270" i="1"/>
  <c r="T1270" i="1"/>
  <c r="S1270" i="1"/>
  <c r="R1270" i="1"/>
  <c r="R1274" i="1" s="1"/>
  <c r="Q1270" i="1"/>
  <c r="P1270" i="1"/>
  <c r="P1274" i="1" s="1"/>
  <c r="O1270" i="1"/>
  <c r="O1274" i="1" s="1"/>
  <c r="N1270" i="1"/>
  <c r="M1270" i="1"/>
  <c r="Z1270" i="1" s="1"/>
  <c r="L1270" i="1"/>
  <c r="L1274" i="1" s="1"/>
  <c r="K1270" i="1"/>
  <c r="J1270" i="1"/>
  <c r="J1274" i="1" s="1"/>
  <c r="I1270" i="1"/>
  <c r="H1270" i="1"/>
  <c r="G1270" i="1"/>
  <c r="G1274" i="1" s="1"/>
  <c r="F1270" i="1"/>
  <c r="F1274" i="1" s="1"/>
  <c r="E1270" i="1"/>
  <c r="E1274" i="1" s="1"/>
  <c r="D1270" i="1"/>
  <c r="D1274" i="1" s="1"/>
  <c r="C1270" i="1"/>
  <c r="B1270" i="1"/>
  <c r="Q1266" i="1"/>
  <c r="Y1265" i="1"/>
  <c r="X1265" i="1"/>
  <c r="W1265" i="1"/>
  <c r="V1265" i="1"/>
  <c r="V1266" i="1" s="1"/>
  <c r="U1265" i="1"/>
  <c r="T1265" i="1"/>
  <c r="S1265" i="1"/>
  <c r="R1265" i="1"/>
  <c r="Q1265" i="1"/>
  <c r="P1265" i="1"/>
  <c r="P1266" i="1" s="1"/>
  <c r="O1265" i="1"/>
  <c r="N1265" i="1"/>
  <c r="M1265" i="1"/>
  <c r="L1265" i="1"/>
  <c r="K1265" i="1"/>
  <c r="J1265" i="1"/>
  <c r="J1266" i="1" s="1"/>
  <c r="I1265" i="1"/>
  <c r="H1265" i="1"/>
  <c r="G1265" i="1"/>
  <c r="F1265" i="1"/>
  <c r="E1265" i="1"/>
  <c r="E1266" i="1" s="1"/>
  <c r="D1265" i="1"/>
  <c r="C1265" i="1"/>
  <c r="B1265" i="1"/>
  <c r="B1264" i="1"/>
  <c r="B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Y1264" i="1" s="1"/>
  <c r="Y1266" i="1" s="1"/>
  <c r="X1262" i="1"/>
  <c r="X1264" i="1" s="1"/>
  <c r="W1262" i="1"/>
  <c r="V1262" i="1"/>
  <c r="U1262" i="1"/>
  <c r="T1262" i="1"/>
  <c r="S1262" i="1"/>
  <c r="S1264" i="1" s="1"/>
  <c r="S1266" i="1" s="1"/>
  <c r="R1262" i="1"/>
  <c r="R1264" i="1" s="1"/>
  <c r="R1266" i="1" s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T1264" i="1" s="1"/>
  <c r="T1266" i="1" s="1"/>
  <c r="S1261" i="1"/>
  <c r="R1261" i="1"/>
  <c r="Q1261" i="1"/>
  <c r="P1261" i="1"/>
  <c r="O1261" i="1"/>
  <c r="O1264" i="1" s="1"/>
  <c r="N1261" i="1"/>
  <c r="Z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C1264" i="1" s="1"/>
  <c r="C1266" i="1" s="1"/>
  <c r="B1261" i="1"/>
  <c r="Y1260" i="1"/>
  <c r="X1260" i="1"/>
  <c r="W1260" i="1"/>
  <c r="W1264" i="1" s="1"/>
  <c r="V1260" i="1"/>
  <c r="V1264" i="1" s="1"/>
  <c r="U1260" i="1"/>
  <c r="U1264" i="1" s="1"/>
  <c r="T1260" i="1"/>
  <c r="S1260" i="1"/>
  <c r="R1260" i="1"/>
  <c r="Q1260" i="1"/>
  <c r="Q1264" i="1" s="1"/>
  <c r="P1260" i="1"/>
  <c r="P1264" i="1" s="1"/>
  <c r="O1260" i="1"/>
  <c r="N1260" i="1"/>
  <c r="M1260" i="1"/>
  <c r="L1260" i="1"/>
  <c r="L1264" i="1" s="1"/>
  <c r="K1260" i="1"/>
  <c r="K1264" i="1" s="1"/>
  <c r="J1260" i="1"/>
  <c r="J1264" i="1" s="1"/>
  <c r="I1260" i="1"/>
  <c r="I1264" i="1" s="1"/>
  <c r="I1266" i="1" s="1"/>
  <c r="H1260" i="1"/>
  <c r="H1264" i="1" s="1"/>
  <c r="H1266" i="1" s="1"/>
  <c r="G1260" i="1"/>
  <c r="G1264" i="1" s="1"/>
  <c r="F1260" i="1"/>
  <c r="F1264" i="1" s="1"/>
  <c r="E1260" i="1"/>
  <c r="E1264" i="1" s="1"/>
  <c r="D1260" i="1"/>
  <c r="C1260" i="1"/>
  <c r="B1260" i="1"/>
  <c r="Y1255" i="1"/>
  <c r="X1255" i="1"/>
  <c r="W1255" i="1"/>
  <c r="W1256" i="1" s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K1256" i="1" s="1"/>
  <c r="J1255" i="1"/>
  <c r="I1255" i="1"/>
  <c r="H1255" i="1"/>
  <c r="G1255" i="1"/>
  <c r="F1255" i="1"/>
  <c r="E1255" i="1"/>
  <c r="D1255" i="1"/>
  <c r="D1256" i="1" s="1"/>
  <c r="C1255" i="1"/>
  <c r="B1255" i="1"/>
  <c r="D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I1254" i="1" s="1"/>
  <c r="H1251" i="1"/>
  <c r="G1251" i="1"/>
  <c r="F1251" i="1"/>
  <c r="E1251" i="1"/>
  <c r="D1251" i="1"/>
  <c r="C1251" i="1"/>
  <c r="C1254" i="1" s="1"/>
  <c r="C1256" i="1" s="1"/>
  <c r="B1251" i="1"/>
  <c r="Y1250" i="1"/>
  <c r="Y1254" i="1" s="1"/>
  <c r="Y1256" i="1" s="1"/>
  <c r="X1250" i="1"/>
  <c r="X1254" i="1" s="1"/>
  <c r="X1256" i="1" s="1"/>
  <c r="W1250" i="1"/>
  <c r="W1254" i="1" s="1"/>
  <c r="V1250" i="1"/>
  <c r="U1250" i="1"/>
  <c r="U1254" i="1" s="1"/>
  <c r="U1256" i="1" s="1"/>
  <c r="T1250" i="1"/>
  <c r="T1254" i="1" s="1"/>
  <c r="T1256" i="1" s="1"/>
  <c r="S1250" i="1"/>
  <c r="S1254" i="1" s="1"/>
  <c r="S1256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Z1250" i="1" s="1"/>
  <c r="L1250" i="1"/>
  <c r="L1254" i="1" s="1"/>
  <c r="K1250" i="1"/>
  <c r="K1254" i="1" s="1"/>
  <c r="J1250" i="1"/>
  <c r="I1250" i="1"/>
  <c r="H1250" i="1"/>
  <c r="H1254" i="1" s="1"/>
  <c r="H1256" i="1" s="1"/>
  <c r="G1250" i="1"/>
  <c r="G1254" i="1" s="1"/>
  <c r="G1256" i="1" s="1"/>
  <c r="F1250" i="1"/>
  <c r="F1254" i="1" s="1"/>
  <c r="E1250" i="1"/>
  <c r="E1254" i="1" s="1"/>
  <c r="D1250" i="1"/>
  <c r="C1250" i="1"/>
  <c r="B1250" i="1"/>
  <c r="B1254" i="1" s="1"/>
  <c r="B1256" i="1" s="1"/>
  <c r="Y1245" i="1"/>
  <c r="Y1246" i="1" s="1"/>
  <c r="X1245" i="1"/>
  <c r="W1245" i="1"/>
  <c r="V1245" i="1"/>
  <c r="U1245" i="1"/>
  <c r="T1245" i="1"/>
  <c r="S1245" i="1"/>
  <c r="S1246" i="1" s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G1246" i="1" s="1"/>
  <c r="F1245" i="1"/>
  <c r="E1245" i="1"/>
  <c r="D1245" i="1"/>
  <c r="C1245" i="1"/>
  <c r="B1245" i="1"/>
  <c r="T1244" i="1"/>
  <c r="T1246" i="1" s="1"/>
  <c r="N1244" i="1"/>
  <c r="N1246" i="1" s="1"/>
  <c r="H1244" i="1"/>
  <c r="H1246" i="1" s="1"/>
  <c r="B1244" i="1"/>
  <c r="B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U1241" i="1"/>
  <c r="U1244" i="1" s="1"/>
  <c r="U1246" i="1" s="1"/>
  <c r="T1241" i="1"/>
  <c r="S1241" i="1"/>
  <c r="R1241" i="1"/>
  <c r="Q1241" i="1"/>
  <c r="P1241" i="1"/>
  <c r="P1244" i="1" s="1"/>
  <c r="O1241" i="1"/>
  <c r="O1244" i="1" s="1"/>
  <c r="O1246" i="1" s="1"/>
  <c r="N1241" i="1"/>
  <c r="Z1241" i="1" s="1"/>
  <c r="M1241" i="1"/>
  <c r="L1241" i="1"/>
  <c r="K1241" i="1"/>
  <c r="J1241" i="1"/>
  <c r="J1244" i="1" s="1"/>
  <c r="I1241" i="1"/>
  <c r="I1244" i="1" s="1"/>
  <c r="I1246" i="1" s="1"/>
  <c r="H1241" i="1"/>
  <c r="G1241" i="1"/>
  <c r="F1241" i="1"/>
  <c r="E1241" i="1"/>
  <c r="D1241" i="1"/>
  <c r="D1244" i="1" s="1"/>
  <c r="C1241" i="1"/>
  <c r="C1244" i="1" s="1"/>
  <c r="C1246" i="1" s="1"/>
  <c r="B1241" i="1"/>
  <c r="Y1240" i="1"/>
  <c r="Y1244" i="1" s="1"/>
  <c r="X1240" i="1"/>
  <c r="X1244" i="1" s="1"/>
  <c r="W1240" i="1"/>
  <c r="W1244" i="1" s="1"/>
  <c r="V1240" i="1"/>
  <c r="U1240" i="1"/>
  <c r="T1240" i="1"/>
  <c r="S1240" i="1"/>
  <c r="S1244" i="1" s="1"/>
  <c r="R1240" i="1"/>
  <c r="R1244" i="1" s="1"/>
  <c r="Q1240" i="1"/>
  <c r="Q1244" i="1" s="1"/>
  <c r="P1240" i="1"/>
  <c r="O1240" i="1"/>
  <c r="N1240" i="1"/>
  <c r="M1240" i="1"/>
  <c r="Z1240" i="1" s="1"/>
  <c r="L1240" i="1"/>
  <c r="L1244" i="1" s="1"/>
  <c r="K1240" i="1"/>
  <c r="K1244" i="1" s="1"/>
  <c r="J1240" i="1"/>
  <c r="I1240" i="1"/>
  <c r="H1240" i="1"/>
  <c r="G1240" i="1"/>
  <c r="G1244" i="1" s="1"/>
  <c r="F1240" i="1"/>
  <c r="F1244" i="1" s="1"/>
  <c r="E1240" i="1"/>
  <c r="E1244" i="1" s="1"/>
  <c r="D1240" i="1"/>
  <c r="C1240" i="1"/>
  <c r="B1240" i="1"/>
  <c r="Y1235" i="1"/>
  <c r="Y1236" i="1" s="1"/>
  <c r="X1235" i="1"/>
  <c r="X1236" i="1" s="1"/>
  <c r="W1235" i="1"/>
  <c r="W1236" i="1" s="1"/>
  <c r="V1235" i="1"/>
  <c r="U1235" i="1"/>
  <c r="T1235" i="1"/>
  <c r="S1235" i="1"/>
  <c r="S1236" i="1" s="1"/>
  <c r="R1235" i="1"/>
  <c r="R1236" i="1" s="1"/>
  <c r="Q1235" i="1"/>
  <c r="Q1236" i="1" s="1"/>
  <c r="P1235" i="1"/>
  <c r="O1235" i="1"/>
  <c r="N1235" i="1"/>
  <c r="M1235" i="1"/>
  <c r="Z1235" i="1" s="1"/>
  <c r="L1235" i="1"/>
  <c r="L1236" i="1" s="1"/>
  <c r="K1235" i="1"/>
  <c r="K1236" i="1" s="1"/>
  <c r="J1235" i="1"/>
  <c r="I1235" i="1"/>
  <c r="H1235" i="1"/>
  <c r="G1235" i="1"/>
  <c r="G1236" i="1" s="1"/>
  <c r="F1235" i="1"/>
  <c r="F1236" i="1" s="1"/>
  <c r="E1235" i="1"/>
  <c r="E1236" i="1" s="1"/>
  <c r="D1235" i="1"/>
  <c r="C1235" i="1"/>
  <c r="B1235" i="1"/>
  <c r="T1234" i="1"/>
  <c r="T1236" i="1" s="1"/>
  <c r="N1234" i="1"/>
  <c r="N1236" i="1" s="1"/>
  <c r="H1234" i="1"/>
  <c r="H1236" i="1" s="1"/>
  <c r="B1234" i="1"/>
  <c r="B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V1234" i="1" s="1"/>
  <c r="U1231" i="1"/>
  <c r="U1234" i="1" s="1"/>
  <c r="U1236" i="1" s="1"/>
  <c r="T1231" i="1"/>
  <c r="S1231" i="1"/>
  <c r="R1231" i="1"/>
  <c r="Q1231" i="1"/>
  <c r="P1231" i="1"/>
  <c r="P1234" i="1" s="1"/>
  <c r="O1231" i="1"/>
  <c r="O1234" i="1" s="1"/>
  <c r="O1236" i="1" s="1"/>
  <c r="N1231" i="1"/>
  <c r="Z1231" i="1" s="1"/>
  <c r="M1231" i="1"/>
  <c r="L1231" i="1"/>
  <c r="K1231" i="1"/>
  <c r="J1231" i="1"/>
  <c r="J1234" i="1" s="1"/>
  <c r="I1231" i="1"/>
  <c r="I1234" i="1" s="1"/>
  <c r="I1236" i="1" s="1"/>
  <c r="H1231" i="1"/>
  <c r="G1231" i="1"/>
  <c r="F1231" i="1"/>
  <c r="E1231" i="1"/>
  <c r="D1231" i="1"/>
  <c r="D1234" i="1" s="1"/>
  <c r="C1231" i="1"/>
  <c r="C1234" i="1" s="1"/>
  <c r="C1236" i="1" s="1"/>
  <c r="B1231" i="1"/>
  <c r="Y1230" i="1"/>
  <c r="Y1234" i="1" s="1"/>
  <c r="X1230" i="1"/>
  <c r="X1234" i="1" s="1"/>
  <c r="W1230" i="1"/>
  <c r="W1234" i="1" s="1"/>
  <c r="V1230" i="1"/>
  <c r="U1230" i="1"/>
  <c r="T1230" i="1"/>
  <c r="S1230" i="1"/>
  <c r="S1234" i="1" s="1"/>
  <c r="R1230" i="1"/>
  <c r="R1234" i="1" s="1"/>
  <c r="Q1230" i="1"/>
  <c r="Q1234" i="1" s="1"/>
  <c r="P1230" i="1"/>
  <c r="O1230" i="1"/>
  <c r="N1230" i="1"/>
  <c r="M1230" i="1"/>
  <c r="Z1230" i="1" s="1"/>
  <c r="L1230" i="1"/>
  <c r="L1234" i="1" s="1"/>
  <c r="K1230" i="1"/>
  <c r="K1234" i="1" s="1"/>
  <c r="J1230" i="1"/>
  <c r="I1230" i="1"/>
  <c r="H1230" i="1"/>
  <c r="G1230" i="1"/>
  <c r="G1234" i="1" s="1"/>
  <c r="F1230" i="1"/>
  <c r="F1234" i="1" s="1"/>
  <c r="E1230" i="1"/>
  <c r="E1234" i="1" s="1"/>
  <c r="D1230" i="1"/>
  <c r="C1230" i="1"/>
  <c r="B1230" i="1"/>
  <c r="Y1225" i="1"/>
  <c r="X1225" i="1"/>
  <c r="W1225" i="1"/>
  <c r="W1226" i="1" s="1"/>
  <c r="V1225" i="1"/>
  <c r="V1226" i="1" s="1"/>
  <c r="U1225" i="1"/>
  <c r="T1225" i="1"/>
  <c r="S1225" i="1"/>
  <c r="R1225" i="1"/>
  <c r="Q1225" i="1"/>
  <c r="Q1226" i="1" s="1"/>
  <c r="P1225" i="1"/>
  <c r="P1226" i="1" s="1"/>
  <c r="O1225" i="1"/>
  <c r="N1225" i="1"/>
  <c r="M1225" i="1"/>
  <c r="L1225" i="1"/>
  <c r="K1225" i="1"/>
  <c r="K1226" i="1" s="1"/>
  <c r="J1225" i="1"/>
  <c r="J1226" i="1" s="1"/>
  <c r="I1225" i="1"/>
  <c r="H1225" i="1"/>
  <c r="G1225" i="1"/>
  <c r="F1225" i="1"/>
  <c r="E1225" i="1"/>
  <c r="E1226" i="1" s="1"/>
  <c r="D1225" i="1"/>
  <c r="D1226" i="1" s="1"/>
  <c r="C1225" i="1"/>
  <c r="B1225" i="1"/>
  <c r="T1224" i="1"/>
  <c r="T1226" i="1" s="1"/>
  <c r="N1224" i="1"/>
  <c r="N1226" i="1" s="1"/>
  <c r="H1224" i="1"/>
  <c r="H1226" i="1" s="1"/>
  <c r="B1224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V1224" i="1" s="1"/>
  <c r="U1221" i="1"/>
  <c r="U1224" i="1" s="1"/>
  <c r="U1226" i="1" s="1"/>
  <c r="T1221" i="1"/>
  <c r="S1221" i="1"/>
  <c r="R1221" i="1"/>
  <c r="Q1221" i="1"/>
  <c r="P1221" i="1"/>
  <c r="P1224" i="1" s="1"/>
  <c r="O1221" i="1"/>
  <c r="O1224" i="1" s="1"/>
  <c r="O1226" i="1" s="1"/>
  <c r="N1221" i="1"/>
  <c r="Z1221" i="1" s="1"/>
  <c r="M1221" i="1"/>
  <c r="L1221" i="1"/>
  <c r="K1221" i="1"/>
  <c r="J1221" i="1"/>
  <c r="J1224" i="1" s="1"/>
  <c r="I1221" i="1"/>
  <c r="I1224" i="1" s="1"/>
  <c r="I1226" i="1" s="1"/>
  <c r="H1221" i="1"/>
  <c r="G1221" i="1"/>
  <c r="F1221" i="1"/>
  <c r="E1221" i="1"/>
  <c r="D1221" i="1"/>
  <c r="D1224" i="1" s="1"/>
  <c r="C1221" i="1"/>
  <c r="C1224" i="1" s="1"/>
  <c r="C1226" i="1" s="1"/>
  <c r="B1221" i="1"/>
  <c r="Y1220" i="1"/>
  <c r="Y1224" i="1" s="1"/>
  <c r="X1220" i="1"/>
  <c r="X1224" i="1" s="1"/>
  <c r="W1220" i="1"/>
  <c r="W1224" i="1" s="1"/>
  <c r="V1220" i="1"/>
  <c r="U1220" i="1"/>
  <c r="T1220" i="1"/>
  <c r="S1220" i="1"/>
  <c r="S1224" i="1" s="1"/>
  <c r="R1220" i="1"/>
  <c r="R1224" i="1" s="1"/>
  <c r="Q1220" i="1"/>
  <c r="Q1224" i="1" s="1"/>
  <c r="P1220" i="1"/>
  <c r="O1220" i="1"/>
  <c r="N1220" i="1"/>
  <c r="M1220" i="1"/>
  <c r="Z1220" i="1" s="1"/>
  <c r="L1220" i="1"/>
  <c r="L1224" i="1" s="1"/>
  <c r="K1220" i="1"/>
  <c r="K1224" i="1" s="1"/>
  <c r="J1220" i="1"/>
  <c r="I1220" i="1"/>
  <c r="H1220" i="1"/>
  <c r="G1220" i="1"/>
  <c r="G1224" i="1" s="1"/>
  <c r="F1220" i="1"/>
  <c r="F1224" i="1" s="1"/>
  <c r="E1220" i="1"/>
  <c r="E1224" i="1" s="1"/>
  <c r="D1220" i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T1214" i="1"/>
  <c r="T1216" i="1" s="1"/>
  <c r="N1214" i="1"/>
  <c r="N1216" i="1" s="1"/>
  <c r="H1214" i="1"/>
  <c r="H1216" i="1" s="1"/>
  <c r="B1214" i="1"/>
  <c r="B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V1214" i="1" s="1"/>
  <c r="U1211" i="1"/>
  <c r="U1214" i="1" s="1"/>
  <c r="U1216" i="1" s="1"/>
  <c r="T1211" i="1"/>
  <c r="S1211" i="1"/>
  <c r="R1211" i="1"/>
  <c r="Q1211" i="1"/>
  <c r="P1211" i="1"/>
  <c r="P1214" i="1" s="1"/>
  <c r="O1211" i="1"/>
  <c r="O1214" i="1" s="1"/>
  <c r="O1216" i="1" s="1"/>
  <c r="N1211" i="1"/>
  <c r="Z1211" i="1" s="1"/>
  <c r="AB1211" i="1" s="1"/>
  <c r="M1211" i="1"/>
  <c r="L1211" i="1"/>
  <c r="K1211" i="1"/>
  <c r="J1211" i="1"/>
  <c r="J1214" i="1" s="1"/>
  <c r="I1211" i="1"/>
  <c r="I1214" i="1" s="1"/>
  <c r="I1216" i="1" s="1"/>
  <c r="H1211" i="1"/>
  <c r="G1211" i="1"/>
  <c r="F1211" i="1"/>
  <c r="E1211" i="1"/>
  <c r="D1211" i="1"/>
  <c r="D1214" i="1" s="1"/>
  <c r="C1211" i="1"/>
  <c r="C1214" i="1" s="1"/>
  <c r="C1216" i="1" s="1"/>
  <c r="B1211" i="1"/>
  <c r="Y1210" i="1"/>
  <c r="Y1214" i="1" s="1"/>
  <c r="X1210" i="1"/>
  <c r="W1210" i="1"/>
  <c r="W1214" i="1" s="1"/>
  <c r="V1210" i="1"/>
  <c r="U1210" i="1"/>
  <c r="T1210" i="1"/>
  <c r="S1210" i="1"/>
  <c r="S1214" i="1" s="1"/>
  <c r="R1210" i="1"/>
  <c r="Q1210" i="1"/>
  <c r="Q1214" i="1" s="1"/>
  <c r="P1210" i="1"/>
  <c r="O1210" i="1"/>
  <c r="N1210" i="1"/>
  <c r="M1210" i="1"/>
  <c r="Z1210" i="1" s="1"/>
  <c r="L1210" i="1"/>
  <c r="K1210" i="1"/>
  <c r="K1214" i="1" s="1"/>
  <c r="J1210" i="1"/>
  <c r="I1210" i="1"/>
  <c r="H1210" i="1"/>
  <c r="G1210" i="1"/>
  <c r="G1214" i="1" s="1"/>
  <c r="F1210" i="1"/>
  <c r="E1210" i="1"/>
  <c r="E1214" i="1" s="1"/>
  <c r="D1210" i="1"/>
  <c r="C1210" i="1"/>
  <c r="B1210" i="1"/>
  <c r="Y1205" i="1"/>
  <c r="X1205" i="1"/>
  <c r="X1206" i="1" s="1"/>
  <c r="W1205" i="1"/>
  <c r="V1205" i="1"/>
  <c r="U1205" i="1"/>
  <c r="T1205" i="1"/>
  <c r="S1205" i="1"/>
  <c r="R1205" i="1"/>
  <c r="R1206" i="1" s="1"/>
  <c r="Q1205" i="1"/>
  <c r="P1205" i="1"/>
  <c r="O1205" i="1"/>
  <c r="N1205" i="1"/>
  <c r="M1205" i="1"/>
  <c r="L1205" i="1"/>
  <c r="L1206" i="1" s="1"/>
  <c r="K1205" i="1"/>
  <c r="J1205" i="1"/>
  <c r="I1205" i="1"/>
  <c r="H1205" i="1"/>
  <c r="G1205" i="1"/>
  <c r="F1205" i="1"/>
  <c r="E1205" i="1"/>
  <c r="D1205" i="1"/>
  <c r="C1205" i="1"/>
  <c r="B1205" i="1"/>
  <c r="N1204" i="1"/>
  <c r="N1206" i="1" s="1"/>
  <c r="B1204" i="1"/>
  <c r="B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O1204" i="1" s="1"/>
  <c r="O1206" i="1" s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C1204" i="1" s="1"/>
  <c r="C1206" i="1" s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U1204" i="1" s="1"/>
  <c r="U1206" i="1" s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I1204" i="1" s="1"/>
  <c r="I1206" i="1" s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U1200" i="1"/>
  <c r="T1200" i="1"/>
  <c r="T1204" i="1" s="1"/>
  <c r="T1206" i="1" s="1"/>
  <c r="S1200" i="1"/>
  <c r="S1204" i="1" s="1"/>
  <c r="R1200" i="1"/>
  <c r="R1204" i="1" s="1"/>
  <c r="Q1200" i="1"/>
  <c r="P1200" i="1"/>
  <c r="O1200" i="1"/>
  <c r="N1200" i="1"/>
  <c r="M1200" i="1"/>
  <c r="Z1200" i="1" s="1"/>
  <c r="L1200" i="1"/>
  <c r="L1204" i="1" s="1"/>
  <c r="K1200" i="1"/>
  <c r="J1200" i="1"/>
  <c r="I1200" i="1"/>
  <c r="H1200" i="1"/>
  <c r="H1204" i="1" s="1"/>
  <c r="H1206" i="1" s="1"/>
  <c r="G1200" i="1"/>
  <c r="G1204" i="1" s="1"/>
  <c r="F1200" i="1"/>
  <c r="F1204" i="1" s="1"/>
  <c r="E1200" i="1"/>
  <c r="D1200" i="1"/>
  <c r="C1200" i="1"/>
  <c r="B1200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U1194" i="1"/>
  <c r="U1196" i="1" s="1"/>
  <c r="M1194" i="1"/>
  <c r="C1194" i="1"/>
  <c r="C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J1194" i="1" s="1"/>
  <c r="J1196" i="1" s="1"/>
  <c r="I1193" i="1"/>
  <c r="H1193" i="1"/>
  <c r="G1193" i="1"/>
  <c r="F1193" i="1"/>
  <c r="E1193" i="1"/>
  <c r="D1193" i="1"/>
  <c r="C1193" i="1"/>
  <c r="B1193" i="1"/>
  <c r="Y1192" i="1"/>
  <c r="Y1194" i="1" s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G1194" i="1" s="1"/>
  <c r="F1192" i="1"/>
  <c r="E1192" i="1"/>
  <c r="D1192" i="1"/>
  <c r="C1192" i="1"/>
  <c r="B1192" i="1"/>
  <c r="Y1191" i="1"/>
  <c r="X1191" i="1"/>
  <c r="W1191" i="1"/>
  <c r="V1191" i="1"/>
  <c r="V1194" i="1" s="1"/>
  <c r="U1191" i="1"/>
  <c r="T1191" i="1"/>
  <c r="S1191" i="1"/>
  <c r="R1191" i="1"/>
  <c r="Q1191" i="1"/>
  <c r="P1191" i="1"/>
  <c r="P1194" i="1" s="1"/>
  <c r="O1191" i="1"/>
  <c r="O1194" i="1" s="1"/>
  <c r="O1196" i="1" s="1"/>
  <c r="N1191" i="1"/>
  <c r="Z1191" i="1" s="1"/>
  <c r="M1191" i="1"/>
  <c r="L1191" i="1"/>
  <c r="K1191" i="1"/>
  <c r="J1191" i="1"/>
  <c r="I1191" i="1"/>
  <c r="I1194" i="1" s="1"/>
  <c r="I1196" i="1" s="1"/>
  <c r="H1191" i="1"/>
  <c r="G1191" i="1"/>
  <c r="F1191" i="1"/>
  <c r="E1191" i="1"/>
  <c r="D1191" i="1"/>
  <c r="D1194" i="1" s="1"/>
  <c r="C1191" i="1"/>
  <c r="B1191" i="1"/>
  <c r="Y1190" i="1"/>
  <c r="X1190" i="1"/>
  <c r="W1190" i="1"/>
  <c r="V1190" i="1"/>
  <c r="U1190" i="1"/>
  <c r="T1190" i="1"/>
  <c r="T1194" i="1" s="1"/>
  <c r="T1196" i="1" s="1"/>
  <c r="S1190" i="1"/>
  <c r="S1194" i="1" s="1"/>
  <c r="R1190" i="1"/>
  <c r="Q1190" i="1"/>
  <c r="P1190" i="1"/>
  <c r="O1190" i="1"/>
  <c r="N1190" i="1"/>
  <c r="N1194" i="1" s="1"/>
  <c r="N1196" i="1" s="1"/>
  <c r="M1190" i="1"/>
  <c r="L1190" i="1"/>
  <c r="K1190" i="1"/>
  <c r="J1190" i="1"/>
  <c r="I1190" i="1"/>
  <c r="H1190" i="1"/>
  <c r="H1194" i="1" s="1"/>
  <c r="H1196" i="1" s="1"/>
  <c r="G1190" i="1"/>
  <c r="F1190" i="1"/>
  <c r="E1190" i="1"/>
  <c r="D1190" i="1"/>
  <c r="C1190" i="1"/>
  <c r="B1190" i="1"/>
  <c r="B1194" i="1" s="1"/>
  <c r="B1196" i="1" s="1"/>
  <c r="Y1185" i="1"/>
  <c r="X1185" i="1"/>
  <c r="W1185" i="1"/>
  <c r="W1186" i="1" s="1"/>
  <c r="V1185" i="1"/>
  <c r="U1185" i="1"/>
  <c r="T1185" i="1"/>
  <c r="S1185" i="1"/>
  <c r="R1185" i="1"/>
  <c r="Q1185" i="1"/>
  <c r="Q1186" i="1" s="1"/>
  <c r="P1185" i="1"/>
  <c r="O1185" i="1"/>
  <c r="N1185" i="1"/>
  <c r="M1185" i="1"/>
  <c r="L1185" i="1"/>
  <c r="K1185" i="1"/>
  <c r="K1186" i="1" s="1"/>
  <c r="J1185" i="1"/>
  <c r="I1185" i="1"/>
  <c r="H1185" i="1"/>
  <c r="G1185" i="1"/>
  <c r="F1185" i="1"/>
  <c r="E1185" i="1"/>
  <c r="E1186" i="1" s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X1182" i="1"/>
  <c r="W1182" i="1"/>
  <c r="V1182" i="1"/>
  <c r="U1182" i="1"/>
  <c r="T1182" i="1"/>
  <c r="S1182" i="1"/>
  <c r="R1182" i="1"/>
  <c r="Q1182" i="1"/>
  <c r="P1182" i="1"/>
  <c r="O1182" i="1"/>
  <c r="N1182" i="1"/>
  <c r="N1184" i="1" s="1"/>
  <c r="N1186" i="1" s="1"/>
  <c r="M1182" i="1"/>
  <c r="Z1182" i="1" s="1"/>
  <c r="AA1182" i="1" s="1"/>
  <c r="L1182" i="1"/>
  <c r="K1182" i="1"/>
  <c r="J1182" i="1"/>
  <c r="I1182" i="1"/>
  <c r="H1182" i="1"/>
  <c r="H1184" i="1" s="1"/>
  <c r="H1186" i="1" s="1"/>
  <c r="G1182" i="1"/>
  <c r="G1184" i="1" s="1"/>
  <c r="F1182" i="1"/>
  <c r="E1182" i="1"/>
  <c r="D1182" i="1"/>
  <c r="C1182" i="1"/>
  <c r="B1182" i="1"/>
  <c r="Y1181" i="1"/>
  <c r="X1181" i="1"/>
  <c r="W1181" i="1"/>
  <c r="V1181" i="1"/>
  <c r="V1184" i="1" s="1"/>
  <c r="U1181" i="1"/>
  <c r="U1184" i="1" s="1"/>
  <c r="U1186" i="1" s="1"/>
  <c r="T1181" i="1"/>
  <c r="S1181" i="1"/>
  <c r="R1181" i="1"/>
  <c r="Q1181" i="1"/>
  <c r="P1181" i="1"/>
  <c r="P1184" i="1" s="1"/>
  <c r="O1181" i="1"/>
  <c r="O1184" i="1" s="1"/>
  <c r="O1186" i="1" s="1"/>
  <c r="N1181" i="1"/>
  <c r="Z1181" i="1" s="1"/>
  <c r="AB1181" i="1" s="1"/>
  <c r="M1181" i="1"/>
  <c r="L1181" i="1"/>
  <c r="K1181" i="1"/>
  <c r="J1181" i="1"/>
  <c r="J1184" i="1" s="1"/>
  <c r="I1181" i="1"/>
  <c r="I1184" i="1" s="1"/>
  <c r="I1186" i="1" s="1"/>
  <c r="H1181" i="1"/>
  <c r="G1181" i="1"/>
  <c r="F1181" i="1"/>
  <c r="E1181" i="1"/>
  <c r="D1181" i="1"/>
  <c r="D1184" i="1" s="1"/>
  <c r="C1181" i="1"/>
  <c r="C1184" i="1" s="1"/>
  <c r="C1186" i="1" s="1"/>
  <c r="B1181" i="1"/>
  <c r="Y1180" i="1"/>
  <c r="X1180" i="1"/>
  <c r="X1184" i="1" s="1"/>
  <c r="W1180" i="1"/>
  <c r="W1184" i="1" s="1"/>
  <c r="V1180" i="1"/>
  <c r="U1180" i="1"/>
  <c r="T1180" i="1"/>
  <c r="T1184" i="1" s="1"/>
  <c r="T1186" i="1" s="1"/>
  <c r="S1180" i="1"/>
  <c r="S1184" i="1" s="1"/>
  <c r="R1180" i="1"/>
  <c r="Q1180" i="1"/>
  <c r="Q1184" i="1" s="1"/>
  <c r="P1180" i="1"/>
  <c r="O1180" i="1"/>
  <c r="N1180" i="1"/>
  <c r="M1180" i="1"/>
  <c r="Z1180" i="1" s="1"/>
  <c r="L1180" i="1"/>
  <c r="L1184" i="1" s="1"/>
  <c r="K1180" i="1"/>
  <c r="K1184" i="1" s="1"/>
  <c r="J1180" i="1"/>
  <c r="I1180" i="1"/>
  <c r="H1180" i="1"/>
  <c r="G1180" i="1"/>
  <c r="F1180" i="1"/>
  <c r="F1184" i="1" s="1"/>
  <c r="E1180" i="1"/>
  <c r="E1184" i="1" s="1"/>
  <c r="D1180" i="1"/>
  <c r="C1180" i="1"/>
  <c r="B1180" i="1"/>
  <c r="B1184" i="1" s="1"/>
  <c r="B1186" i="1" s="1"/>
  <c r="P1176" i="1"/>
  <c r="Y1175" i="1"/>
  <c r="X1175" i="1"/>
  <c r="W1175" i="1"/>
  <c r="V1175" i="1"/>
  <c r="V1176" i="1" s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P1174" i="1"/>
  <c r="J1174" i="1"/>
  <c r="J1176" i="1" s="1"/>
  <c r="I1174" i="1"/>
  <c r="I1176" i="1" s="1"/>
  <c r="Y1173" i="1"/>
  <c r="X1173" i="1"/>
  <c r="W1173" i="1"/>
  <c r="V1173" i="1"/>
  <c r="V1174" i="1" s="1"/>
  <c r="U1173" i="1"/>
  <c r="U1174" i="1" s="1"/>
  <c r="U1176" i="1" s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D1174" i="1" s="1"/>
  <c r="C1173" i="1"/>
  <c r="C1174" i="1" s="1"/>
  <c r="C1176" i="1" s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O1174" i="1" s="1"/>
  <c r="O1176" i="1" s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V1170" i="1"/>
  <c r="U1170" i="1"/>
  <c r="T1170" i="1"/>
  <c r="T1174" i="1" s="1"/>
  <c r="T1176" i="1" s="1"/>
  <c r="S1170" i="1"/>
  <c r="S1174" i="1" s="1"/>
  <c r="R1170" i="1"/>
  <c r="R1174" i="1" s="1"/>
  <c r="Q1170" i="1"/>
  <c r="P1170" i="1"/>
  <c r="O1170" i="1"/>
  <c r="N1170" i="1"/>
  <c r="N1174" i="1" s="1"/>
  <c r="N1176" i="1" s="1"/>
  <c r="M1170" i="1"/>
  <c r="M1174" i="1" s="1"/>
  <c r="L1170" i="1"/>
  <c r="L1174" i="1" s="1"/>
  <c r="K1170" i="1"/>
  <c r="J1170" i="1"/>
  <c r="I1170" i="1"/>
  <c r="H1170" i="1"/>
  <c r="H1174" i="1" s="1"/>
  <c r="H1176" i="1" s="1"/>
  <c r="G1170" i="1"/>
  <c r="G1174" i="1" s="1"/>
  <c r="F1170" i="1"/>
  <c r="F1174" i="1" s="1"/>
  <c r="E1170" i="1"/>
  <c r="D1170" i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M1164" i="1"/>
  <c r="Y1163" i="1"/>
  <c r="X1163" i="1"/>
  <c r="W1163" i="1"/>
  <c r="V1163" i="1"/>
  <c r="V1164" i="1" s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J1164" i="1" s="1"/>
  <c r="J1166" i="1" s="1"/>
  <c r="I1163" i="1"/>
  <c r="H1163" i="1"/>
  <c r="G1163" i="1"/>
  <c r="F1163" i="1"/>
  <c r="E1163" i="1"/>
  <c r="D1163" i="1"/>
  <c r="D1164" i="1" s="1"/>
  <c r="C1163" i="1"/>
  <c r="B1163" i="1"/>
  <c r="Y1162" i="1"/>
  <c r="Y1164" i="1" s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G1164" i="1" s="1"/>
  <c r="F1162" i="1"/>
  <c r="E1162" i="1"/>
  <c r="D1162" i="1"/>
  <c r="C1162" i="1"/>
  <c r="B1162" i="1"/>
  <c r="Y1161" i="1"/>
  <c r="X1161" i="1"/>
  <c r="W1161" i="1"/>
  <c r="V1161" i="1"/>
  <c r="U1161" i="1"/>
  <c r="U1164" i="1" s="1"/>
  <c r="U1166" i="1" s="1"/>
  <c r="T1161" i="1"/>
  <c r="S1161" i="1"/>
  <c r="R1161" i="1"/>
  <c r="Q1161" i="1"/>
  <c r="P1161" i="1"/>
  <c r="P1164" i="1" s="1"/>
  <c r="O1161" i="1"/>
  <c r="O1164" i="1" s="1"/>
  <c r="O1166" i="1" s="1"/>
  <c r="N1161" i="1"/>
  <c r="Z1161" i="1" s="1"/>
  <c r="M1161" i="1"/>
  <c r="L1161" i="1"/>
  <c r="K1161" i="1"/>
  <c r="J1161" i="1"/>
  <c r="I1161" i="1"/>
  <c r="I1164" i="1" s="1"/>
  <c r="I1166" i="1" s="1"/>
  <c r="H1161" i="1"/>
  <c r="G1161" i="1"/>
  <c r="F1161" i="1"/>
  <c r="E1161" i="1"/>
  <c r="D1161" i="1"/>
  <c r="C1161" i="1"/>
  <c r="C1164" i="1" s="1"/>
  <c r="C1166" i="1" s="1"/>
  <c r="B1161" i="1"/>
  <c r="Y1160" i="1"/>
  <c r="X1160" i="1"/>
  <c r="W1160" i="1"/>
  <c r="V1160" i="1"/>
  <c r="U1160" i="1"/>
  <c r="T1160" i="1"/>
  <c r="T1164" i="1" s="1"/>
  <c r="T1166" i="1" s="1"/>
  <c r="S1160" i="1"/>
  <c r="S1164" i="1" s="1"/>
  <c r="R1160" i="1"/>
  <c r="Q1160" i="1"/>
  <c r="P1160" i="1"/>
  <c r="O1160" i="1"/>
  <c r="N1160" i="1"/>
  <c r="N1164" i="1" s="1"/>
  <c r="N1166" i="1" s="1"/>
  <c r="M1160" i="1"/>
  <c r="L1160" i="1"/>
  <c r="K1160" i="1"/>
  <c r="J1160" i="1"/>
  <c r="I1160" i="1"/>
  <c r="H1160" i="1"/>
  <c r="H1164" i="1" s="1"/>
  <c r="H1166" i="1" s="1"/>
  <c r="G1160" i="1"/>
  <c r="F1160" i="1"/>
  <c r="E1160" i="1"/>
  <c r="D1160" i="1"/>
  <c r="C1160" i="1"/>
  <c r="B1160" i="1"/>
  <c r="B1164" i="1" s="1"/>
  <c r="B1166" i="1" s="1"/>
  <c r="Y1155" i="1"/>
  <c r="X1155" i="1"/>
  <c r="W1155" i="1"/>
  <c r="W1156" i="1" s="1"/>
  <c r="V1155" i="1"/>
  <c r="U1155" i="1"/>
  <c r="T1155" i="1"/>
  <c r="S1155" i="1"/>
  <c r="R1155" i="1"/>
  <c r="Q1155" i="1"/>
  <c r="Q1156" i="1" s="1"/>
  <c r="P1155" i="1"/>
  <c r="O1155" i="1"/>
  <c r="N1155" i="1"/>
  <c r="M1155" i="1"/>
  <c r="L1155" i="1"/>
  <c r="K1155" i="1"/>
  <c r="K1156" i="1" s="1"/>
  <c r="J1155" i="1"/>
  <c r="I1155" i="1"/>
  <c r="H1155" i="1"/>
  <c r="G1155" i="1"/>
  <c r="F1155" i="1"/>
  <c r="E1155" i="1"/>
  <c r="E1156" i="1" s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Y1154" i="1" s="1"/>
  <c r="X1152" i="1"/>
  <c r="W1152" i="1"/>
  <c r="V1152" i="1"/>
  <c r="U1152" i="1"/>
  <c r="T1152" i="1"/>
  <c r="S1152" i="1"/>
  <c r="R1152" i="1"/>
  <c r="Q1152" i="1"/>
  <c r="P1152" i="1"/>
  <c r="O1152" i="1"/>
  <c r="N1152" i="1"/>
  <c r="N1154" i="1" s="1"/>
  <c r="N1156" i="1" s="1"/>
  <c r="M1152" i="1"/>
  <c r="Z1152" i="1" s="1"/>
  <c r="AA1152" i="1" s="1"/>
  <c r="L1152" i="1"/>
  <c r="K1152" i="1"/>
  <c r="J1152" i="1"/>
  <c r="I1152" i="1"/>
  <c r="H1152" i="1"/>
  <c r="H1154" i="1" s="1"/>
  <c r="H1156" i="1" s="1"/>
  <c r="G1152" i="1"/>
  <c r="G1154" i="1" s="1"/>
  <c r="F1152" i="1"/>
  <c r="E1152" i="1"/>
  <c r="D1152" i="1"/>
  <c r="C1152" i="1"/>
  <c r="B1152" i="1"/>
  <c r="Y1151" i="1"/>
  <c r="X1151" i="1"/>
  <c r="W1151" i="1"/>
  <c r="V1151" i="1"/>
  <c r="V1154" i="1" s="1"/>
  <c r="U1151" i="1"/>
  <c r="U1154" i="1" s="1"/>
  <c r="U1156" i="1" s="1"/>
  <c r="T1151" i="1"/>
  <c r="S1151" i="1"/>
  <c r="R1151" i="1"/>
  <c r="Q1151" i="1"/>
  <c r="P1151" i="1"/>
  <c r="P1154" i="1" s="1"/>
  <c r="O1151" i="1"/>
  <c r="O1154" i="1" s="1"/>
  <c r="O1156" i="1" s="1"/>
  <c r="N1151" i="1"/>
  <c r="Z1151" i="1" s="1"/>
  <c r="AB1151" i="1" s="1"/>
  <c r="M1151" i="1"/>
  <c r="L1151" i="1"/>
  <c r="K1151" i="1"/>
  <c r="J1151" i="1"/>
  <c r="J1154" i="1" s="1"/>
  <c r="I1151" i="1"/>
  <c r="I1154" i="1" s="1"/>
  <c r="I1156" i="1" s="1"/>
  <c r="H1151" i="1"/>
  <c r="G1151" i="1"/>
  <c r="F1151" i="1"/>
  <c r="E1151" i="1"/>
  <c r="D1151" i="1"/>
  <c r="D1154" i="1" s="1"/>
  <c r="C1151" i="1"/>
  <c r="C1154" i="1" s="1"/>
  <c r="C1156" i="1" s="1"/>
  <c r="B1151" i="1"/>
  <c r="Y1150" i="1"/>
  <c r="X1150" i="1"/>
  <c r="X1154" i="1" s="1"/>
  <c r="W1150" i="1"/>
  <c r="W1154" i="1" s="1"/>
  <c r="V1150" i="1"/>
  <c r="U1150" i="1"/>
  <c r="T1150" i="1"/>
  <c r="T1154" i="1" s="1"/>
  <c r="T1156" i="1" s="1"/>
  <c r="S1150" i="1"/>
  <c r="S1154" i="1" s="1"/>
  <c r="R1150" i="1"/>
  <c r="R1154" i="1" s="1"/>
  <c r="Q1150" i="1"/>
  <c r="Q1154" i="1" s="1"/>
  <c r="P1150" i="1"/>
  <c r="O1150" i="1"/>
  <c r="N1150" i="1"/>
  <c r="M1150" i="1"/>
  <c r="Z1150" i="1" s="1"/>
  <c r="L1150" i="1"/>
  <c r="L1154" i="1" s="1"/>
  <c r="K1150" i="1"/>
  <c r="K1154" i="1" s="1"/>
  <c r="J1150" i="1"/>
  <c r="I1150" i="1"/>
  <c r="H1150" i="1"/>
  <c r="G1150" i="1"/>
  <c r="F1150" i="1"/>
  <c r="F1154" i="1" s="1"/>
  <c r="E1150" i="1"/>
  <c r="E1154" i="1" s="1"/>
  <c r="D1150" i="1"/>
  <c r="C1150" i="1"/>
  <c r="B1150" i="1"/>
  <c r="B1154" i="1" s="1"/>
  <c r="B1156" i="1" s="1"/>
  <c r="Y1145" i="1"/>
  <c r="X1145" i="1"/>
  <c r="W1145" i="1"/>
  <c r="V1145" i="1"/>
  <c r="V1146" i="1" s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P1144" i="1"/>
  <c r="P1146" i="1" s="1"/>
  <c r="J1144" i="1"/>
  <c r="J1146" i="1" s="1"/>
  <c r="I1144" i="1"/>
  <c r="I1146" i="1" s="1"/>
  <c r="Y1143" i="1"/>
  <c r="X1143" i="1"/>
  <c r="W1143" i="1"/>
  <c r="V1143" i="1"/>
  <c r="V1144" i="1" s="1"/>
  <c r="U1143" i="1"/>
  <c r="U1144" i="1" s="1"/>
  <c r="U1146" i="1" s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D1144" i="1" s="1"/>
  <c r="C1143" i="1"/>
  <c r="C1144" i="1" s="1"/>
  <c r="C1146" i="1" s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O1144" i="1" s="1"/>
  <c r="O1146" i="1" s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V1140" i="1"/>
  <c r="U1140" i="1"/>
  <c r="T1140" i="1"/>
  <c r="T1144" i="1" s="1"/>
  <c r="T1146" i="1" s="1"/>
  <c r="S1140" i="1"/>
  <c r="S1144" i="1" s="1"/>
  <c r="R1140" i="1"/>
  <c r="R1144" i="1" s="1"/>
  <c r="Q1140" i="1"/>
  <c r="P1140" i="1"/>
  <c r="O1140" i="1"/>
  <c r="N1140" i="1"/>
  <c r="N1144" i="1" s="1"/>
  <c r="N1146" i="1" s="1"/>
  <c r="M1140" i="1"/>
  <c r="M1144" i="1" s="1"/>
  <c r="L1140" i="1"/>
  <c r="L1144" i="1" s="1"/>
  <c r="K1140" i="1"/>
  <c r="J1140" i="1"/>
  <c r="I1140" i="1"/>
  <c r="H1140" i="1"/>
  <c r="H1144" i="1" s="1"/>
  <c r="H1146" i="1" s="1"/>
  <c r="G1140" i="1"/>
  <c r="G1144" i="1" s="1"/>
  <c r="F1140" i="1"/>
  <c r="F1144" i="1" s="1"/>
  <c r="E1140" i="1"/>
  <c r="D1140" i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R1136" i="1" s="1"/>
  <c r="Q1135" i="1"/>
  <c r="P1135" i="1"/>
  <c r="O1135" i="1"/>
  <c r="N1135" i="1"/>
  <c r="M1135" i="1"/>
  <c r="L1135" i="1"/>
  <c r="L1136" i="1" s="1"/>
  <c r="K1135" i="1"/>
  <c r="J1135" i="1"/>
  <c r="I1135" i="1"/>
  <c r="H1135" i="1"/>
  <c r="G1135" i="1"/>
  <c r="F1135" i="1"/>
  <c r="F1136" i="1" s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U1134" i="1" s="1"/>
  <c r="U1136" i="1" s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W1134" i="1" s="1"/>
  <c r="V1131" i="1"/>
  <c r="V1134" i="1" s="1"/>
  <c r="V1136" i="1" s="1"/>
  <c r="U1131" i="1"/>
  <c r="T1131" i="1"/>
  <c r="S1131" i="1"/>
  <c r="R1131" i="1"/>
  <c r="Q1131" i="1"/>
  <c r="P1131" i="1"/>
  <c r="P1134" i="1" s="1"/>
  <c r="P1136" i="1" s="1"/>
  <c r="O1131" i="1"/>
  <c r="N1131" i="1"/>
  <c r="Z1131" i="1" s="1"/>
  <c r="AB1131" i="1" s="1"/>
  <c r="M1131" i="1"/>
  <c r="L1131" i="1"/>
  <c r="K1131" i="1"/>
  <c r="K1134" i="1" s="1"/>
  <c r="J1131" i="1"/>
  <c r="J1134" i="1" s="1"/>
  <c r="I1131" i="1"/>
  <c r="H1131" i="1"/>
  <c r="G1131" i="1"/>
  <c r="F1131" i="1"/>
  <c r="E1131" i="1"/>
  <c r="E1134" i="1" s="1"/>
  <c r="D1131" i="1"/>
  <c r="D1134" i="1" s="1"/>
  <c r="D1136" i="1" s="1"/>
  <c r="C1131" i="1"/>
  <c r="B1131" i="1"/>
  <c r="Y1130" i="1"/>
  <c r="Y1134" i="1" s="1"/>
  <c r="X1130" i="1"/>
  <c r="X1134" i="1" s="1"/>
  <c r="W1130" i="1"/>
  <c r="V1130" i="1"/>
  <c r="U1130" i="1"/>
  <c r="T1130" i="1"/>
  <c r="T1134" i="1" s="1"/>
  <c r="T1136" i="1" s="1"/>
  <c r="S1130" i="1"/>
  <c r="S1134" i="1" s="1"/>
  <c r="R1130" i="1"/>
  <c r="R1134" i="1" s="1"/>
  <c r="Q1130" i="1"/>
  <c r="Q1134" i="1" s="1"/>
  <c r="P1130" i="1"/>
  <c r="O1130" i="1"/>
  <c r="O1134" i="1" s="1"/>
  <c r="O1136" i="1" s="1"/>
  <c r="N1130" i="1"/>
  <c r="N1134" i="1" s="1"/>
  <c r="N1136" i="1" s="1"/>
  <c r="M1130" i="1"/>
  <c r="Z1130" i="1" s="1"/>
  <c r="L1130" i="1"/>
  <c r="L1134" i="1" s="1"/>
  <c r="K1130" i="1"/>
  <c r="J1130" i="1"/>
  <c r="I1130" i="1"/>
  <c r="I1134" i="1" s="1"/>
  <c r="I1136" i="1" s="1"/>
  <c r="H1130" i="1"/>
  <c r="H1134" i="1" s="1"/>
  <c r="G1130" i="1"/>
  <c r="G1134" i="1" s="1"/>
  <c r="F1130" i="1"/>
  <c r="F1134" i="1" s="1"/>
  <c r="E1130" i="1"/>
  <c r="D1130" i="1"/>
  <c r="C1130" i="1"/>
  <c r="C1134" i="1" s="1"/>
  <c r="C1136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K1126" i="1" s="1"/>
  <c r="J1125" i="1"/>
  <c r="I1125" i="1"/>
  <c r="H1125" i="1"/>
  <c r="G1125" i="1"/>
  <c r="F1125" i="1"/>
  <c r="E1125" i="1"/>
  <c r="D1125" i="1"/>
  <c r="C1125" i="1"/>
  <c r="B1125" i="1"/>
  <c r="V1124" i="1"/>
  <c r="V1126" i="1" s="1"/>
  <c r="P1124" i="1"/>
  <c r="P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J1124" i="1" s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AA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E1124" i="1" s="1"/>
  <c r="E1126" i="1" s="1"/>
  <c r="D1121" i="1"/>
  <c r="D1124" i="1" s="1"/>
  <c r="C1121" i="1"/>
  <c r="B1121" i="1"/>
  <c r="Y1120" i="1"/>
  <c r="Y1124" i="1" s="1"/>
  <c r="X1120" i="1"/>
  <c r="W1120" i="1"/>
  <c r="W1124" i="1" s="1"/>
  <c r="W1126" i="1" s="1"/>
  <c r="V1120" i="1"/>
  <c r="U1120" i="1"/>
  <c r="U1124" i="1" s="1"/>
  <c r="U1126" i="1" s="1"/>
  <c r="T1120" i="1"/>
  <c r="T1124" i="1" s="1"/>
  <c r="T1126" i="1" s="1"/>
  <c r="S1120" i="1"/>
  <c r="S1124" i="1" s="1"/>
  <c r="R1120" i="1"/>
  <c r="Q1120" i="1"/>
  <c r="Q1124" i="1" s="1"/>
  <c r="Q1126" i="1" s="1"/>
  <c r="P1120" i="1"/>
  <c r="O1120" i="1"/>
  <c r="O1124" i="1" s="1"/>
  <c r="O1126" i="1" s="1"/>
  <c r="N1120" i="1"/>
  <c r="N1124" i="1" s="1"/>
  <c r="M1120" i="1"/>
  <c r="M1124" i="1" s="1"/>
  <c r="L1120" i="1"/>
  <c r="K1120" i="1"/>
  <c r="K1124" i="1" s="1"/>
  <c r="J1120" i="1"/>
  <c r="I1120" i="1"/>
  <c r="I1124" i="1" s="1"/>
  <c r="I1126" i="1" s="1"/>
  <c r="H1120" i="1"/>
  <c r="H1124" i="1" s="1"/>
  <c r="G1120" i="1"/>
  <c r="G1124" i="1" s="1"/>
  <c r="F1120" i="1"/>
  <c r="E1120" i="1"/>
  <c r="D1120" i="1"/>
  <c r="C1120" i="1"/>
  <c r="C1124" i="1" s="1"/>
  <c r="C1126" i="1" s="1"/>
  <c r="B1120" i="1"/>
  <c r="B1124" i="1" s="1"/>
  <c r="Y1115" i="1"/>
  <c r="X1115" i="1"/>
  <c r="W1115" i="1"/>
  <c r="V1115" i="1"/>
  <c r="U1115" i="1"/>
  <c r="T1115" i="1"/>
  <c r="T1116" i="1" s="1"/>
  <c r="S1115" i="1"/>
  <c r="S1095" i="1" s="1"/>
  <c r="R1115" i="1"/>
  <c r="Q1115" i="1"/>
  <c r="P1115" i="1"/>
  <c r="O1115" i="1"/>
  <c r="N1115" i="1"/>
  <c r="M1115" i="1"/>
  <c r="M1095" i="1" s="1"/>
  <c r="L1115" i="1"/>
  <c r="K1115" i="1"/>
  <c r="J1115" i="1"/>
  <c r="I1115" i="1"/>
  <c r="H1115" i="1"/>
  <c r="H1116" i="1" s="1"/>
  <c r="G1115" i="1"/>
  <c r="F1115" i="1"/>
  <c r="E1115" i="1"/>
  <c r="D1115" i="1"/>
  <c r="C1115" i="1"/>
  <c r="B1115" i="1"/>
  <c r="B1116" i="1" s="1"/>
  <c r="V1114" i="1"/>
  <c r="V1116" i="1" s="1"/>
  <c r="P1114" i="1"/>
  <c r="P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G1114" i="1" s="1"/>
  <c r="F1113" i="1"/>
  <c r="E1113" i="1"/>
  <c r="D1113" i="1"/>
  <c r="C1113" i="1"/>
  <c r="B1113" i="1"/>
  <c r="Y1112" i="1"/>
  <c r="Y1114" i="1" s="1"/>
  <c r="X1112" i="1"/>
  <c r="W1112" i="1"/>
  <c r="W1114" i="1" s="1"/>
  <c r="W1116" i="1" s="1"/>
  <c r="V1112" i="1"/>
  <c r="U1112" i="1"/>
  <c r="T1112" i="1"/>
  <c r="S1112" i="1"/>
  <c r="S1114" i="1" s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J1114" i="1" s="1"/>
  <c r="I1111" i="1"/>
  <c r="H1111" i="1"/>
  <c r="G1111" i="1"/>
  <c r="F1111" i="1"/>
  <c r="E1111" i="1"/>
  <c r="D1111" i="1"/>
  <c r="D1114" i="1" s="1"/>
  <c r="C1111" i="1"/>
  <c r="B1111" i="1"/>
  <c r="Y1110" i="1"/>
  <c r="X1110" i="1"/>
  <c r="W1110" i="1"/>
  <c r="V1110" i="1"/>
  <c r="U1110" i="1"/>
  <c r="U1114" i="1" s="1"/>
  <c r="U1116" i="1" s="1"/>
  <c r="T1110" i="1"/>
  <c r="T1114" i="1" s="1"/>
  <c r="S1110" i="1"/>
  <c r="R1110" i="1"/>
  <c r="Q1110" i="1"/>
  <c r="Q1114" i="1" s="1"/>
  <c r="Q1116" i="1" s="1"/>
  <c r="P1110" i="1"/>
  <c r="O1110" i="1"/>
  <c r="O1114" i="1" s="1"/>
  <c r="O1116" i="1" s="1"/>
  <c r="N1110" i="1"/>
  <c r="Z1110" i="1" s="1"/>
  <c r="M1110" i="1"/>
  <c r="M1114" i="1" s="1"/>
  <c r="L1110" i="1"/>
  <c r="K1110" i="1"/>
  <c r="K1114" i="1" s="1"/>
  <c r="J1110" i="1"/>
  <c r="I1110" i="1"/>
  <c r="I1114" i="1" s="1"/>
  <c r="I1116" i="1" s="1"/>
  <c r="H1110" i="1"/>
  <c r="H1114" i="1" s="1"/>
  <c r="G1110" i="1"/>
  <c r="F1110" i="1"/>
  <c r="E1110" i="1"/>
  <c r="E1114" i="1" s="1"/>
  <c r="D1110" i="1"/>
  <c r="C1110" i="1"/>
  <c r="C1114" i="1" s="1"/>
  <c r="C1116" i="1" s="1"/>
  <c r="B1110" i="1"/>
  <c r="B1114" i="1" s="1"/>
  <c r="Y1105" i="1"/>
  <c r="X1105" i="1"/>
  <c r="W1105" i="1"/>
  <c r="V1105" i="1"/>
  <c r="V1095" i="1" s="1"/>
  <c r="U1105" i="1"/>
  <c r="T1105" i="1"/>
  <c r="S1105" i="1"/>
  <c r="R1105" i="1"/>
  <c r="Q1105" i="1"/>
  <c r="P1105" i="1"/>
  <c r="P1095" i="1" s="1"/>
  <c r="O1105" i="1"/>
  <c r="N1105" i="1"/>
  <c r="Z1105" i="1" s="1"/>
  <c r="M1105" i="1"/>
  <c r="L1105" i="1"/>
  <c r="K1105" i="1"/>
  <c r="J1105" i="1"/>
  <c r="J1095" i="1" s="1"/>
  <c r="I1105" i="1"/>
  <c r="H1105" i="1"/>
  <c r="G1105" i="1"/>
  <c r="F1105" i="1"/>
  <c r="F1095" i="1" s="1"/>
  <c r="E1105" i="1"/>
  <c r="D1105" i="1"/>
  <c r="C1105" i="1"/>
  <c r="B1105" i="1"/>
  <c r="Y1104" i="1"/>
  <c r="V1104" i="1"/>
  <c r="V1106" i="1" s="1"/>
  <c r="Y1103" i="1"/>
  <c r="X1103" i="1"/>
  <c r="W1103" i="1"/>
  <c r="W1093" i="1" s="1"/>
  <c r="W1083" i="1" s="1"/>
  <c r="V1103" i="1"/>
  <c r="V1093" i="1" s="1"/>
  <c r="V1083" i="1" s="1"/>
  <c r="U1103" i="1"/>
  <c r="U1093" i="1" s="1"/>
  <c r="T1103" i="1"/>
  <c r="S1103" i="1"/>
  <c r="R1103" i="1"/>
  <c r="Q1103" i="1"/>
  <c r="P1103" i="1"/>
  <c r="P1104" i="1" s="1"/>
  <c r="P1106" i="1" s="1"/>
  <c r="O1103" i="1"/>
  <c r="O1093" i="1" s="1"/>
  <c r="N1103" i="1"/>
  <c r="M1103" i="1"/>
  <c r="L1103" i="1"/>
  <c r="K1103" i="1"/>
  <c r="J1103" i="1"/>
  <c r="J1104" i="1" s="1"/>
  <c r="I1103" i="1"/>
  <c r="I1093" i="1" s="1"/>
  <c r="H1103" i="1"/>
  <c r="G1103" i="1"/>
  <c r="F1103" i="1"/>
  <c r="E1103" i="1"/>
  <c r="D1103" i="1"/>
  <c r="C1103" i="1"/>
  <c r="C1093" i="1" s="1"/>
  <c r="B1103" i="1"/>
  <c r="Y1102" i="1"/>
  <c r="X1102" i="1"/>
  <c r="W1102" i="1"/>
  <c r="W1092" i="1" s="1"/>
  <c r="V1102" i="1"/>
  <c r="U1102" i="1"/>
  <c r="T1102" i="1"/>
  <c r="T1092" i="1" s="1"/>
  <c r="T1082" i="1" s="1"/>
  <c r="S1102" i="1"/>
  <c r="R1102" i="1"/>
  <c r="Q1102" i="1"/>
  <c r="Q1092" i="1" s="1"/>
  <c r="P1102" i="1"/>
  <c r="O1102" i="1"/>
  <c r="N1102" i="1"/>
  <c r="M1102" i="1"/>
  <c r="M1092" i="1" s="1"/>
  <c r="L1102" i="1"/>
  <c r="L1092" i="1" s="1"/>
  <c r="L1082" i="1" s="1"/>
  <c r="K1102" i="1"/>
  <c r="K1092" i="1" s="1"/>
  <c r="K1082" i="1" s="1"/>
  <c r="J1102" i="1"/>
  <c r="I1102" i="1"/>
  <c r="H1102" i="1"/>
  <c r="G1102" i="1"/>
  <c r="G1092" i="1" s="1"/>
  <c r="G1082" i="1" s="1"/>
  <c r="F1102" i="1"/>
  <c r="E1102" i="1"/>
  <c r="E1092" i="1" s="1"/>
  <c r="E1082" i="1" s="1"/>
  <c r="D1102" i="1"/>
  <c r="C1102" i="1"/>
  <c r="B1102" i="1"/>
  <c r="Y1101" i="1"/>
  <c r="X1101" i="1"/>
  <c r="W1101" i="1"/>
  <c r="V1101" i="1"/>
  <c r="V1091" i="1" s="1"/>
  <c r="V1081" i="1" s="1"/>
  <c r="V1084" i="1" s="1"/>
  <c r="U1101" i="1"/>
  <c r="T1101" i="1"/>
  <c r="T1104" i="1" s="1"/>
  <c r="S1101" i="1"/>
  <c r="R1101" i="1"/>
  <c r="Q1101" i="1"/>
  <c r="P1101" i="1"/>
  <c r="P1091" i="1" s="1"/>
  <c r="P1081" i="1" s="1"/>
  <c r="O1101" i="1"/>
  <c r="O1091" i="1" s="1"/>
  <c r="O1081" i="1" s="1"/>
  <c r="N1101" i="1"/>
  <c r="N1091" i="1" s="1"/>
  <c r="N1081" i="1" s="1"/>
  <c r="M1101" i="1"/>
  <c r="L1101" i="1"/>
  <c r="K1101" i="1"/>
  <c r="J1101" i="1"/>
  <c r="J1091" i="1" s="1"/>
  <c r="J1081" i="1" s="1"/>
  <c r="J1084" i="1" s="1"/>
  <c r="I1101" i="1"/>
  <c r="H1101" i="1"/>
  <c r="H1091" i="1" s="1"/>
  <c r="H1081" i="1" s="1"/>
  <c r="G1101" i="1"/>
  <c r="F1101" i="1"/>
  <c r="E1101" i="1"/>
  <c r="D1101" i="1"/>
  <c r="D1104" i="1" s="1"/>
  <c r="C1101" i="1"/>
  <c r="C1091" i="1" s="1"/>
  <c r="C1081" i="1" s="1"/>
  <c r="B1101" i="1"/>
  <c r="B1104" i="1" s="1"/>
  <c r="Y1100" i="1"/>
  <c r="Y1090" i="1" s="1"/>
  <c r="X1100" i="1"/>
  <c r="W1100" i="1"/>
  <c r="W1104" i="1" s="1"/>
  <c r="W1106" i="1" s="1"/>
  <c r="V1100" i="1"/>
  <c r="U1100" i="1"/>
  <c r="U1104" i="1" s="1"/>
  <c r="U1106" i="1" s="1"/>
  <c r="T1100" i="1"/>
  <c r="S1100" i="1"/>
  <c r="S1104" i="1" s="1"/>
  <c r="R1100" i="1"/>
  <c r="Q1100" i="1"/>
  <c r="Q1104" i="1" s="1"/>
  <c r="Q1106" i="1" s="1"/>
  <c r="P1100" i="1"/>
  <c r="O1100" i="1"/>
  <c r="O1104" i="1" s="1"/>
  <c r="O1106" i="1" s="1"/>
  <c r="N1100" i="1"/>
  <c r="N1104" i="1" s="1"/>
  <c r="M1100" i="1"/>
  <c r="M1104" i="1" s="1"/>
  <c r="L1100" i="1"/>
  <c r="K1100" i="1"/>
  <c r="K1104" i="1" s="1"/>
  <c r="J1100" i="1"/>
  <c r="I1100" i="1"/>
  <c r="I1104" i="1" s="1"/>
  <c r="I1106" i="1" s="1"/>
  <c r="H1100" i="1"/>
  <c r="G1100" i="1"/>
  <c r="G1090" i="1" s="1"/>
  <c r="F1100" i="1"/>
  <c r="E1100" i="1"/>
  <c r="E1104" i="1" s="1"/>
  <c r="D1100" i="1"/>
  <c r="C1100" i="1"/>
  <c r="C1104" i="1" s="1"/>
  <c r="C1106" i="1" s="1"/>
  <c r="B1100" i="1"/>
  <c r="AE1096" i="1"/>
  <c r="X1095" i="1"/>
  <c r="X1096" i="1" s="1"/>
  <c r="W1095" i="1"/>
  <c r="U1095" i="1"/>
  <c r="R1095" i="1"/>
  <c r="R1085" i="1" s="1"/>
  <c r="R1086" i="1" s="1"/>
  <c r="Q1095" i="1"/>
  <c r="Q1096" i="1" s="1"/>
  <c r="O1095" i="1"/>
  <c r="O1096" i="1" s="1"/>
  <c r="N1095" i="1"/>
  <c r="L1095" i="1"/>
  <c r="L1085" i="1" s="1"/>
  <c r="K1095" i="1"/>
  <c r="I1095" i="1"/>
  <c r="I1096" i="1" s="1"/>
  <c r="H1095" i="1"/>
  <c r="G1095" i="1"/>
  <c r="E1095" i="1"/>
  <c r="C1095" i="1"/>
  <c r="B1095" i="1"/>
  <c r="Y1093" i="1"/>
  <c r="X1093" i="1"/>
  <c r="T1093" i="1"/>
  <c r="S1093" i="1"/>
  <c r="R1093" i="1"/>
  <c r="Q1093" i="1"/>
  <c r="Q1083" i="1" s="1"/>
  <c r="N1093" i="1"/>
  <c r="M1093" i="1"/>
  <c r="L1093" i="1"/>
  <c r="K1093" i="1"/>
  <c r="K1083" i="1" s="1"/>
  <c r="J1093" i="1"/>
  <c r="H1093" i="1"/>
  <c r="G1093" i="1"/>
  <c r="F1093" i="1"/>
  <c r="E1093" i="1"/>
  <c r="E1083" i="1" s="1"/>
  <c r="D1093" i="1"/>
  <c r="D1083" i="1" s="1"/>
  <c r="B1093" i="1"/>
  <c r="Y1092" i="1"/>
  <c r="Y1082" i="1" s="1"/>
  <c r="X1092" i="1"/>
  <c r="V1092" i="1"/>
  <c r="U1092" i="1"/>
  <c r="S1092" i="1"/>
  <c r="S1082" i="1" s="1"/>
  <c r="R1092" i="1"/>
  <c r="P1092" i="1"/>
  <c r="O1092" i="1"/>
  <c r="N1092" i="1"/>
  <c r="J1092" i="1"/>
  <c r="I1092" i="1"/>
  <c r="H1092" i="1"/>
  <c r="F1092" i="1"/>
  <c r="D1092" i="1"/>
  <c r="C1092" i="1"/>
  <c r="B1092" i="1"/>
  <c r="Y1091" i="1"/>
  <c r="X1091" i="1"/>
  <c r="W1091" i="1"/>
  <c r="U1091" i="1"/>
  <c r="S1091" i="1"/>
  <c r="R1091" i="1"/>
  <c r="Q1091" i="1"/>
  <c r="M1091" i="1"/>
  <c r="L1091" i="1"/>
  <c r="K1091" i="1"/>
  <c r="I1091" i="1"/>
  <c r="G1091" i="1"/>
  <c r="F1091" i="1"/>
  <c r="F1094" i="1" s="1"/>
  <c r="E1091" i="1"/>
  <c r="E1094" i="1" s="1"/>
  <c r="E1096" i="1" s="1"/>
  <c r="X1090" i="1"/>
  <c r="X1094" i="1" s="1"/>
  <c r="W1090" i="1"/>
  <c r="V1090" i="1"/>
  <c r="V1094" i="1" s="1"/>
  <c r="U1090" i="1"/>
  <c r="U1094" i="1" s="1"/>
  <c r="T1090" i="1"/>
  <c r="R1090" i="1"/>
  <c r="R1094" i="1" s="1"/>
  <c r="R1096" i="1" s="1"/>
  <c r="Q1090" i="1"/>
  <c r="Q1094" i="1" s="1"/>
  <c r="P1090" i="1"/>
  <c r="O1090" i="1"/>
  <c r="O1094" i="1" s="1"/>
  <c r="N1090" i="1"/>
  <c r="N1094" i="1" s="1"/>
  <c r="L1090" i="1"/>
  <c r="L1080" i="1" s="1"/>
  <c r="L1084" i="1" s="1"/>
  <c r="K1090" i="1"/>
  <c r="K1094" i="1" s="1"/>
  <c r="K1096" i="1" s="1"/>
  <c r="J1090" i="1"/>
  <c r="J1094" i="1" s="1"/>
  <c r="J1096" i="1" s="1"/>
  <c r="I1090" i="1"/>
  <c r="I1094" i="1" s="1"/>
  <c r="H1090" i="1"/>
  <c r="H1094" i="1" s="1"/>
  <c r="F1090" i="1"/>
  <c r="E1090" i="1"/>
  <c r="D1090" i="1"/>
  <c r="C1090" i="1"/>
  <c r="B1090" i="1"/>
  <c r="V1085" i="1"/>
  <c r="V1086" i="1" s="1"/>
  <c r="U1085" i="1"/>
  <c r="U1086" i="1" s="1"/>
  <c r="Q1085" i="1"/>
  <c r="P1085" i="1"/>
  <c r="O1085" i="1"/>
  <c r="N1085" i="1"/>
  <c r="K1085" i="1"/>
  <c r="J1085" i="1"/>
  <c r="J1086" i="1" s="1"/>
  <c r="I1085" i="1"/>
  <c r="H1085" i="1"/>
  <c r="H1086" i="1" s="1"/>
  <c r="G1085" i="1"/>
  <c r="E1085" i="1"/>
  <c r="C1085" i="1"/>
  <c r="B1085" i="1"/>
  <c r="Y1083" i="1"/>
  <c r="X1083" i="1"/>
  <c r="U1083" i="1"/>
  <c r="T1083" i="1"/>
  <c r="S1083" i="1"/>
  <c r="R1083" i="1"/>
  <c r="O1083" i="1"/>
  <c r="N1083" i="1"/>
  <c r="M1083" i="1"/>
  <c r="L1083" i="1"/>
  <c r="J1083" i="1"/>
  <c r="I1083" i="1"/>
  <c r="H1083" i="1"/>
  <c r="G1083" i="1"/>
  <c r="F1083" i="1"/>
  <c r="C1083" i="1"/>
  <c r="B1083" i="1"/>
  <c r="X1082" i="1"/>
  <c r="W1082" i="1"/>
  <c r="V1082" i="1"/>
  <c r="U1082" i="1"/>
  <c r="R1082" i="1"/>
  <c r="Q1082" i="1"/>
  <c r="P1082" i="1"/>
  <c r="O1082" i="1"/>
  <c r="N1082" i="1"/>
  <c r="J1082" i="1"/>
  <c r="I1082" i="1"/>
  <c r="H1082" i="1"/>
  <c r="F1082" i="1"/>
  <c r="D1082" i="1"/>
  <c r="C1082" i="1"/>
  <c r="B1082" i="1"/>
  <c r="Y1081" i="1"/>
  <c r="X1081" i="1"/>
  <c r="X1084" i="1" s="1"/>
  <c r="W1081" i="1"/>
  <c r="W1084" i="1" s="1"/>
  <c r="U1081" i="1"/>
  <c r="S1081" i="1"/>
  <c r="R1081" i="1"/>
  <c r="R1084" i="1" s="1"/>
  <c r="Q1081" i="1"/>
  <c r="Q1084" i="1" s="1"/>
  <c r="Q1086" i="1" s="1"/>
  <c r="M1081" i="1"/>
  <c r="L1081" i="1"/>
  <c r="K1081" i="1"/>
  <c r="I1081" i="1"/>
  <c r="G1081" i="1"/>
  <c r="F1081" i="1"/>
  <c r="F1084" i="1" s="1"/>
  <c r="E1081" i="1"/>
  <c r="X1080" i="1"/>
  <c r="W1080" i="1"/>
  <c r="V1080" i="1"/>
  <c r="U1080" i="1"/>
  <c r="U1084" i="1" s="1"/>
  <c r="T1080" i="1"/>
  <c r="R1080" i="1"/>
  <c r="Q1080" i="1"/>
  <c r="P1080" i="1"/>
  <c r="O1080" i="1"/>
  <c r="O1084" i="1" s="1"/>
  <c r="N1080" i="1"/>
  <c r="K1080" i="1"/>
  <c r="J1080" i="1"/>
  <c r="I1080" i="1"/>
  <c r="I1084" i="1" s="1"/>
  <c r="H1080" i="1"/>
  <c r="H1084" i="1" s="1"/>
  <c r="F1080" i="1"/>
  <c r="E1080" i="1"/>
  <c r="D1080" i="1"/>
  <c r="C1080" i="1"/>
  <c r="C1084" i="1" s="1"/>
  <c r="B1080" i="1"/>
  <c r="Y1075" i="1"/>
  <c r="Y1076" i="1" s="1"/>
  <c r="X1075" i="1"/>
  <c r="W1075" i="1"/>
  <c r="V1075" i="1"/>
  <c r="V1076" i="1" s="1"/>
  <c r="U1075" i="1"/>
  <c r="U1076" i="1" s="1"/>
  <c r="T1075" i="1"/>
  <c r="T1076" i="1" s="1"/>
  <c r="S1075" i="1"/>
  <c r="S1076" i="1" s="1"/>
  <c r="R1075" i="1"/>
  <c r="Q1075" i="1"/>
  <c r="P1075" i="1"/>
  <c r="P1076" i="1" s="1"/>
  <c r="O1075" i="1"/>
  <c r="O1076" i="1" s="1"/>
  <c r="N1075" i="1"/>
  <c r="N1076" i="1" s="1"/>
  <c r="M1075" i="1"/>
  <c r="M1076" i="1" s="1"/>
  <c r="L1075" i="1"/>
  <c r="K1075" i="1"/>
  <c r="J1075" i="1"/>
  <c r="J1076" i="1" s="1"/>
  <c r="I1075" i="1"/>
  <c r="I1076" i="1" s="1"/>
  <c r="H1075" i="1"/>
  <c r="H1076" i="1" s="1"/>
  <c r="G1075" i="1"/>
  <c r="G1076" i="1" s="1"/>
  <c r="F1075" i="1"/>
  <c r="E1075" i="1"/>
  <c r="D1075" i="1"/>
  <c r="D1076" i="1" s="1"/>
  <c r="C1075" i="1"/>
  <c r="C1076" i="1" s="1"/>
  <c r="B1075" i="1"/>
  <c r="B1076" i="1" s="1"/>
  <c r="V1074" i="1"/>
  <c r="P1074" i="1"/>
  <c r="J1074" i="1"/>
  <c r="D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W1074" i="1" s="1"/>
  <c r="W1076" i="1" s="1"/>
  <c r="V1071" i="1"/>
  <c r="U1071" i="1"/>
  <c r="T1071" i="1"/>
  <c r="S1071" i="1"/>
  <c r="R1071" i="1"/>
  <c r="R1074" i="1" s="1"/>
  <c r="R1076" i="1" s="1"/>
  <c r="Q1071" i="1"/>
  <c r="Q1074" i="1" s="1"/>
  <c r="Q1076" i="1" s="1"/>
  <c r="P1071" i="1"/>
  <c r="O1071" i="1"/>
  <c r="N1071" i="1"/>
  <c r="M1071" i="1"/>
  <c r="Z1071" i="1" s="1"/>
  <c r="L1071" i="1"/>
  <c r="L1074" i="1" s="1"/>
  <c r="L1076" i="1" s="1"/>
  <c r="K1071" i="1"/>
  <c r="K1074" i="1" s="1"/>
  <c r="K1076" i="1" s="1"/>
  <c r="J1071" i="1"/>
  <c r="I1071" i="1"/>
  <c r="H1071" i="1"/>
  <c r="G1071" i="1"/>
  <c r="F1071" i="1"/>
  <c r="F1074" i="1" s="1"/>
  <c r="F1076" i="1" s="1"/>
  <c r="E1071" i="1"/>
  <c r="E1074" i="1" s="1"/>
  <c r="E1076" i="1" s="1"/>
  <c r="D1071" i="1"/>
  <c r="C1071" i="1"/>
  <c r="B1071" i="1"/>
  <c r="Y1070" i="1"/>
  <c r="Y1074" i="1" s="1"/>
  <c r="X1070" i="1"/>
  <c r="W1070" i="1"/>
  <c r="V1070" i="1"/>
  <c r="U1070" i="1"/>
  <c r="U1074" i="1" s="1"/>
  <c r="T1070" i="1"/>
  <c r="T1074" i="1" s="1"/>
  <c r="S1070" i="1"/>
  <c r="S1074" i="1" s="1"/>
  <c r="R1070" i="1"/>
  <c r="Q1070" i="1"/>
  <c r="P1070" i="1"/>
  <c r="O1070" i="1"/>
  <c r="O1074" i="1" s="1"/>
  <c r="N1070" i="1"/>
  <c r="N1074" i="1" s="1"/>
  <c r="M1070" i="1"/>
  <c r="M1074" i="1" s="1"/>
  <c r="L1070" i="1"/>
  <c r="K1070" i="1"/>
  <c r="J1070" i="1"/>
  <c r="I1070" i="1"/>
  <c r="I1074" i="1" s="1"/>
  <c r="H1070" i="1"/>
  <c r="H1074" i="1" s="1"/>
  <c r="G1070" i="1"/>
  <c r="G1074" i="1" s="1"/>
  <c r="F1070" i="1"/>
  <c r="E1070" i="1"/>
  <c r="D1070" i="1"/>
  <c r="C1070" i="1"/>
  <c r="C1074" i="1" s="1"/>
  <c r="B1070" i="1"/>
  <c r="B1074" i="1" s="1"/>
  <c r="Y1065" i="1"/>
  <c r="Y1066" i="1" s="1"/>
  <c r="X1065" i="1"/>
  <c r="X1066" i="1" s="1"/>
  <c r="W1065" i="1"/>
  <c r="V1065" i="1"/>
  <c r="U1065" i="1"/>
  <c r="U1066" i="1" s="1"/>
  <c r="T1065" i="1"/>
  <c r="S1065" i="1"/>
  <c r="S1066" i="1" s="1"/>
  <c r="R1065" i="1"/>
  <c r="R1066" i="1" s="1"/>
  <c r="Q1065" i="1"/>
  <c r="P1065" i="1"/>
  <c r="O1065" i="1"/>
  <c r="O1066" i="1" s="1"/>
  <c r="N1065" i="1"/>
  <c r="M1065" i="1"/>
  <c r="L1065" i="1"/>
  <c r="L1066" i="1" s="1"/>
  <c r="K1065" i="1"/>
  <c r="J1065" i="1"/>
  <c r="I1065" i="1"/>
  <c r="I1066" i="1" s="1"/>
  <c r="H1065" i="1"/>
  <c r="G1065" i="1"/>
  <c r="G1066" i="1" s="1"/>
  <c r="F1065" i="1"/>
  <c r="F1066" i="1" s="1"/>
  <c r="E1065" i="1"/>
  <c r="D1065" i="1"/>
  <c r="C1065" i="1"/>
  <c r="C1066" i="1" s="1"/>
  <c r="B1065" i="1"/>
  <c r="U1064" i="1"/>
  <c r="O1064" i="1"/>
  <c r="I1064" i="1"/>
  <c r="C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W1064" i="1" s="1"/>
  <c r="W1066" i="1" s="1"/>
  <c r="V1061" i="1"/>
  <c r="V1064" i="1" s="1"/>
  <c r="V1066" i="1" s="1"/>
  <c r="U1061" i="1"/>
  <c r="T1061" i="1"/>
  <c r="S1061" i="1"/>
  <c r="R1061" i="1"/>
  <c r="Q1061" i="1"/>
  <c r="Q1064" i="1" s="1"/>
  <c r="Q1066" i="1" s="1"/>
  <c r="P1061" i="1"/>
  <c r="P1064" i="1" s="1"/>
  <c r="P1066" i="1" s="1"/>
  <c r="O1061" i="1"/>
  <c r="N1061" i="1"/>
  <c r="Z1061" i="1" s="1"/>
  <c r="AB1061" i="1" s="1"/>
  <c r="M1061" i="1"/>
  <c r="L1061" i="1"/>
  <c r="K1061" i="1"/>
  <c r="K1064" i="1" s="1"/>
  <c r="K1066" i="1" s="1"/>
  <c r="J1061" i="1"/>
  <c r="J1064" i="1" s="1"/>
  <c r="J1066" i="1" s="1"/>
  <c r="I1061" i="1"/>
  <c r="H1061" i="1"/>
  <c r="G1061" i="1"/>
  <c r="F1061" i="1"/>
  <c r="E1061" i="1"/>
  <c r="E1064" i="1" s="1"/>
  <c r="E1066" i="1" s="1"/>
  <c r="D1061" i="1"/>
  <c r="D1064" i="1" s="1"/>
  <c r="D1066" i="1" s="1"/>
  <c r="C1061" i="1"/>
  <c r="B1061" i="1"/>
  <c r="Y1060" i="1"/>
  <c r="Y1064" i="1" s="1"/>
  <c r="X1060" i="1"/>
  <c r="X1064" i="1" s="1"/>
  <c r="W1060" i="1"/>
  <c r="V1060" i="1"/>
  <c r="U1060" i="1"/>
  <c r="T1060" i="1"/>
  <c r="T1064" i="1" s="1"/>
  <c r="S1060" i="1"/>
  <c r="S1064" i="1" s="1"/>
  <c r="R1060" i="1"/>
  <c r="R1064" i="1" s="1"/>
  <c r="Q1060" i="1"/>
  <c r="P1060" i="1"/>
  <c r="O1060" i="1"/>
  <c r="N1060" i="1"/>
  <c r="N1064" i="1" s="1"/>
  <c r="M1060" i="1"/>
  <c r="Z1060" i="1" s="1"/>
  <c r="L1060" i="1"/>
  <c r="L1064" i="1" s="1"/>
  <c r="K1060" i="1"/>
  <c r="J1060" i="1"/>
  <c r="I1060" i="1"/>
  <c r="H1060" i="1"/>
  <c r="H1064" i="1" s="1"/>
  <c r="G1060" i="1"/>
  <c r="G1064" i="1" s="1"/>
  <c r="F1060" i="1"/>
  <c r="F1064" i="1" s="1"/>
  <c r="E1060" i="1"/>
  <c r="D1060" i="1"/>
  <c r="AA1060" i="1" s="1"/>
  <c r="C1060" i="1"/>
  <c r="B1060" i="1"/>
  <c r="B1064" i="1" s="1"/>
  <c r="Y1055" i="1"/>
  <c r="X1055" i="1"/>
  <c r="W1055" i="1"/>
  <c r="W1056" i="1" s="1"/>
  <c r="V1055" i="1"/>
  <c r="U1055" i="1"/>
  <c r="T1055" i="1"/>
  <c r="T1056" i="1" s="1"/>
  <c r="S1055" i="1"/>
  <c r="R1055" i="1"/>
  <c r="Q1055" i="1"/>
  <c r="Q1056" i="1" s="1"/>
  <c r="P1055" i="1"/>
  <c r="O1055" i="1"/>
  <c r="N1055" i="1"/>
  <c r="N1056" i="1" s="1"/>
  <c r="M1055" i="1"/>
  <c r="L1055" i="1"/>
  <c r="K1055" i="1"/>
  <c r="K1056" i="1" s="1"/>
  <c r="J1055" i="1"/>
  <c r="I1055" i="1"/>
  <c r="H1055" i="1"/>
  <c r="H1056" i="1" s="1"/>
  <c r="G1055" i="1"/>
  <c r="F1055" i="1"/>
  <c r="E1055" i="1"/>
  <c r="E1056" i="1" s="1"/>
  <c r="D1055" i="1"/>
  <c r="C1055" i="1"/>
  <c r="B1055" i="1"/>
  <c r="B1056" i="1" s="1"/>
  <c r="T1054" i="1"/>
  <c r="N1054" i="1"/>
  <c r="H1054" i="1"/>
  <c r="B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V1054" i="1" s="1"/>
  <c r="V1056" i="1" s="1"/>
  <c r="U1051" i="1"/>
  <c r="U1054" i="1" s="1"/>
  <c r="U1056" i="1" s="1"/>
  <c r="T1051" i="1"/>
  <c r="S1051" i="1"/>
  <c r="R1051" i="1"/>
  <c r="Q1051" i="1"/>
  <c r="P1051" i="1"/>
  <c r="P1054" i="1" s="1"/>
  <c r="P1056" i="1" s="1"/>
  <c r="O1051" i="1"/>
  <c r="O1054" i="1" s="1"/>
  <c r="O1056" i="1" s="1"/>
  <c r="N1051" i="1"/>
  <c r="M1051" i="1"/>
  <c r="Z1051" i="1" s="1"/>
  <c r="L1051" i="1"/>
  <c r="K1051" i="1"/>
  <c r="J1051" i="1"/>
  <c r="J1054" i="1" s="1"/>
  <c r="J1056" i="1" s="1"/>
  <c r="I1051" i="1"/>
  <c r="I1054" i="1" s="1"/>
  <c r="I1056" i="1" s="1"/>
  <c r="H1051" i="1"/>
  <c r="G1051" i="1"/>
  <c r="F1051" i="1"/>
  <c r="E1051" i="1"/>
  <c r="D1051" i="1"/>
  <c r="D1054" i="1" s="1"/>
  <c r="D1056" i="1" s="1"/>
  <c r="C1051" i="1"/>
  <c r="C1054" i="1" s="1"/>
  <c r="C1056" i="1" s="1"/>
  <c r="B1051" i="1"/>
  <c r="Y1050" i="1"/>
  <c r="Y1054" i="1" s="1"/>
  <c r="X1050" i="1"/>
  <c r="X1054" i="1" s="1"/>
  <c r="W1050" i="1"/>
  <c r="W1054" i="1" s="1"/>
  <c r="V1050" i="1"/>
  <c r="U1050" i="1"/>
  <c r="T1050" i="1"/>
  <c r="S1050" i="1"/>
  <c r="S1054" i="1" s="1"/>
  <c r="R1050" i="1"/>
  <c r="R1054" i="1" s="1"/>
  <c r="Q1050" i="1"/>
  <c r="Q1054" i="1" s="1"/>
  <c r="P1050" i="1"/>
  <c r="O1050" i="1"/>
  <c r="N1050" i="1"/>
  <c r="M1050" i="1"/>
  <c r="Z1050" i="1" s="1"/>
  <c r="L1050" i="1"/>
  <c r="L1054" i="1" s="1"/>
  <c r="K1050" i="1"/>
  <c r="K1054" i="1" s="1"/>
  <c r="J1050" i="1"/>
  <c r="I1050" i="1"/>
  <c r="H1050" i="1"/>
  <c r="G1050" i="1"/>
  <c r="G1054" i="1" s="1"/>
  <c r="F1050" i="1"/>
  <c r="F1054" i="1" s="1"/>
  <c r="E1050" i="1"/>
  <c r="E1054" i="1" s="1"/>
  <c r="D1050" i="1"/>
  <c r="C1050" i="1"/>
  <c r="B1050" i="1"/>
  <c r="Y1045" i="1"/>
  <c r="Y1046" i="1" s="1"/>
  <c r="X1045" i="1"/>
  <c r="X1046" i="1" s="1"/>
  <c r="W1045" i="1"/>
  <c r="V1045" i="1"/>
  <c r="U1045" i="1"/>
  <c r="T1045" i="1"/>
  <c r="S1045" i="1"/>
  <c r="S1046" i="1" s="1"/>
  <c r="R1045" i="1"/>
  <c r="R1046" i="1" s="1"/>
  <c r="Q1045" i="1"/>
  <c r="P1045" i="1"/>
  <c r="O1045" i="1"/>
  <c r="N1045" i="1"/>
  <c r="Z1045" i="1" s="1"/>
  <c r="M1045" i="1"/>
  <c r="M1046" i="1" s="1"/>
  <c r="L1045" i="1"/>
  <c r="L1046" i="1" s="1"/>
  <c r="K1045" i="1"/>
  <c r="J1045" i="1"/>
  <c r="I1045" i="1"/>
  <c r="H1045" i="1"/>
  <c r="G1045" i="1"/>
  <c r="G1046" i="1" s="1"/>
  <c r="F1045" i="1"/>
  <c r="F1046" i="1" s="1"/>
  <c r="E1045" i="1"/>
  <c r="D1045" i="1"/>
  <c r="C1045" i="1"/>
  <c r="B1045" i="1"/>
  <c r="Y1044" i="1"/>
  <c r="S1044" i="1"/>
  <c r="M1044" i="1"/>
  <c r="G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U1044" i="1" s="1"/>
  <c r="U1046" i="1" s="1"/>
  <c r="T1041" i="1"/>
  <c r="T1044" i="1" s="1"/>
  <c r="T1046" i="1" s="1"/>
  <c r="S1041" i="1"/>
  <c r="R1041" i="1"/>
  <c r="Q1041" i="1"/>
  <c r="P1041" i="1"/>
  <c r="O1041" i="1"/>
  <c r="O1044" i="1" s="1"/>
  <c r="O1046" i="1" s="1"/>
  <c r="N1041" i="1"/>
  <c r="N1044" i="1" s="1"/>
  <c r="N1046" i="1" s="1"/>
  <c r="M1041" i="1"/>
  <c r="L1041" i="1"/>
  <c r="K1041" i="1"/>
  <c r="J1041" i="1"/>
  <c r="I1041" i="1"/>
  <c r="I1044" i="1" s="1"/>
  <c r="I1046" i="1" s="1"/>
  <c r="H1041" i="1"/>
  <c r="H1044" i="1" s="1"/>
  <c r="H1046" i="1" s="1"/>
  <c r="G1041" i="1"/>
  <c r="F1041" i="1"/>
  <c r="E1041" i="1"/>
  <c r="D1041" i="1"/>
  <c r="C1041" i="1"/>
  <c r="C1044" i="1" s="1"/>
  <c r="C1046" i="1" s="1"/>
  <c r="B1041" i="1"/>
  <c r="B1044" i="1" s="1"/>
  <c r="B1046" i="1" s="1"/>
  <c r="Y1040" i="1"/>
  <c r="X1040" i="1"/>
  <c r="X1044" i="1" s="1"/>
  <c r="W1040" i="1"/>
  <c r="W1044" i="1" s="1"/>
  <c r="V1040" i="1"/>
  <c r="V1044" i="1" s="1"/>
  <c r="U1040" i="1"/>
  <c r="T1040" i="1"/>
  <c r="S1040" i="1"/>
  <c r="R1040" i="1"/>
  <c r="R1044" i="1" s="1"/>
  <c r="Q1040" i="1"/>
  <c r="Q1044" i="1" s="1"/>
  <c r="P1040" i="1"/>
  <c r="P1044" i="1" s="1"/>
  <c r="O1040" i="1"/>
  <c r="N1040" i="1"/>
  <c r="Z1040" i="1" s="1"/>
  <c r="M1040" i="1"/>
  <c r="L1040" i="1"/>
  <c r="L1044" i="1" s="1"/>
  <c r="K1040" i="1"/>
  <c r="K1044" i="1" s="1"/>
  <c r="J1040" i="1"/>
  <c r="J1044" i="1" s="1"/>
  <c r="I1040" i="1"/>
  <c r="H1040" i="1"/>
  <c r="G1040" i="1"/>
  <c r="F1040" i="1"/>
  <c r="F1044" i="1" s="1"/>
  <c r="E1040" i="1"/>
  <c r="E1044" i="1" s="1"/>
  <c r="D1040" i="1"/>
  <c r="D1044" i="1" s="1"/>
  <c r="C1040" i="1"/>
  <c r="B1040" i="1"/>
  <c r="Y1035" i="1"/>
  <c r="X1035" i="1"/>
  <c r="X1036" i="1" s="1"/>
  <c r="W1035" i="1"/>
  <c r="V1035" i="1"/>
  <c r="V1036" i="1" s="1"/>
  <c r="U1035" i="1"/>
  <c r="T1035" i="1"/>
  <c r="S1035" i="1"/>
  <c r="R1035" i="1"/>
  <c r="R1036" i="1" s="1"/>
  <c r="Q1035" i="1"/>
  <c r="P1035" i="1"/>
  <c r="P1036" i="1" s="1"/>
  <c r="O1035" i="1"/>
  <c r="N1035" i="1"/>
  <c r="M1035" i="1"/>
  <c r="Z1035" i="1" s="1"/>
  <c r="L1035" i="1"/>
  <c r="L1036" i="1" s="1"/>
  <c r="K1035" i="1"/>
  <c r="J1035" i="1"/>
  <c r="J1036" i="1" s="1"/>
  <c r="I1035" i="1"/>
  <c r="H1035" i="1"/>
  <c r="G1035" i="1"/>
  <c r="F1035" i="1"/>
  <c r="F1036" i="1" s="1"/>
  <c r="E1035" i="1"/>
  <c r="D1035" i="1"/>
  <c r="D1036" i="1" s="1"/>
  <c r="C1035" i="1"/>
  <c r="B1035" i="1"/>
  <c r="X1034" i="1"/>
  <c r="R1034" i="1"/>
  <c r="L1034" i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Y1034" i="1" s="1"/>
  <c r="Y1036" i="1" s="1"/>
  <c r="X1031" i="1"/>
  <c r="W1031" i="1"/>
  <c r="V1031" i="1"/>
  <c r="U1031" i="1"/>
  <c r="T1031" i="1"/>
  <c r="T1034" i="1" s="1"/>
  <c r="T1036" i="1" s="1"/>
  <c r="S1031" i="1"/>
  <c r="S1034" i="1" s="1"/>
  <c r="S1036" i="1" s="1"/>
  <c r="R1031" i="1"/>
  <c r="Q1031" i="1"/>
  <c r="P1031" i="1"/>
  <c r="O1031" i="1"/>
  <c r="N1031" i="1"/>
  <c r="N1034" i="1" s="1"/>
  <c r="N1036" i="1" s="1"/>
  <c r="M1031" i="1"/>
  <c r="Z1031" i="1" s="1"/>
  <c r="L1031" i="1"/>
  <c r="K1031" i="1"/>
  <c r="J1031" i="1"/>
  <c r="I1031" i="1"/>
  <c r="H1031" i="1"/>
  <c r="H1034" i="1" s="1"/>
  <c r="H1036" i="1" s="1"/>
  <c r="G1031" i="1"/>
  <c r="G1034" i="1" s="1"/>
  <c r="G1036" i="1" s="1"/>
  <c r="F1031" i="1"/>
  <c r="E1031" i="1"/>
  <c r="D1031" i="1"/>
  <c r="C1031" i="1"/>
  <c r="B1031" i="1"/>
  <c r="B1034" i="1" s="1"/>
  <c r="B1036" i="1" s="1"/>
  <c r="Y1030" i="1"/>
  <c r="X1030" i="1"/>
  <c r="W1030" i="1"/>
  <c r="W1034" i="1" s="1"/>
  <c r="V1030" i="1"/>
  <c r="V1034" i="1" s="1"/>
  <c r="U1030" i="1"/>
  <c r="U1034" i="1" s="1"/>
  <c r="T1030" i="1"/>
  <c r="S1030" i="1"/>
  <c r="R1030" i="1"/>
  <c r="Q1030" i="1"/>
  <c r="Q1034" i="1" s="1"/>
  <c r="P1030" i="1"/>
  <c r="P1034" i="1" s="1"/>
  <c r="O1030" i="1"/>
  <c r="O1034" i="1" s="1"/>
  <c r="N1030" i="1"/>
  <c r="M1030" i="1"/>
  <c r="Z1030" i="1" s="1"/>
  <c r="L1030" i="1"/>
  <c r="K1030" i="1"/>
  <c r="K1034" i="1" s="1"/>
  <c r="J1030" i="1"/>
  <c r="J1034" i="1" s="1"/>
  <c r="I1030" i="1"/>
  <c r="I1034" i="1" s="1"/>
  <c r="H1030" i="1"/>
  <c r="G1030" i="1"/>
  <c r="F1030" i="1"/>
  <c r="E1030" i="1"/>
  <c r="E1034" i="1" s="1"/>
  <c r="D1030" i="1"/>
  <c r="D1034" i="1" s="1"/>
  <c r="C1030" i="1"/>
  <c r="C1034" i="1" s="1"/>
  <c r="B1030" i="1"/>
  <c r="Y1025" i="1"/>
  <c r="X1025" i="1"/>
  <c r="W1025" i="1"/>
  <c r="W1026" i="1" s="1"/>
  <c r="V1025" i="1"/>
  <c r="V1026" i="1" s="1"/>
  <c r="U1025" i="1"/>
  <c r="T1025" i="1"/>
  <c r="T1026" i="1" s="1"/>
  <c r="S1025" i="1"/>
  <c r="R1025" i="1"/>
  <c r="Q1025" i="1"/>
  <c r="Q1026" i="1" s="1"/>
  <c r="P1025" i="1"/>
  <c r="P1026" i="1" s="1"/>
  <c r="O1025" i="1"/>
  <c r="N1025" i="1"/>
  <c r="N1026" i="1" s="1"/>
  <c r="M1025" i="1"/>
  <c r="L1025" i="1"/>
  <c r="K1025" i="1"/>
  <c r="K1026" i="1" s="1"/>
  <c r="J1025" i="1"/>
  <c r="J1026" i="1" s="1"/>
  <c r="I1025" i="1"/>
  <c r="H1025" i="1"/>
  <c r="H1026" i="1" s="1"/>
  <c r="G1025" i="1"/>
  <c r="F1025" i="1"/>
  <c r="E1025" i="1"/>
  <c r="E1026" i="1" s="1"/>
  <c r="D1025" i="1"/>
  <c r="D1026" i="1" s="1"/>
  <c r="C1025" i="1"/>
  <c r="B1025" i="1"/>
  <c r="B1026" i="1" s="1"/>
  <c r="W1024" i="1"/>
  <c r="Q1024" i="1"/>
  <c r="K1024" i="1"/>
  <c r="E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Y1024" i="1" s="1"/>
  <c r="Y1026" i="1" s="1"/>
  <c r="X1021" i="1"/>
  <c r="X1024" i="1" s="1"/>
  <c r="X1026" i="1" s="1"/>
  <c r="W1021" i="1"/>
  <c r="V1021" i="1"/>
  <c r="U1021" i="1"/>
  <c r="T1021" i="1"/>
  <c r="S1021" i="1"/>
  <c r="S1024" i="1" s="1"/>
  <c r="S1026" i="1" s="1"/>
  <c r="R1021" i="1"/>
  <c r="R1024" i="1" s="1"/>
  <c r="R1026" i="1" s="1"/>
  <c r="Q1021" i="1"/>
  <c r="P1021" i="1"/>
  <c r="O1021" i="1"/>
  <c r="N1021" i="1"/>
  <c r="M1021" i="1"/>
  <c r="M1024" i="1" s="1"/>
  <c r="M1026" i="1" s="1"/>
  <c r="L1021" i="1"/>
  <c r="L1024" i="1" s="1"/>
  <c r="L1026" i="1" s="1"/>
  <c r="K1021" i="1"/>
  <c r="J1021" i="1"/>
  <c r="I1021" i="1"/>
  <c r="H1021" i="1"/>
  <c r="G1021" i="1"/>
  <c r="G1024" i="1" s="1"/>
  <c r="G1026" i="1" s="1"/>
  <c r="F1021" i="1"/>
  <c r="F1024" i="1" s="1"/>
  <c r="F1026" i="1" s="1"/>
  <c r="E1021" i="1"/>
  <c r="D1021" i="1"/>
  <c r="C1021" i="1"/>
  <c r="B1021" i="1"/>
  <c r="Y1020" i="1"/>
  <c r="X1020" i="1"/>
  <c r="W1020" i="1"/>
  <c r="V1020" i="1"/>
  <c r="V1024" i="1" s="1"/>
  <c r="U1020" i="1"/>
  <c r="U1024" i="1" s="1"/>
  <c r="T1020" i="1"/>
  <c r="T1024" i="1" s="1"/>
  <c r="S1020" i="1"/>
  <c r="R1020" i="1"/>
  <c r="Q1020" i="1"/>
  <c r="P1020" i="1"/>
  <c r="P1024" i="1" s="1"/>
  <c r="O1020" i="1"/>
  <c r="O1024" i="1" s="1"/>
  <c r="N1020" i="1"/>
  <c r="N1024" i="1" s="1"/>
  <c r="M1020" i="1"/>
  <c r="L1020" i="1"/>
  <c r="K1020" i="1"/>
  <c r="J1020" i="1"/>
  <c r="J1024" i="1" s="1"/>
  <c r="I1020" i="1"/>
  <c r="I1024" i="1" s="1"/>
  <c r="H1020" i="1"/>
  <c r="H1024" i="1" s="1"/>
  <c r="G1020" i="1"/>
  <c r="F1020" i="1"/>
  <c r="E1020" i="1"/>
  <c r="D1020" i="1"/>
  <c r="D1024" i="1" s="1"/>
  <c r="C1020" i="1"/>
  <c r="C1024" i="1" s="1"/>
  <c r="B1020" i="1"/>
  <c r="B1024" i="1" s="1"/>
  <c r="Y1015" i="1"/>
  <c r="X1015" i="1"/>
  <c r="W1015" i="1"/>
  <c r="V1015" i="1"/>
  <c r="V1016" i="1" s="1"/>
  <c r="U1015" i="1"/>
  <c r="U1016" i="1" s="1"/>
  <c r="T1015" i="1"/>
  <c r="T1016" i="1" s="1"/>
  <c r="S1015" i="1"/>
  <c r="R1015" i="1"/>
  <c r="Q1015" i="1"/>
  <c r="P1015" i="1"/>
  <c r="P1016" i="1" s="1"/>
  <c r="O1015" i="1"/>
  <c r="O1016" i="1" s="1"/>
  <c r="N1015" i="1"/>
  <c r="N1016" i="1" s="1"/>
  <c r="M1015" i="1"/>
  <c r="L1015" i="1"/>
  <c r="K1015" i="1"/>
  <c r="J1015" i="1"/>
  <c r="J1016" i="1" s="1"/>
  <c r="I1015" i="1"/>
  <c r="I1016" i="1" s="1"/>
  <c r="H1015" i="1"/>
  <c r="H1016" i="1" s="1"/>
  <c r="G1015" i="1"/>
  <c r="F1015" i="1"/>
  <c r="E1015" i="1"/>
  <c r="D1015" i="1"/>
  <c r="D1016" i="1" s="1"/>
  <c r="C1015" i="1"/>
  <c r="C1016" i="1" s="1"/>
  <c r="B1015" i="1"/>
  <c r="B1016" i="1" s="1"/>
  <c r="V1014" i="1"/>
  <c r="P1014" i="1"/>
  <c r="J1014" i="1"/>
  <c r="D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X1014" i="1" s="1"/>
  <c r="X1016" i="1" s="1"/>
  <c r="W1011" i="1"/>
  <c r="W1014" i="1" s="1"/>
  <c r="W1016" i="1" s="1"/>
  <c r="V1011" i="1"/>
  <c r="U1011" i="1"/>
  <c r="T1011" i="1"/>
  <c r="S1011" i="1"/>
  <c r="R1011" i="1"/>
  <c r="R1014" i="1" s="1"/>
  <c r="R1016" i="1" s="1"/>
  <c r="Q1011" i="1"/>
  <c r="Q1014" i="1" s="1"/>
  <c r="Q1016" i="1" s="1"/>
  <c r="P1011" i="1"/>
  <c r="O1011" i="1"/>
  <c r="N1011" i="1"/>
  <c r="M1011" i="1"/>
  <c r="Z1011" i="1" s="1"/>
  <c r="L1011" i="1"/>
  <c r="L1014" i="1" s="1"/>
  <c r="L1016" i="1" s="1"/>
  <c r="K1011" i="1"/>
  <c r="K1014" i="1" s="1"/>
  <c r="K1016" i="1" s="1"/>
  <c r="J1011" i="1"/>
  <c r="I1011" i="1"/>
  <c r="H1011" i="1"/>
  <c r="G1011" i="1"/>
  <c r="F1011" i="1"/>
  <c r="F1014" i="1" s="1"/>
  <c r="F1016" i="1" s="1"/>
  <c r="E1011" i="1"/>
  <c r="E1014" i="1" s="1"/>
  <c r="E1016" i="1" s="1"/>
  <c r="D1011" i="1"/>
  <c r="C1011" i="1"/>
  <c r="B1011" i="1"/>
  <c r="Y1010" i="1"/>
  <c r="Y1014" i="1" s="1"/>
  <c r="X1010" i="1"/>
  <c r="W1010" i="1"/>
  <c r="V1010" i="1"/>
  <c r="U1010" i="1"/>
  <c r="U1014" i="1" s="1"/>
  <c r="T1010" i="1"/>
  <c r="T1014" i="1" s="1"/>
  <c r="S1010" i="1"/>
  <c r="S1014" i="1" s="1"/>
  <c r="R1010" i="1"/>
  <c r="Q1010" i="1"/>
  <c r="P1010" i="1"/>
  <c r="O1010" i="1"/>
  <c r="O1014" i="1" s="1"/>
  <c r="N1010" i="1"/>
  <c r="N1014" i="1" s="1"/>
  <c r="M1010" i="1"/>
  <c r="Z1010" i="1" s="1"/>
  <c r="L1010" i="1"/>
  <c r="K1010" i="1"/>
  <c r="J1010" i="1"/>
  <c r="I1010" i="1"/>
  <c r="I1014" i="1" s="1"/>
  <c r="H1010" i="1"/>
  <c r="H1014" i="1" s="1"/>
  <c r="G1010" i="1"/>
  <c r="G1014" i="1" s="1"/>
  <c r="F1010" i="1"/>
  <c r="E1010" i="1"/>
  <c r="D1010" i="1"/>
  <c r="C1010" i="1"/>
  <c r="C1014" i="1" s="1"/>
  <c r="B1010" i="1"/>
  <c r="B1014" i="1" s="1"/>
  <c r="Y1005" i="1"/>
  <c r="Y1006" i="1" s="1"/>
  <c r="X1005" i="1"/>
  <c r="X1006" i="1" s="1"/>
  <c r="W1005" i="1"/>
  <c r="V1005" i="1"/>
  <c r="U1005" i="1"/>
  <c r="U1006" i="1" s="1"/>
  <c r="T1005" i="1"/>
  <c r="S1005" i="1"/>
  <c r="S1006" i="1" s="1"/>
  <c r="R1005" i="1"/>
  <c r="R1006" i="1" s="1"/>
  <c r="Q1005" i="1"/>
  <c r="P1005" i="1"/>
  <c r="O1005" i="1"/>
  <c r="O1006" i="1" s="1"/>
  <c r="N1005" i="1"/>
  <c r="M1005" i="1"/>
  <c r="M1006" i="1" s="1"/>
  <c r="L1005" i="1"/>
  <c r="L1006" i="1" s="1"/>
  <c r="K1005" i="1"/>
  <c r="J1005" i="1"/>
  <c r="I1005" i="1"/>
  <c r="I1006" i="1" s="1"/>
  <c r="H1005" i="1"/>
  <c r="G1005" i="1"/>
  <c r="G1006" i="1" s="1"/>
  <c r="F1005" i="1"/>
  <c r="F1006" i="1" s="1"/>
  <c r="E1005" i="1"/>
  <c r="D1005" i="1"/>
  <c r="C1005" i="1"/>
  <c r="C1006" i="1" s="1"/>
  <c r="B1005" i="1"/>
  <c r="U1004" i="1"/>
  <c r="O1004" i="1"/>
  <c r="I1004" i="1"/>
  <c r="C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W1004" i="1" s="1"/>
  <c r="W1006" i="1" s="1"/>
  <c r="V1001" i="1"/>
  <c r="V1004" i="1" s="1"/>
  <c r="V1006" i="1" s="1"/>
  <c r="U1001" i="1"/>
  <c r="T1001" i="1"/>
  <c r="S1001" i="1"/>
  <c r="R1001" i="1"/>
  <c r="Q1001" i="1"/>
  <c r="Q1004" i="1" s="1"/>
  <c r="Q1006" i="1" s="1"/>
  <c r="P1001" i="1"/>
  <c r="P1004" i="1" s="1"/>
  <c r="P1006" i="1" s="1"/>
  <c r="O1001" i="1"/>
  <c r="N1001" i="1"/>
  <c r="Z1001" i="1" s="1"/>
  <c r="AB1001" i="1" s="1"/>
  <c r="M1001" i="1"/>
  <c r="L1001" i="1"/>
  <c r="K1001" i="1"/>
  <c r="K1004" i="1" s="1"/>
  <c r="K1006" i="1" s="1"/>
  <c r="J1001" i="1"/>
  <c r="J1004" i="1" s="1"/>
  <c r="J1006" i="1" s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Y1004" i="1" s="1"/>
  <c r="X1000" i="1"/>
  <c r="X1004" i="1" s="1"/>
  <c r="W1000" i="1"/>
  <c r="V1000" i="1"/>
  <c r="U1000" i="1"/>
  <c r="T1000" i="1"/>
  <c r="T1004" i="1" s="1"/>
  <c r="S1000" i="1"/>
  <c r="S1004" i="1" s="1"/>
  <c r="R1000" i="1"/>
  <c r="R1004" i="1" s="1"/>
  <c r="Q1000" i="1"/>
  <c r="P1000" i="1"/>
  <c r="O1000" i="1"/>
  <c r="N1000" i="1"/>
  <c r="N1004" i="1" s="1"/>
  <c r="M1000" i="1"/>
  <c r="M1004" i="1" s="1"/>
  <c r="L1000" i="1"/>
  <c r="L1004" i="1" s="1"/>
  <c r="K1000" i="1"/>
  <c r="J1000" i="1"/>
  <c r="I1000" i="1"/>
  <c r="H1000" i="1"/>
  <c r="H1004" i="1" s="1"/>
  <c r="G1000" i="1"/>
  <c r="G1004" i="1" s="1"/>
  <c r="F1000" i="1"/>
  <c r="F1004" i="1" s="1"/>
  <c r="E1000" i="1"/>
  <c r="D1000" i="1"/>
  <c r="C1000" i="1"/>
  <c r="B1000" i="1"/>
  <c r="B1004" i="1" s="1"/>
  <c r="Y995" i="1"/>
  <c r="X995" i="1"/>
  <c r="W995" i="1"/>
  <c r="W996" i="1" s="1"/>
  <c r="V995" i="1"/>
  <c r="U995" i="1"/>
  <c r="T995" i="1"/>
  <c r="T996" i="1" s="1"/>
  <c r="S995" i="1"/>
  <c r="R995" i="1"/>
  <c r="Q995" i="1"/>
  <c r="Q996" i="1" s="1"/>
  <c r="P995" i="1"/>
  <c r="O995" i="1"/>
  <c r="N995" i="1"/>
  <c r="N996" i="1" s="1"/>
  <c r="M995" i="1"/>
  <c r="L995" i="1"/>
  <c r="K995" i="1"/>
  <c r="K996" i="1" s="1"/>
  <c r="J995" i="1"/>
  <c r="I995" i="1"/>
  <c r="H995" i="1"/>
  <c r="H996" i="1" s="1"/>
  <c r="G995" i="1"/>
  <c r="F995" i="1"/>
  <c r="E995" i="1"/>
  <c r="E996" i="1" s="1"/>
  <c r="D995" i="1"/>
  <c r="C995" i="1"/>
  <c r="B995" i="1"/>
  <c r="B996" i="1" s="1"/>
  <c r="T994" i="1"/>
  <c r="N994" i="1"/>
  <c r="H994" i="1"/>
  <c r="B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V994" i="1" s="1"/>
  <c r="V996" i="1" s="1"/>
  <c r="U991" i="1"/>
  <c r="U994" i="1" s="1"/>
  <c r="U996" i="1" s="1"/>
  <c r="T991" i="1"/>
  <c r="S991" i="1"/>
  <c r="R991" i="1"/>
  <c r="Q991" i="1"/>
  <c r="P991" i="1"/>
  <c r="P994" i="1" s="1"/>
  <c r="P996" i="1" s="1"/>
  <c r="O991" i="1"/>
  <c r="O994" i="1" s="1"/>
  <c r="O996" i="1" s="1"/>
  <c r="N991" i="1"/>
  <c r="M991" i="1"/>
  <c r="Z991" i="1" s="1"/>
  <c r="L991" i="1"/>
  <c r="K991" i="1"/>
  <c r="J991" i="1"/>
  <c r="J994" i="1" s="1"/>
  <c r="J996" i="1" s="1"/>
  <c r="I991" i="1"/>
  <c r="I994" i="1" s="1"/>
  <c r="I996" i="1" s="1"/>
  <c r="H991" i="1"/>
  <c r="G991" i="1"/>
  <c r="F991" i="1"/>
  <c r="E991" i="1"/>
  <c r="D991" i="1"/>
  <c r="D994" i="1" s="1"/>
  <c r="D996" i="1" s="1"/>
  <c r="C991" i="1"/>
  <c r="C994" i="1" s="1"/>
  <c r="C996" i="1" s="1"/>
  <c r="B991" i="1"/>
  <c r="Y990" i="1"/>
  <c r="Y994" i="1" s="1"/>
  <c r="X990" i="1"/>
  <c r="X994" i="1" s="1"/>
  <c r="W990" i="1"/>
  <c r="W994" i="1" s="1"/>
  <c r="V990" i="1"/>
  <c r="U990" i="1"/>
  <c r="T990" i="1"/>
  <c r="S990" i="1"/>
  <c r="S994" i="1" s="1"/>
  <c r="R990" i="1"/>
  <c r="R994" i="1" s="1"/>
  <c r="Q990" i="1"/>
  <c r="Q994" i="1" s="1"/>
  <c r="P990" i="1"/>
  <c r="O990" i="1"/>
  <c r="N990" i="1"/>
  <c r="M990" i="1"/>
  <c r="Z990" i="1" s="1"/>
  <c r="L990" i="1"/>
  <c r="L994" i="1" s="1"/>
  <c r="K990" i="1"/>
  <c r="K994" i="1" s="1"/>
  <c r="J990" i="1"/>
  <c r="I990" i="1"/>
  <c r="H990" i="1"/>
  <c r="G990" i="1"/>
  <c r="G994" i="1" s="1"/>
  <c r="F990" i="1"/>
  <c r="F994" i="1" s="1"/>
  <c r="E990" i="1"/>
  <c r="E994" i="1" s="1"/>
  <c r="D990" i="1"/>
  <c r="C990" i="1"/>
  <c r="B990" i="1"/>
  <c r="Y985" i="1"/>
  <c r="Y986" i="1" s="1"/>
  <c r="X985" i="1"/>
  <c r="X986" i="1" s="1"/>
  <c r="W985" i="1"/>
  <c r="V985" i="1"/>
  <c r="U985" i="1"/>
  <c r="T985" i="1"/>
  <c r="S985" i="1"/>
  <c r="S986" i="1" s="1"/>
  <c r="R985" i="1"/>
  <c r="R986" i="1" s="1"/>
  <c r="Q985" i="1"/>
  <c r="P985" i="1"/>
  <c r="O985" i="1"/>
  <c r="N985" i="1"/>
  <c r="Z985" i="1" s="1"/>
  <c r="M985" i="1"/>
  <c r="M986" i="1" s="1"/>
  <c r="L985" i="1"/>
  <c r="L986" i="1" s="1"/>
  <c r="K985" i="1"/>
  <c r="J985" i="1"/>
  <c r="I985" i="1"/>
  <c r="H985" i="1"/>
  <c r="G985" i="1"/>
  <c r="G986" i="1" s="1"/>
  <c r="F985" i="1"/>
  <c r="F986" i="1" s="1"/>
  <c r="E985" i="1"/>
  <c r="D985" i="1"/>
  <c r="C985" i="1"/>
  <c r="B985" i="1"/>
  <c r="Y984" i="1"/>
  <c r="S984" i="1"/>
  <c r="M984" i="1"/>
  <c r="G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T984" i="1" s="1"/>
  <c r="T986" i="1" s="1"/>
  <c r="S981" i="1"/>
  <c r="R981" i="1"/>
  <c r="Q981" i="1"/>
  <c r="P981" i="1"/>
  <c r="O981" i="1"/>
  <c r="O984" i="1" s="1"/>
  <c r="O986" i="1" s="1"/>
  <c r="N981" i="1"/>
  <c r="Z981" i="1" s="1"/>
  <c r="M981" i="1"/>
  <c r="L981" i="1"/>
  <c r="K981" i="1"/>
  <c r="J981" i="1"/>
  <c r="I981" i="1"/>
  <c r="I984" i="1" s="1"/>
  <c r="I986" i="1" s="1"/>
  <c r="H981" i="1"/>
  <c r="H984" i="1" s="1"/>
  <c r="H986" i="1" s="1"/>
  <c r="G981" i="1"/>
  <c r="F981" i="1"/>
  <c r="E981" i="1"/>
  <c r="D981" i="1"/>
  <c r="C981" i="1"/>
  <c r="C984" i="1" s="1"/>
  <c r="C986" i="1" s="1"/>
  <c r="B981" i="1"/>
  <c r="B984" i="1" s="1"/>
  <c r="B986" i="1" s="1"/>
  <c r="Y980" i="1"/>
  <c r="X980" i="1"/>
  <c r="X984" i="1" s="1"/>
  <c r="W980" i="1"/>
  <c r="W984" i="1" s="1"/>
  <c r="V980" i="1"/>
  <c r="V984" i="1" s="1"/>
  <c r="U980" i="1"/>
  <c r="T980" i="1"/>
  <c r="S980" i="1"/>
  <c r="R980" i="1"/>
  <c r="R984" i="1" s="1"/>
  <c r="Q980" i="1"/>
  <c r="Q984" i="1" s="1"/>
  <c r="P980" i="1"/>
  <c r="P984" i="1" s="1"/>
  <c r="O980" i="1"/>
  <c r="N980" i="1"/>
  <c r="Z980" i="1" s="1"/>
  <c r="M980" i="1"/>
  <c r="L980" i="1"/>
  <c r="L984" i="1" s="1"/>
  <c r="K980" i="1"/>
  <c r="K984" i="1" s="1"/>
  <c r="J980" i="1"/>
  <c r="J984" i="1" s="1"/>
  <c r="I980" i="1"/>
  <c r="H980" i="1"/>
  <c r="G980" i="1"/>
  <c r="F980" i="1"/>
  <c r="F984" i="1" s="1"/>
  <c r="E980" i="1"/>
  <c r="E984" i="1" s="1"/>
  <c r="D980" i="1"/>
  <c r="AA980" i="1" s="1"/>
  <c r="C980" i="1"/>
  <c r="B980" i="1"/>
  <c r="Y975" i="1"/>
  <c r="X975" i="1"/>
  <c r="X976" i="1" s="1"/>
  <c r="W975" i="1"/>
  <c r="V975" i="1"/>
  <c r="V976" i="1" s="1"/>
  <c r="U975" i="1"/>
  <c r="T975" i="1"/>
  <c r="S975" i="1"/>
  <c r="R975" i="1"/>
  <c r="R976" i="1" s="1"/>
  <c r="Q975" i="1"/>
  <c r="P975" i="1"/>
  <c r="P976" i="1" s="1"/>
  <c r="O975" i="1"/>
  <c r="N975" i="1"/>
  <c r="M975" i="1"/>
  <c r="Z975" i="1" s="1"/>
  <c r="L975" i="1"/>
  <c r="L976" i="1" s="1"/>
  <c r="K975" i="1"/>
  <c r="J975" i="1"/>
  <c r="J976" i="1" s="1"/>
  <c r="I975" i="1"/>
  <c r="H975" i="1"/>
  <c r="G975" i="1"/>
  <c r="F975" i="1"/>
  <c r="F976" i="1" s="1"/>
  <c r="E975" i="1"/>
  <c r="D975" i="1"/>
  <c r="D976" i="1" s="1"/>
  <c r="C975" i="1"/>
  <c r="B975" i="1"/>
  <c r="X974" i="1"/>
  <c r="R974" i="1"/>
  <c r="L974" i="1"/>
  <c r="F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W971" i="1"/>
  <c r="V971" i="1"/>
  <c r="U971" i="1"/>
  <c r="T971" i="1"/>
  <c r="T974" i="1" s="1"/>
  <c r="T976" i="1" s="1"/>
  <c r="S971" i="1"/>
  <c r="S974" i="1" s="1"/>
  <c r="S976" i="1" s="1"/>
  <c r="R971" i="1"/>
  <c r="Q971" i="1"/>
  <c r="P971" i="1"/>
  <c r="O971" i="1"/>
  <c r="N971" i="1"/>
  <c r="N974" i="1" s="1"/>
  <c r="N976" i="1" s="1"/>
  <c r="M971" i="1"/>
  <c r="M974" i="1" s="1"/>
  <c r="M976" i="1" s="1"/>
  <c r="L971" i="1"/>
  <c r="K971" i="1"/>
  <c r="J971" i="1"/>
  <c r="I971" i="1"/>
  <c r="H971" i="1"/>
  <c r="H974" i="1" s="1"/>
  <c r="H976" i="1" s="1"/>
  <c r="G971" i="1"/>
  <c r="G974" i="1" s="1"/>
  <c r="G976" i="1" s="1"/>
  <c r="F971" i="1"/>
  <c r="E971" i="1"/>
  <c r="D971" i="1"/>
  <c r="C971" i="1"/>
  <c r="B971" i="1"/>
  <c r="B974" i="1" s="1"/>
  <c r="B976" i="1" s="1"/>
  <c r="Y970" i="1"/>
  <c r="X970" i="1"/>
  <c r="W970" i="1"/>
  <c r="W974" i="1" s="1"/>
  <c r="V970" i="1"/>
  <c r="V974" i="1" s="1"/>
  <c r="U970" i="1"/>
  <c r="U974" i="1" s="1"/>
  <c r="T970" i="1"/>
  <c r="S970" i="1"/>
  <c r="R970" i="1"/>
  <c r="Q970" i="1"/>
  <c r="Q974" i="1" s="1"/>
  <c r="P970" i="1"/>
  <c r="P974" i="1" s="1"/>
  <c r="O970" i="1"/>
  <c r="O974" i="1" s="1"/>
  <c r="N970" i="1"/>
  <c r="M970" i="1"/>
  <c r="Z970" i="1" s="1"/>
  <c r="L970" i="1"/>
  <c r="K970" i="1"/>
  <c r="K974" i="1" s="1"/>
  <c r="J970" i="1"/>
  <c r="J974" i="1" s="1"/>
  <c r="I970" i="1"/>
  <c r="I974" i="1" s="1"/>
  <c r="H970" i="1"/>
  <c r="G970" i="1"/>
  <c r="F970" i="1"/>
  <c r="E970" i="1"/>
  <c r="E974" i="1" s="1"/>
  <c r="D970" i="1"/>
  <c r="D974" i="1" s="1"/>
  <c r="C970" i="1"/>
  <c r="C974" i="1" s="1"/>
  <c r="B970" i="1"/>
  <c r="Y965" i="1"/>
  <c r="X965" i="1"/>
  <c r="W965" i="1"/>
  <c r="W966" i="1" s="1"/>
  <c r="V965" i="1"/>
  <c r="V966" i="1" s="1"/>
  <c r="U965" i="1"/>
  <c r="T965" i="1"/>
  <c r="T966" i="1" s="1"/>
  <c r="S965" i="1"/>
  <c r="R965" i="1"/>
  <c r="Q965" i="1"/>
  <c r="Q966" i="1" s="1"/>
  <c r="P965" i="1"/>
  <c r="P966" i="1" s="1"/>
  <c r="O965" i="1"/>
  <c r="N965" i="1"/>
  <c r="M965" i="1"/>
  <c r="L965" i="1"/>
  <c r="K965" i="1"/>
  <c r="K966" i="1" s="1"/>
  <c r="J965" i="1"/>
  <c r="J966" i="1" s="1"/>
  <c r="I965" i="1"/>
  <c r="H965" i="1"/>
  <c r="H966" i="1" s="1"/>
  <c r="G965" i="1"/>
  <c r="F965" i="1"/>
  <c r="E965" i="1"/>
  <c r="E966" i="1" s="1"/>
  <c r="D965" i="1"/>
  <c r="D966" i="1" s="1"/>
  <c r="C965" i="1"/>
  <c r="B965" i="1"/>
  <c r="B966" i="1" s="1"/>
  <c r="W964" i="1"/>
  <c r="Q964" i="1"/>
  <c r="K964" i="1"/>
  <c r="E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Y964" i="1" s="1"/>
  <c r="Y966" i="1" s="1"/>
  <c r="X961" i="1"/>
  <c r="X964" i="1" s="1"/>
  <c r="X966" i="1" s="1"/>
  <c r="W961" i="1"/>
  <c r="V961" i="1"/>
  <c r="U961" i="1"/>
  <c r="T961" i="1"/>
  <c r="S961" i="1"/>
  <c r="S964" i="1" s="1"/>
  <c r="S966" i="1" s="1"/>
  <c r="R961" i="1"/>
  <c r="R964" i="1" s="1"/>
  <c r="R966" i="1" s="1"/>
  <c r="Q961" i="1"/>
  <c r="P961" i="1"/>
  <c r="O961" i="1"/>
  <c r="N961" i="1"/>
  <c r="M961" i="1"/>
  <c r="Z961" i="1" s="1"/>
  <c r="AB961" i="1" s="1"/>
  <c r="L961" i="1"/>
  <c r="L964" i="1" s="1"/>
  <c r="L966" i="1" s="1"/>
  <c r="K961" i="1"/>
  <c r="J961" i="1"/>
  <c r="I961" i="1"/>
  <c r="H961" i="1"/>
  <c r="G961" i="1"/>
  <c r="G964" i="1" s="1"/>
  <c r="G966" i="1" s="1"/>
  <c r="F961" i="1"/>
  <c r="F964" i="1" s="1"/>
  <c r="F966" i="1" s="1"/>
  <c r="E961" i="1"/>
  <c r="D961" i="1"/>
  <c r="C961" i="1"/>
  <c r="B961" i="1"/>
  <c r="Y960" i="1"/>
  <c r="X960" i="1"/>
  <c r="W960" i="1"/>
  <c r="V960" i="1"/>
  <c r="V964" i="1" s="1"/>
  <c r="U960" i="1"/>
  <c r="U964" i="1" s="1"/>
  <c r="T960" i="1"/>
  <c r="T964" i="1" s="1"/>
  <c r="S960" i="1"/>
  <c r="R960" i="1"/>
  <c r="Q960" i="1"/>
  <c r="P960" i="1"/>
  <c r="P964" i="1" s="1"/>
  <c r="O960" i="1"/>
  <c r="O964" i="1" s="1"/>
  <c r="N960" i="1"/>
  <c r="Z960" i="1" s="1"/>
  <c r="M960" i="1"/>
  <c r="L960" i="1"/>
  <c r="K960" i="1"/>
  <c r="J960" i="1"/>
  <c r="J964" i="1" s="1"/>
  <c r="I960" i="1"/>
  <c r="I964" i="1" s="1"/>
  <c r="H960" i="1"/>
  <c r="H964" i="1" s="1"/>
  <c r="G960" i="1"/>
  <c r="F960" i="1"/>
  <c r="E960" i="1"/>
  <c r="D960" i="1"/>
  <c r="D964" i="1" s="1"/>
  <c r="C960" i="1"/>
  <c r="C964" i="1" s="1"/>
  <c r="B960" i="1"/>
  <c r="B964" i="1" s="1"/>
  <c r="Y955" i="1"/>
  <c r="X955" i="1"/>
  <c r="W955" i="1"/>
  <c r="V955" i="1"/>
  <c r="V956" i="1" s="1"/>
  <c r="U955" i="1"/>
  <c r="U956" i="1" s="1"/>
  <c r="T955" i="1"/>
  <c r="S955" i="1"/>
  <c r="R955" i="1"/>
  <c r="Q955" i="1"/>
  <c r="P955" i="1"/>
  <c r="P956" i="1" s="1"/>
  <c r="O955" i="1"/>
  <c r="O956" i="1" s="1"/>
  <c r="N955" i="1"/>
  <c r="M955" i="1"/>
  <c r="L955" i="1"/>
  <c r="K955" i="1"/>
  <c r="J955" i="1"/>
  <c r="J956" i="1" s="1"/>
  <c r="I955" i="1"/>
  <c r="I956" i="1" s="1"/>
  <c r="H955" i="1"/>
  <c r="G955" i="1"/>
  <c r="F955" i="1"/>
  <c r="E955" i="1"/>
  <c r="D955" i="1"/>
  <c r="D956" i="1" s="1"/>
  <c r="C955" i="1"/>
  <c r="C956" i="1" s="1"/>
  <c r="B955" i="1"/>
  <c r="V954" i="1"/>
  <c r="P954" i="1"/>
  <c r="J954" i="1"/>
  <c r="D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X954" i="1" s="1"/>
  <c r="X956" i="1" s="1"/>
  <c r="W951" i="1"/>
  <c r="W954" i="1" s="1"/>
  <c r="W956" i="1" s="1"/>
  <c r="V951" i="1"/>
  <c r="U951" i="1"/>
  <c r="T951" i="1"/>
  <c r="S951" i="1"/>
  <c r="R951" i="1"/>
  <c r="R954" i="1" s="1"/>
  <c r="R956" i="1" s="1"/>
  <c r="Q951" i="1"/>
  <c r="Q954" i="1" s="1"/>
  <c r="Q956" i="1" s="1"/>
  <c r="P951" i="1"/>
  <c r="O951" i="1"/>
  <c r="N951" i="1"/>
  <c r="M951" i="1"/>
  <c r="L951" i="1"/>
  <c r="L954" i="1" s="1"/>
  <c r="L956" i="1" s="1"/>
  <c r="K951" i="1"/>
  <c r="K954" i="1" s="1"/>
  <c r="K956" i="1" s="1"/>
  <c r="J951" i="1"/>
  <c r="I951" i="1"/>
  <c r="H951" i="1"/>
  <c r="G951" i="1"/>
  <c r="F951" i="1"/>
  <c r="F954" i="1" s="1"/>
  <c r="F956" i="1" s="1"/>
  <c r="E951" i="1"/>
  <c r="E954" i="1" s="1"/>
  <c r="E956" i="1" s="1"/>
  <c r="D951" i="1"/>
  <c r="C951" i="1"/>
  <c r="B951" i="1"/>
  <c r="Y950" i="1"/>
  <c r="Y954" i="1" s="1"/>
  <c r="X950" i="1"/>
  <c r="W950" i="1"/>
  <c r="V950" i="1"/>
  <c r="U950" i="1"/>
  <c r="U954" i="1" s="1"/>
  <c r="T950" i="1"/>
  <c r="T954" i="1" s="1"/>
  <c r="S950" i="1"/>
  <c r="S954" i="1" s="1"/>
  <c r="R950" i="1"/>
  <c r="Q950" i="1"/>
  <c r="P950" i="1"/>
  <c r="O950" i="1"/>
  <c r="O954" i="1" s="1"/>
  <c r="N950" i="1"/>
  <c r="N954" i="1" s="1"/>
  <c r="M950" i="1"/>
  <c r="L950" i="1"/>
  <c r="K950" i="1"/>
  <c r="J950" i="1"/>
  <c r="I950" i="1"/>
  <c r="I954" i="1" s="1"/>
  <c r="H950" i="1"/>
  <c r="H954" i="1" s="1"/>
  <c r="G950" i="1"/>
  <c r="G954" i="1" s="1"/>
  <c r="F950" i="1"/>
  <c r="E950" i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V944" i="1"/>
  <c r="V946" i="1" s="1"/>
  <c r="U944" i="1"/>
  <c r="J944" i="1"/>
  <c r="J946" i="1" s="1"/>
  <c r="I944" i="1"/>
  <c r="D944" i="1"/>
  <c r="D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E944" i="1" s="1"/>
  <c r="E946" i="1" s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O902" i="1" s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C944" i="1" s="1"/>
  <c r="B942" i="1"/>
  <c r="Y941" i="1"/>
  <c r="X941" i="1"/>
  <c r="W941" i="1"/>
  <c r="V941" i="1"/>
  <c r="U941" i="1"/>
  <c r="T941" i="1"/>
  <c r="S941" i="1"/>
  <c r="R941" i="1"/>
  <c r="Q941" i="1"/>
  <c r="P941" i="1"/>
  <c r="P944" i="1" s="1"/>
  <c r="P946" i="1" s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V940" i="1"/>
  <c r="U940" i="1"/>
  <c r="T940" i="1"/>
  <c r="S940" i="1"/>
  <c r="S944" i="1" s="1"/>
  <c r="R940" i="1"/>
  <c r="Q940" i="1"/>
  <c r="P940" i="1"/>
  <c r="O940" i="1"/>
  <c r="N940" i="1"/>
  <c r="M940" i="1"/>
  <c r="M944" i="1" s="1"/>
  <c r="L940" i="1"/>
  <c r="K940" i="1"/>
  <c r="J940" i="1"/>
  <c r="I940" i="1"/>
  <c r="H940" i="1"/>
  <c r="G940" i="1"/>
  <c r="G944" i="1" s="1"/>
  <c r="F940" i="1"/>
  <c r="E940" i="1"/>
  <c r="D940" i="1"/>
  <c r="C940" i="1"/>
  <c r="B940" i="1"/>
  <c r="B944" i="1" s="1"/>
  <c r="Y935" i="1"/>
  <c r="X935" i="1"/>
  <c r="W935" i="1"/>
  <c r="W936" i="1" s="1"/>
  <c r="V935" i="1"/>
  <c r="U935" i="1"/>
  <c r="T935" i="1"/>
  <c r="S935" i="1"/>
  <c r="R935" i="1"/>
  <c r="Q935" i="1"/>
  <c r="Q936" i="1" s="1"/>
  <c r="P935" i="1"/>
  <c r="O935" i="1"/>
  <c r="N935" i="1"/>
  <c r="M935" i="1"/>
  <c r="L935" i="1"/>
  <c r="K935" i="1"/>
  <c r="K936" i="1" s="1"/>
  <c r="J935" i="1"/>
  <c r="I935" i="1"/>
  <c r="H935" i="1"/>
  <c r="G935" i="1"/>
  <c r="F935" i="1"/>
  <c r="E935" i="1"/>
  <c r="E936" i="1" s="1"/>
  <c r="D935" i="1"/>
  <c r="C935" i="1"/>
  <c r="B935" i="1"/>
  <c r="N934" i="1"/>
  <c r="B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T934" i="1" s="1"/>
  <c r="S932" i="1"/>
  <c r="R932" i="1"/>
  <c r="Q932" i="1"/>
  <c r="P932" i="1"/>
  <c r="O932" i="1"/>
  <c r="N932" i="1"/>
  <c r="N902" i="1" s="1"/>
  <c r="M932" i="1"/>
  <c r="Z932" i="1" s="1"/>
  <c r="L932" i="1"/>
  <c r="K932" i="1"/>
  <c r="J932" i="1"/>
  <c r="I932" i="1"/>
  <c r="H932" i="1"/>
  <c r="H934" i="1" s="1"/>
  <c r="G932" i="1"/>
  <c r="G902" i="1" s="1"/>
  <c r="F932" i="1"/>
  <c r="E932" i="1"/>
  <c r="D932" i="1"/>
  <c r="C932" i="1"/>
  <c r="B932" i="1"/>
  <c r="Y931" i="1"/>
  <c r="X931" i="1"/>
  <c r="W931" i="1"/>
  <c r="V931" i="1"/>
  <c r="V934" i="1" s="1"/>
  <c r="V936" i="1" s="1"/>
  <c r="U931" i="1"/>
  <c r="U934" i="1" s="1"/>
  <c r="U936" i="1" s="1"/>
  <c r="T931" i="1"/>
  <c r="S931" i="1"/>
  <c r="R931" i="1"/>
  <c r="Q931" i="1"/>
  <c r="P931" i="1"/>
  <c r="P934" i="1" s="1"/>
  <c r="P936" i="1" s="1"/>
  <c r="O931" i="1"/>
  <c r="O934" i="1" s="1"/>
  <c r="O936" i="1" s="1"/>
  <c r="N931" i="1"/>
  <c r="M931" i="1"/>
  <c r="L931" i="1"/>
  <c r="K931" i="1"/>
  <c r="J931" i="1"/>
  <c r="J934" i="1" s="1"/>
  <c r="J936" i="1" s="1"/>
  <c r="I931" i="1"/>
  <c r="I934" i="1" s="1"/>
  <c r="I936" i="1" s="1"/>
  <c r="H931" i="1"/>
  <c r="G931" i="1"/>
  <c r="F931" i="1"/>
  <c r="E931" i="1"/>
  <c r="D931" i="1"/>
  <c r="D934" i="1" s="1"/>
  <c r="D936" i="1" s="1"/>
  <c r="C931" i="1"/>
  <c r="C934" i="1" s="1"/>
  <c r="C936" i="1" s="1"/>
  <c r="B931" i="1"/>
  <c r="Y930" i="1"/>
  <c r="X930" i="1"/>
  <c r="W930" i="1"/>
  <c r="W934" i="1" s="1"/>
  <c r="V930" i="1"/>
  <c r="U930" i="1"/>
  <c r="T930" i="1"/>
  <c r="S930" i="1"/>
  <c r="R930" i="1"/>
  <c r="Q930" i="1"/>
  <c r="Q934" i="1" s="1"/>
  <c r="P930" i="1"/>
  <c r="O930" i="1"/>
  <c r="N930" i="1"/>
  <c r="M930" i="1"/>
  <c r="L930" i="1"/>
  <c r="K930" i="1"/>
  <c r="K934" i="1" s="1"/>
  <c r="J930" i="1"/>
  <c r="I930" i="1"/>
  <c r="H930" i="1"/>
  <c r="G930" i="1"/>
  <c r="F930" i="1"/>
  <c r="E930" i="1"/>
  <c r="E934" i="1" s="1"/>
  <c r="D930" i="1"/>
  <c r="C930" i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S924" i="1"/>
  <c r="G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24" i="1" s="1"/>
  <c r="X922" i="1"/>
  <c r="W922" i="1"/>
  <c r="W902" i="1" s="1"/>
  <c r="V922" i="1"/>
  <c r="U922" i="1"/>
  <c r="T922" i="1"/>
  <c r="S922" i="1"/>
  <c r="R922" i="1"/>
  <c r="Q922" i="1"/>
  <c r="Q902" i="1" s="1"/>
  <c r="P922" i="1"/>
  <c r="O922" i="1"/>
  <c r="N922" i="1"/>
  <c r="M922" i="1"/>
  <c r="M924" i="1" s="1"/>
  <c r="L922" i="1"/>
  <c r="K922" i="1"/>
  <c r="K902" i="1" s="1"/>
  <c r="J922" i="1"/>
  <c r="I922" i="1"/>
  <c r="H922" i="1"/>
  <c r="G922" i="1"/>
  <c r="F922" i="1"/>
  <c r="E922" i="1"/>
  <c r="E902" i="1" s="1"/>
  <c r="D922" i="1"/>
  <c r="C922" i="1"/>
  <c r="B922" i="1"/>
  <c r="Y921" i="1"/>
  <c r="X921" i="1"/>
  <c r="W921" i="1"/>
  <c r="V921" i="1"/>
  <c r="U921" i="1"/>
  <c r="U924" i="1" s="1"/>
  <c r="U926" i="1" s="1"/>
  <c r="T921" i="1"/>
  <c r="T924" i="1" s="1"/>
  <c r="T926" i="1" s="1"/>
  <c r="S921" i="1"/>
  <c r="R921" i="1"/>
  <c r="Q921" i="1"/>
  <c r="P921" i="1"/>
  <c r="O921" i="1"/>
  <c r="O924" i="1" s="1"/>
  <c r="O926" i="1" s="1"/>
  <c r="N921" i="1"/>
  <c r="Z921" i="1" s="1"/>
  <c r="M921" i="1"/>
  <c r="L921" i="1"/>
  <c r="K921" i="1"/>
  <c r="J921" i="1"/>
  <c r="I921" i="1"/>
  <c r="I924" i="1" s="1"/>
  <c r="I926" i="1" s="1"/>
  <c r="H921" i="1"/>
  <c r="H924" i="1" s="1"/>
  <c r="H926" i="1" s="1"/>
  <c r="G921" i="1"/>
  <c r="F921" i="1"/>
  <c r="E921" i="1"/>
  <c r="D921" i="1"/>
  <c r="C921" i="1"/>
  <c r="C924" i="1" s="1"/>
  <c r="C926" i="1" s="1"/>
  <c r="B921" i="1"/>
  <c r="B924" i="1" s="1"/>
  <c r="B926" i="1" s="1"/>
  <c r="Y920" i="1"/>
  <c r="X920" i="1"/>
  <c r="X924" i="1" s="1"/>
  <c r="W920" i="1"/>
  <c r="V920" i="1"/>
  <c r="U920" i="1"/>
  <c r="T920" i="1"/>
  <c r="S920" i="1"/>
  <c r="R920" i="1"/>
  <c r="R924" i="1" s="1"/>
  <c r="Q920" i="1"/>
  <c r="P920" i="1"/>
  <c r="O920" i="1"/>
  <c r="N920" i="1"/>
  <c r="M920" i="1"/>
  <c r="L920" i="1"/>
  <c r="L924" i="1" s="1"/>
  <c r="K920" i="1"/>
  <c r="J920" i="1"/>
  <c r="I920" i="1"/>
  <c r="H920" i="1"/>
  <c r="G920" i="1"/>
  <c r="F920" i="1"/>
  <c r="F924" i="1" s="1"/>
  <c r="E920" i="1"/>
  <c r="D920" i="1"/>
  <c r="C920" i="1"/>
  <c r="B920" i="1"/>
  <c r="Y915" i="1"/>
  <c r="X915" i="1"/>
  <c r="W915" i="1"/>
  <c r="W905" i="1" s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T914" i="1"/>
  <c r="T916" i="1" s="1"/>
  <c r="Y913" i="1"/>
  <c r="Y903" i="1" s="1"/>
  <c r="X913" i="1"/>
  <c r="X903" i="1" s="1"/>
  <c r="W913" i="1"/>
  <c r="V913" i="1"/>
  <c r="U913" i="1"/>
  <c r="T913" i="1"/>
  <c r="S913" i="1"/>
  <c r="R913" i="1"/>
  <c r="R903" i="1" s="1"/>
  <c r="Q913" i="1"/>
  <c r="Q903" i="1" s="1"/>
  <c r="P913" i="1"/>
  <c r="O913" i="1"/>
  <c r="N913" i="1"/>
  <c r="M913" i="1"/>
  <c r="L913" i="1"/>
  <c r="K913" i="1"/>
  <c r="K903" i="1" s="1"/>
  <c r="J913" i="1"/>
  <c r="J903" i="1" s="1"/>
  <c r="I913" i="1"/>
  <c r="H913" i="1"/>
  <c r="G913" i="1"/>
  <c r="F913" i="1"/>
  <c r="E913" i="1"/>
  <c r="D913" i="1"/>
  <c r="D903" i="1" s="1"/>
  <c r="C913" i="1"/>
  <c r="B913" i="1"/>
  <c r="Z912" i="1"/>
  <c r="AA912" i="1" s="1"/>
  <c r="Y911" i="1"/>
  <c r="X911" i="1"/>
  <c r="W911" i="1"/>
  <c r="V911" i="1"/>
  <c r="U911" i="1"/>
  <c r="U914" i="1" s="1"/>
  <c r="U916" i="1" s="1"/>
  <c r="T911" i="1"/>
  <c r="S911" i="1"/>
  <c r="R911" i="1"/>
  <c r="Q911" i="1"/>
  <c r="P911" i="1"/>
  <c r="O911" i="1"/>
  <c r="N911" i="1"/>
  <c r="M911" i="1"/>
  <c r="L911" i="1"/>
  <c r="L901" i="1" s="1"/>
  <c r="K911" i="1"/>
  <c r="J911" i="1"/>
  <c r="I911" i="1"/>
  <c r="H911" i="1"/>
  <c r="G911" i="1"/>
  <c r="F911" i="1"/>
  <c r="F901" i="1" s="1"/>
  <c r="E911" i="1"/>
  <c r="E901" i="1" s="1"/>
  <c r="D911" i="1"/>
  <c r="D914" i="1" s="1"/>
  <c r="C911" i="1"/>
  <c r="C914" i="1" s="1"/>
  <c r="C916" i="1" s="1"/>
  <c r="B911" i="1"/>
  <c r="Y910" i="1"/>
  <c r="Y914" i="1" s="1"/>
  <c r="Y916" i="1" s="1"/>
  <c r="X910" i="1"/>
  <c r="X900" i="1" s="1"/>
  <c r="X904" i="1" s="1"/>
  <c r="W910" i="1"/>
  <c r="V910" i="1"/>
  <c r="U910" i="1"/>
  <c r="T910" i="1"/>
  <c r="S910" i="1"/>
  <c r="S914" i="1" s="1"/>
  <c r="S916" i="1" s="1"/>
  <c r="R910" i="1"/>
  <c r="R900" i="1" s="1"/>
  <c r="R904" i="1" s="1"/>
  <c r="Q910" i="1"/>
  <c r="P910" i="1"/>
  <c r="O910" i="1"/>
  <c r="O914" i="1" s="1"/>
  <c r="O916" i="1" s="1"/>
  <c r="N910" i="1"/>
  <c r="N914" i="1" s="1"/>
  <c r="N916" i="1" s="1"/>
  <c r="M910" i="1"/>
  <c r="Z910" i="1" s="1"/>
  <c r="L910" i="1"/>
  <c r="K910" i="1"/>
  <c r="K900" i="1" s="1"/>
  <c r="J910" i="1"/>
  <c r="I910" i="1"/>
  <c r="I914" i="1" s="1"/>
  <c r="I916" i="1" s="1"/>
  <c r="H910" i="1"/>
  <c r="H914" i="1" s="1"/>
  <c r="H916" i="1" s="1"/>
  <c r="G910" i="1"/>
  <c r="G914" i="1" s="1"/>
  <c r="G916" i="1" s="1"/>
  <c r="F910" i="1"/>
  <c r="E910" i="1"/>
  <c r="E914" i="1" s="1"/>
  <c r="D910" i="1"/>
  <c r="C910" i="1"/>
  <c r="C900" i="1" s="1"/>
  <c r="B910" i="1"/>
  <c r="B900" i="1" s="1"/>
  <c r="AE906" i="1"/>
  <c r="Y905" i="1"/>
  <c r="X905" i="1"/>
  <c r="X906" i="1" s="1"/>
  <c r="U905" i="1"/>
  <c r="T905" i="1"/>
  <c r="S905" i="1"/>
  <c r="S906" i="1" s="1"/>
  <c r="R905" i="1"/>
  <c r="Q905" i="1"/>
  <c r="O905" i="1"/>
  <c r="N905" i="1"/>
  <c r="M905" i="1"/>
  <c r="M906" i="1" s="1"/>
  <c r="L905" i="1"/>
  <c r="K905" i="1"/>
  <c r="I905" i="1"/>
  <c r="H905" i="1"/>
  <c r="F905" i="1"/>
  <c r="E905" i="1"/>
  <c r="C905" i="1"/>
  <c r="B905" i="1"/>
  <c r="W903" i="1"/>
  <c r="V903" i="1"/>
  <c r="T903" i="1"/>
  <c r="S903" i="1"/>
  <c r="P903" i="1"/>
  <c r="N903" i="1"/>
  <c r="M903" i="1"/>
  <c r="L903" i="1"/>
  <c r="H903" i="1"/>
  <c r="G903" i="1"/>
  <c r="F903" i="1"/>
  <c r="E903" i="1"/>
  <c r="B903" i="1"/>
  <c r="Y902" i="1"/>
  <c r="X902" i="1"/>
  <c r="V902" i="1"/>
  <c r="U902" i="1"/>
  <c r="T902" i="1"/>
  <c r="S902" i="1"/>
  <c r="R902" i="1"/>
  <c r="P902" i="1"/>
  <c r="M902" i="1"/>
  <c r="L902" i="1"/>
  <c r="J902" i="1"/>
  <c r="I902" i="1"/>
  <c r="F902" i="1"/>
  <c r="D902" i="1"/>
  <c r="C902" i="1"/>
  <c r="B902" i="1"/>
  <c r="Y901" i="1"/>
  <c r="X901" i="1"/>
  <c r="W901" i="1"/>
  <c r="V901" i="1"/>
  <c r="S901" i="1"/>
  <c r="R901" i="1"/>
  <c r="Q901" i="1"/>
  <c r="P901" i="1"/>
  <c r="O901" i="1"/>
  <c r="M901" i="1"/>
  <c r="K901" i="1"/>
  <c r="J901" i="1"/>
  <c r="I901" i="1"/>
  <c r="G901" i="1"/>
  <c r="D901" i="1"/>
  <c r="C901" i="1"/>
  <c r="W900" i="1"/>
  <c r="W904" i="1" s="1"/>
  <c r="U900" i="1"/>
  <c r="T900" i="1"/>
  <c r="S900" i="1"/>
  <c r="S904" i="1" s="1"/>
  <c r="O900" i="1"/>
  <c r="N900" i="1"/>
  <c r="M900" i="1"/>
  <c r="M904" i="1" s="1"/>
  <c r="L900" i="1"/>
  <c r="I900" i="1"/>
  <c r="H900" i="1"/>
  <c r="G900" i="1"/>
  <c r="F900" i="1"/>
  <c r="F904" i="1" s="1"/>
  <c r="E900" i="1"/>
  <c r="E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N893" i="1" s="1"/>
  <c r="M892" i="1"/>
  <c r="L892" i="1"/>
  <c r="K892" i="1"/>
  <c r="J892" i="1"/>
  <c r="I892" i="1"/>
  <c r="H892" i="1"/>
  <c r="H893" i="1" s="1"/>
  <c r="G892" i="1"/>
  <c r="F892" i="1"/>
  <c r="E892" i="1"/>
  <c r="D892" i="1"/>
  <c r="C892" i="1"/>
  <c r="B892" i="1"/>
  <c r="B893" i="1" s="1"/>
  <c r="D891" i="1"/>
  <c r="D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W891" i="1" s="1"/>
  <c r="V888" i="1"/>
  <c r="V891" i="1" s="1"/>
  <c r="V893" i="1" s="1"/>
  <c r="U888" i="1"/>
  <c r="U891" i="1" s="1"/>
  <c r="U893" i="1" s="1"/>
  <c r="T888" i="1"/>
  <c r="S888" i="1"/>
  <c r="R888" i="1"/>
  <c r="Q888" i="1"/>
  <c r="Q891" i="1" s="1"/>
  <c r="P888" i="1"/>
  <c r="O888" i="1"/>
  <c r="N888" i="1"/>
  <c r="M888" i="1"/>
  <c r="L888" i="1"/>
  <c r="K888" i="1"/>
  <c r="K891" i="1" s="1"/>
  <c r="J888" i="1"/>
  <c r="I888" i="1"/>
  <c r="H888" i="1"/>
  <c r="G888" i="1"/>
  <c r="F888" i="1"/>
  <c r="E888" i="1"/>
  <c r="E891" i="1" s="1"/>
  <c r="D888" i="1"/>
  <c r="C888" i="1"/>
  <c r="B888" i="1"/>
  <c r="Y887" i="1"/>
  <c r="X887" i="1"/>
  <c r="X891" i="1" s="1"/>
  <c r="X893" i="1" s="1"/>
  <c r="W887" i="1"/>
  <c r="V887" i="1"/>
  <c r="U887" i="1"/>
  <c r="T887" i="1"/>
  <c r="T891" i="1" s="1"/>
  <c r="T893" i="1" s="1"/>
  <c r="S887" i="1"/>
  <c r="R887" i="1"/>
  <c r="R891" i="1" s="1"/>
  <c r="Q887" i="1"/>
  <c r="P887" i="1"/>
  <c r="P891" i="1" s="1"/>
  <c r="P893" i="1" s="1"/>
  <c r="O887" i="1"/>
  <c r="O891" i="1" s="1"/>
  <c r="N887" i="1"/>
  <c r="N891" i="1" s="1"/>
  <c r="M887" i="1"/>
  <c r="L887" i="1"/>
  <c r="L891" i="1" s="1"/>
  <c r="L893" i="1" s="1"/>
  <c r="K887" i="1"/>
  <c r="J887" i="1"/>
  <c r="J891" i="1" s="1"/>
  <c r="J893" i="1" s="1"/>
  <c r="I887" i="1"/>
  <c r="I891" i="1" s="1"/>
  <c r="H887" i="1"/>
  <c r="H891" i="1" s="1"/>
  <c r="G887" i="1"/>
  <c r="F887" i="1"/>
  <c r="F891" i="1" s="1"/>
  <c r="E887" i="1"/>
  <c r="D887" i="1"/>
  <c r="C887" i="1"/>
  <c r="C891" i="1" s="1"/>
  <c r="C893" i="1" s="1"/>
  <c r="B887" i="1"/>
  <c r="B891" i="1" s="1"/>
  <c r="Y882" i="1"/>
  <c r="X882" i="1"/>
  <c r="W882" i="1"/>
  <c r="V882" i="1"/>
  <c r="U882" i="1"/>
  <c r="U883" i="1" s="1"/>
  <c r="T882" i="1"/>
  <c r="S882" i="1"/>
  <c r="R882" i="1"/>
  <c r="R883" i="1" s="1"/>
  <c r="Q882" i="1"/>
  <c r="P882" i="1"/>
  <c r="O882" i="1"/>
  <c r="O883" i="1" s="1"/>
  <c r="N882" i="1"/>
  <c r="M882" i="1"/>
  <c r="L882" i="1"/>
  <c r="K882" i="1"/>
  <c r="J882" i="1"/>
  <c r="I882" i="1"/>
  <c r="I883" i="1" s="1"/>
  <c r="H882" i="1"/>
  <c r="G882" i="1"/>
  <c r="F882" i="1"/>
  <c r="E882" i="1"/>
  <c r="D882" i="1"/>
  <c r="C882" i="1"/>
  <c r="C883" i="1" s="1"/>
  <c r="B882" i="1"/>
  <c r="F881" i="1"/>
  <c r="F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I881" i="1" s="1"/>
  <c r="H879" i="1"/>
  <c r="G879" i="1"/>
  <c r="F879" i="1"/>
  <c r="E879" i="1"/>
  <c r="D879" i="1"/>
  <c r="C879" i="1"/>
  <c r="B879" i="1"/>
  <c r="Y878" i="1"/>
  <c r="Y881" i="1" s="1"/>
  <c r="X878" i="1"/>
  <c r="X881" i="1" s="1"/>
  <c r="X883" i="1" s="1"/>
  <c r="W878" i="1"/>
  <c r="W881" i="1" s="1"/>
  <c r="W883" i="1" s="1"/>
  <c r="V878" i="1"/>
  <c r="U878" i="1"/>
  <c r="T878" i="1"/>
  <c r="S878" i="1"/>
  <c r="R878" i="1"/>
  <c r="R881" i="1" s="1"/>
  <c r="Q878" i="1"/>
  <c r="P878" i="1"/>
  <c r="O878" i="1"/>
  <c r="N878" i="1"/>
  <c r="M878" i="1"/>
  <c r="Z878" i="1" s="1"/>
  <c r="AB878" i="1" s="1"/>
  <c r="L878" i="1"/>
  <c r="L881" i="1" s="1"/>
  <c r="L883" i="1" s="1"/>
  <c r="K878" i="1"/>
  <c r="J878" i="1"/>
  <c r="I878" i="1"/>
  <c r="H878" i="1"/>
  <c r="G878" i="1"/>
  <c r="G881" i="1" s="1"/>
  <c r="G883" i="1" s="1"/>
  <c r="F878" i="1"/>
  <c r="E878" i="1"/>
  <c r="D878" i="1"/>
  <c r="C878" i="1"/>
  <c r="B878" i="1"/>
  <c r="Y877" i="1"/>
  <c r="X877" i="1"/>
  <c r="W877" i="1"/>
  <c r="V877" i="1"/>
  <c r="V881" i="1" s="1"/>
  <c r="V883" i="1" s="1"/>
  <c r="U877" i="1"/>
  <c r="U881" i="1" s="1"/>
  <c r="T877" i="1"/>
  <c r="T881" i="1" s="1"/>
  <c r="S877" i="1"/>
  <c r="S881" i="1" s="1"/>
  <c r="R877" i="1"/>
  <c r="Q877" i="1"/>
  <c r="Q881" i="1" s="1"/>
  <c r="Q883" i="1" s="1"/>
  <c r="P877" i="1"/>
  <c r="P881" i="1" s="1"/>
  <c r="O877" i="1"/>
  <c r="O881" i="1" s="1"/>
  <c r="N877" i="1"/>
  <c r="N881" i="1" s="1"/>
  <c r="M877" i="1"/>
  <c r="L877" i="1"/>
  <c r="K877" i="1"/>
  <c r="K881" i="1" s="1"/>
  <c r="K883" i="1" s="1"/>
  <c r="J877" i="1"/>
  <c r="J881" i="1" s="1"/>
  <c r="I877" i="1"/>
  <c r="H877" i="1"/>
  <c r="H881" i="1" s="1"/>
  <c r="G877" i="1"/>
  <c r="F877" i="1"/>
  <c r="E877" i="1"/>
  <c r="E881" i="1" s="1"/>
  <c r="E883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S873" i="1" s="1"/>
  <c r="R872" i="1"/>
  <c r="Q872" i="1"/>
  <c r="P872" i="1"/>
  <c r="P873" i="1" s="1"/>
  <c r="O872" i="1"/>
  <c r="N872" i="1"/>
  <c r="M872" i="1"/>
  <c r="M873" i="1" s="1"/>
  <c r="L872" i="1"/>
  <c r="K872" i="1"/>
  <c r="J872" i="1"/>
  <c r="I872" i="1"/>
  <c r="H872" i="1"/>
  <c r="G872" i="1"/>
  <c r="F872" i="1"/>
  <c r="E872" i="1"/>
  <c r="D872" i="1"/>
  <c r="D873" i="1" s="1"/>
  <c r="C872" i="1"/>
  <c r="B872" i="1"/>
  <c r="H871" i="1"/>
  <c r="H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K871" i="1" s="1"/>
  <c r="J869" i="1"/>
  <c r="I869" i="1"/>
  <c r="H869" i="1"/>
  <c r="G869" i="1"/>
  <c r="F869" i="1"/>
  <c r="E869" i="1"/>
  <c r="D869" i="1"/>
  <c r="C869" i="1"/>
  <c r="B869" i="1"/>
  <c r="Y868" i="1"/>
  <c r="Y871" i="1" s="1"/>
  <c r="Y873" i="1" s="1"/>
  <c r="X868" i="1"/>
  <c r="W868" i="1"/>
  <c r="V868" i="1"/>
  <c r="U868" i="1"/>
  <c r="T868" i="1"/>
  <c r="S868" i="1"/>
  <c r="S871" i="1" s="1"/>
  <c r="R868" i="1"/>
  <c r="Q868" i="1"/>
  <c r="P868" i="1"/>
  <c r="O868" i="1"/>
  <c r="N868" i="1"/>
  <c r="M868" i="1"/>
  <c r="M871" i="1" s="1"/>
  <c r="L868" i="1"/>
  <c r="K868" i="1"/>
  <c r="J868" i="1"/>
  <c r="I868" i="1"/>
  <c r="H868" i="1"/>
  <c r="G868" i="1"/>
  <c r="G871" i="1" s="1"/>
  <c r="G873" i="1" s="1"/>
  <c r="F868" i="1"/>
  <c r="E868" i="1"/>
  <c r="D868" i="1"/>
  <c r="C868" i="1"/>
  <c r="B868" i="1"/>
  <c r="B871" i="1" s="1"/>
  <c r="B873" i="1" s="1"/>
  <c r="Y867" i="1"/>
  <c r="X867" i="1"/>
  <c r="X871" i="1" s="1"/>
  <c r="X873" i="1" s="1"/>
  <c r="W867" i="1"/>
  <c r="V867" i="1"/>
  <c r="V871" i="1" s="1"/>
  <c r="V873" i="1" s="1"/>
  <c r="U867" i="1"/>
  <c r="T867" i="1"/>
  <c r="T871" i="1" s="1"/>
  <c r="S867" i="1"/>
  <c r="R867" i="1"/>
  <c r="R871" i="1" s="1"/>
  <c r="R873" i="1" s="1"/>
  <c r="Q867" i="1"/>
  <c r="Q871" i="1" s="1"/>
  <c r="P867" i="1"/>
  <c r="P871" i="1" s="1"/>
  <c r="O867" i="1"/>
  <c r="N867" i="1"/>
  <c r="Z867" i="1" s="1"/>
  <c r="M867" i="1"/>
  <c r="L867" i="1"/>
  <c r="L871" i="1" s="1"/>
  <c r="L873" i="1" s="1"/>
  <c r="K867" i="1"/>
  <c r="J867" i="1"/>
  <c r="J871" i="1" s="1"/>
  <c r="J873" i="1" s="1"/>
  <c r="I867" i="1"/>
  <c r="H867" i="1"/>
  <c r="G867" i="1"/>
  <c r="F867" i="1"/>
  <c r="F871" i="1" s="1"/>
  <c r="F873" i="1" s="1"/>
  <c r="E867" i="1"/>
  <c r="E871" i="1" s="1"/>
  <c r="D867" i="1"/>
  <c r="D871" i="1" s="1"/>
  <c r="C867" i="1"/>
  <c r="B867" i="1"/>
  <c r="Y862" i="1"/>
  <c r="X862" i="1"/>
  <c r="W862" i="1"/>
  <c r="W863" i="1" s="1"/>
  <c r="V862" i="1"/>
  <c r="U862" i="1"/>
  <c r="T862" i="1"/>
  <c r="T863" i="1" s="1"/>
  <c r="S862" i="1"/>
  <c r="R862" i="1"/>
  <c r="Q862" i="1"/>
  <c r="Q863" i="1" s="1"/>
  <c r="P862" i="1"/>
  <c r="O862" i="1"/>
  <c r="N862" i="1"/>
  <c r="N863" i="1" s="1"/>
  <c r="M862" i="1"/>
  <c r="L862" i="1"/>
  <c r="K862" i="1"/>
  <c r="K863" i="1" s="1"/>
  <c r="J862" i="1"/>
  <c r="I862" i="1"/>
  <c r="H862" i="1"/>
  <c r="H863" i="1" s="1"/>
  <c r="G862" i="1"/>
  <c r="F862" i="1"/>
  <c r="E862" i="1"/>
  <c r="E863" i="1" s="1"/>
  <c r="D862" i="1"/>
  <c r="C862" i="1"/>
  <c r="B862" i="1"/>
  <c r="T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N861" i="1" s="1"/>
  <c r="M860" i="1"/>
  <c r="Z860" i="1" s="1"/>
  <c r="AA860" i="1" s="1"/>
  <c r="L860" i="1"/>
  <c r="K860" i="1"/>
  <c r="J860" i="1"/>
  <c r="I860" i="1"/>
  <c r="H860" i="1"/>
  <c r="H861" i="1" s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R861" i="1" s="1"/>
  <c r="Q859" i="1"/>
  <c r="P859" i="1"/>
  <c r="O859" i="1"/>
  <c r="N859" i="1"/>
  <c r="M859" i="1"/>
  <c r="L859" i="1"/>
  <c r="K859" i="1"/>
  <c r="J859" i="1"/>
  <c r="I859" i="1"/>
  <c r="H859" i="1"/>
  <c r="G859" i="1"/>
  <c r="F859" i="1"/>
  <c r="F861" i="1" s="1"/>
  <c r="E859" i="1"/>
  <c r="D859" i="1"/>
  <c r="C859" i="1"/>
  <c r="B859" i="1"/>
  <c r="Y858" i="1"/>
  <c r="X858" i="1"/>
  <c r="W858" i="1"/>
  <c r="V858" i="1"/>
  <c r="U858" i="1"/>
  <c r="U861" i="1" s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C861" i="1" s="1"/>
  <c r="C863" i="1" s="1"/>
  <c r="B858" i="1"/>
  <c r="B861" i="1" s="1"/>
  <c r="B863" i="1" s="1"/>
  <c r="Y857" i="1"/>
  <c r="Y861" i="1" s="1"/>
  <c r="Y863" i="1" s="1"/>
  <c r="X857" i="1"/>
  <c r="X861" i="1" s="1"/>
  <c r="X863" i="1" s="1"/>
  <c r="W857" i="1"/>
  <c r="W861" i="1" s="1"/>
  <c r="V857" i="1"/>
  <c r="U857" i="1"/>
  <c r="T857" i="1"/>
  <c r="S857" i="1"/>
  <c r="S861" i="1" s="1"/>
  <c r="S863" i="1" s="1"/>
  <c r="R857" i="1"/>
  <c r="Q857" i="1"/>
  <c r="Q861" i="1" s="1"/>
  <c r="P857" i="1"/>
  <c r="O857" i="1"/>
  <c r="O861" i="1" s="1"/>
  <c r="N857" i="1"/>
  <c r="M857" i="1"/>
  <c r="L857" i="1"/>
  <c r="L861" i="1" s="1"/>
  <c r="L863" i="1" s="1"/>
  <c r="K857" i="1"/>
  <c r="K861" i="1" s="1"/>
  <c r="J857" i="1"/>
  <c r="I857" i="1"/>
  <c r="I861" i="1" s="1"/>
  <c r="I863" i="1" s="1"/>
  <c r="H857" i="1"/>
  <c r="G857" i="1"/>
  <c r="G861" i="1" s="1"/>
  <c r="G863" i="1" s="1"/>
  <c r="F857" i="1"/>
  <c r="E857" i="1"/>
  <c r="E861" i="1" s="1"/>
  <c r="D857" i="1"/>
  <c r="C857" i="1"/>
  <c r="B857" i="1"/>
  <c r="Y852" i="1"/>
  <c r="Y853" i="1" s="1"/>
  <c r="X852" i="1"/>
  <c r="X853" i="1" s="1"/>
  <c r="W852" i="1"/>
  <c r="V852" i="1"/>
  <c r="U852" i="1"/>
  <c r="T852" i="1"/>
  <c r="S852" i="1"/>
  <c r="R852" i="1"/>
  <c r="R853" i="1" s="1"/>
  <c r="Q852" i="1"/>
  <c r="P852" i="1"/>
  <c r="O852" i="1"/>
  <c r="O853" i="1" s="1"/>
  <c r="N852" i="1"/>
  <c r="M852" i="1"/>
  <c r="L852" i="1"/>
  <c r="L853" i="1" s="1"/>
  <c r="K852" i="1"/>
  <c r="J852" i="1"/>
  <c r="I852" i="1"/>
  <c r="H852" i="1"/>
  <c r="G852" i="1"/>
  <c r="F852" i="1"/>
  <c r="F853" i="1" s="1"/>
  <c r="E852" i="1"/>
  <c r="D852" i="1"/>
  <c r="C852" i="1"/>
  <c r="C853" i="1" s="1"/>
  <c r="B852" i="1"/>
  <c r="X851" i="1"/>
  <c r="F851" i="1"/>
  <c r="Y850" i="1"/>
  <c r="X850" i="1"/>
  <c r="W850" i="1"/>
  <c r="V850" i="1"/>
  <c r="U850" i="1"/>
  <c r="U851" i="1" s="1"/>
  <c r="U853" i="1" s="1"/>
  <c r="T850" i="1"/>
  <c r="S850" i="1"/>
  <c r="R850" i="1"/>
  <c r="Q850" i="1"/>
  <c r="P850" i="1"/>
  <c r="O850" i="1"/>
  <c r="O851" i="1" s="1"/>
  <c r="N850" i="1"/>
  <c r="Z850" i="1" s="1"/>
  <c r="AA850" i="1" s="1"/>
  <c r="M850" i="1"/>
  <c r="L850" i="1"/>
  <c r="K850" i="1"/>
  <c r="J850" i="1"/>
  <c r="I850" i="1"/>
  <c r="I851" i="1" s="1"/>
  <c r="H850" i="1"/>
  <c r="G850" i="1"/>
  <c r="F850" i="1"/>
  <c r="E850" i="1"/>
  <c r="D850" i="1"/>
  <c r="C850" i="1"/>
  <c r="B850" i="1"/>
  <c r="Y849" i="1"/>
  <c r="X849" i="1"/>
  <c r="W849" i="1"/>
  <c r="V849" i="1"/>
  <c r="V851" i="1" s="1"/>
  <c r="V853" i="1" s="1"/>
  <c r="U849" i="1"/>
  <c r="T849" i="1"/>
  <c r="T851" i="1" s="1"/>
  <c r="T853" i="1" s="1"/>
  <c r="S849" i="1"/>
  <c r="R849" i="1"/>
  <c r="R851" i="1" s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C851" i="1" s="1"/>
  <c r="B848" i="1"/>
  <c r="Y847" i="1"/>
  <c r="Y851" i="1" s="1"/>
  <c r="X847" i="1"/>
  <c r="W847" i="1"/>
  <c r="V847" i="1"/>
  <c r="U847" i="1"/>
  <c r="T847" i="1"/>
  <c r="S847" i="1"/>
  <c r="S851" i="1" s="1"/>
  <c r="S853" i="1" s="1"/>
  <c r="R847" i="1"/>
  <c r="Q847" i="1"/>
  <c r="P847" i="1"/>
  <c r="P851" i="1" s="1"/>
  <c r="O847" i="1"/>
  <c r="N847" i="1"/>
  <c r="N851" i="1" s="1"/>
  <c r="N853" i="1" s="1"/>
  <c r="M847" i="1"/>
  <c r="Z847" i="1" s="1"/>
  <c r="L847" i="1"/>
  <c r="L851" i="1" s="1"/>
  <c r="K847" i="1"/>
  <c r="J847" i="1"/>
  <c r="J851" i="1" s="1"/>
  <c r="I847" i="1"/>
  <c r="H847" i="1"/>
  <c r="H851" i="1" s="1"/>
  <c r="H853" i="1" s="1"/>
  <c r="G847" i="1"/>
  <c r="G851" i="1" s="1"/>
  <c r="G853" i="1" s="1"/>
  <c r="F847" i="1"/>
  <c r="E847" i="1"/>
  <c r="D847" i="1"/>
  <c r="D851" i="1" s="1"/>
  <c r="D853" i="1" s="1"/>
  <c r="C847" i="1"/>
  <c r="B847" i="1"/>
  <c r="B851" i="1" s="1"/>
  <c r="B853" i="1" s="1"/>
  <c r="Y842" i="1"/>
  <c r="X842" i="1"/>
  <c r="W842" i="1"/>
  <c r="V842" i="1"/>
  <c r="V843" i="1" s="1"/>
  <c r="U842" i="1"/>
  <c r="T842" i="1"/>
  <c r="S842" i="1"/>
  <c r="R842" i="1"/>
  <c r="Q842" i="1"/>
  <c r="P842" i="1"/>
  <c r="P843" i="1" s="1"/>
  <c r="O842" i="1"/>
  <c r="N842" i="1"/>
  <c r="N843" i="1" s="1"/>
  <c r="M842" i="1"/>
  <c r="L842" i="1"/>
  <c r="K842" i="1"/>
  <c r="J842" i="1"/>
  <c r="J843" i="1" s="1"/>
  <c r="I842" i="1"/>
  <c r="H842" i="1"/>
  <c r="H843" i="1" s="1"/>
  <c r="G842" i="1"/>
  <c r="F842" i="1"/>
  <c r="E842" i="1"/>
  <c r="D842" i="1"/>
  <c r="C842" i="1"/>
  <c r="B842" i="1"/>
  <c r="B843" i="1" s="1"/>
  <c r="Y841" i="1"/>
  <c r="Y843" i="1" s="1"/>
  <c r="V841" i="1"/>
  <c r="H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J841" i="1" s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S841" i="1" s="1"/>
  <c r="S843" i="1" s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T841" i="1" s="1"/>
  <c r="S838" i="1"/>
  <c r="R838" i="1"/>
  <c r="Q838" i="1"/>
  <c r="P838" i="1"/>
  <c r="P841" i="1" s="1"/>
  <c r="O838" i="1"/>
  <c r="N838" i="1"/>
  <c r="Z838" i="1" s="1"/>
  <c r="M838" i="1"/>
  <c r="L838" i="1"/>
  <c r="K838" i="1"/>
  <c r="J838" i="1"/>
  <c r="I838" i="1"/>
  <c r="H838" i="1"/>
  <c r="G838" i="1"/>
  <c r="F838" i="1"/>
  <c r="E838" i="1"/>
  <c r="D838" i="1"/>
  <c r="D841" i="1" s="1"/>
  <c r="C838" i="1"/>
  <c r="B838" i="1"/>
  <c r="B841" i="1" s="1"/>
  <c r="Y837" i="1"/>
  <c r="X837" i="1"/>
  <c r="W837" i="1"/>
  <c r="W841" i="1" s="1"/>
  <c r="W843" i="1" s="1"/>
  <c r="V837" i="1"/>
  <c r="U837" i="1"/>
  <c r="U841" i="1" s="1"/>
  <c r="U843" i="1" s="1"/>
  <c r="T837" i="1"/>
  <c r="S837" i="1"/>
  <c r="R837" i="1"/>
  <c r="Q837" i="1"/>
  <c r="Q841" i="1" s="1"/>
  <c r="P837" i="1"/>
  <c r="O837" i="1"/>
  <c r="O841" i="1" s="1"/>
  <c r="O843" i="1" s="1"/>
  <c r="N837" i="1"/>
  <c r="N841" i="1" s="1"/>
  <c r="M837" i="1"/>
  <c r="M841" i="1" s="1"/>
  <c r="L837" i="1"/>
  <c r="K837" i="1"/>
  <c r="K841" i="1" s="1"/>
  <c r="J837" i="1"/>
  <c r="I837" i="1"/>
  <c r="I841" i="1" s="1"/>
  <c r="I843" i="1" s="1"/>
  <c r="H837" i="1"/>
  <c r="G837" i="1"/>
  <c r="G841" i="1" s="1"/>
  <c r="G843" i="1" s="1"/>
  <c r="F837" i="1"/>
  <c r="E837" i="1"/>
  <c r="E841" i="1" s="1"/>
  <c r="D837" i="1"/>
  <c r="C837" i="1"/>
  <c r="C841" i="1" s="1"/>
  <c r="C843" i="1" s="1"/>
  <c r="B837" i="1"/>
  <c r="Z835" i="1"/>
  <c r="Y832" i="1"/>
  <c r="Y833" i="1" s="1"/>
  <c r="X832" i="1"/>
  <c r="W832" i="1"/>
  <c r="V832" i="1"/>
  <c r="U832" i="1"/>
  <c r="T832" i="1"/>
  <c r="S832" i="1"/>
  <c r="S833" i="1" s="1"/>
  <c r="R832" i="1"/>
  <c r="R833" i="1" s="1"/>
  <c r="Q832" i="1"/>
  <c r="P832" i="1"/>
  <c r="O832" i="1"/>
  <c r="N832" i="1"/>
  <c r="M832" i="1"/>
  <c r="M833" i="1" s="1"/>
  <c r="L832" i="1"/>
  <c r="K832" i="1"/>
  <c r="J832" i="1"/>
  <c r="I832" i="1"/>
  <c r="H832" i="1"/>
  <c r="G832" i="1"/>
  <c r="G833" i="1" s="1"/>
  <c r="F832" i="1"/>
  <c r="F833" i="1" s="1"/>
  <c r="E832" i="1"/>
  <c r="D832" i="1"/>
  <c r="C832" i="1"/>
  <c r="B832" i="1"/>
  <c r="R831" i="1"/>
  <c r="F831" i="1"/>
  <c r="D831" i="1"/>
  <c r="D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W829" i="1"/>
  <c r="V829" i="1"/>
  <c r="U829" i="1"/>
  <c r="U831" i="1" s="1"/>
  <c r="U833" i="1" s="1"/>
  <c r="T829" i="1"/>
  <c r="S829" i="1"/>
  <c r="R829" i="1"/>
  <c r="Q829" i="1"/>
  <c r="P829" i="1"/>
  <c r="O829" i="1"/>
  <c r="N829" i="1"/>
  <c r="M829" i="1"/>
  <c r="M831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X831" i="1" s="1"/>
  <c r="X833" i="1" s="1"/>
  <c r="W828" i="1"/>
  <c r="W831" i="1" s="1"/>
  <c r="W833" i="1" s="1"/>
  <c r="V828" i="1"/>
  <c r="V831" i="1" s="1"/>
  <c r="V833" i="1" s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L831" i="1" s="1"/>
  <c r="L833" i="1" s="1"/>
  <c r="K828" i="1"/>
  <c r="K831" i="1" s="1"/>
  <c r="K833" i="1" s="1"/>
  <c r="J828" i="1"/>
  <c r="I828" i="1"/>
  <c r="H828" i="1"/>
  <c r="G828" i="1"/>
  <c r="F828" i="1"/>
  <c r="E828" i="1"/>
  <c r="E831" i="1" s="1"/>
  <c r="E833" i="1" s="1"/>
  <c r="D828" i="1"/>
  <c r="C828" i="1"/>
  <c r="B828" i="1"/>
  <c r="Y827" i="1"/>
  <c r="X827" i="1"/>
  <c r="W827" i="1"/>
  <c r="V827" i="1"/>
  <c r="U827" i="1"/>
  <c r="T827" i="1"/>
  <c r="T831" i="1" s="1"/>
  <c r="S827" i="1"/>
  <c r="S831" i="1" s="1"/>
  <c r="R827" i="1"/>
  <c r="Q827" i="1"/>
  <c r="Q831" i="1" s="1"/>
  <c r="Q833" i="1" s="1"/>
  <c r="P827" i="1"/>
  <c r="P831" i="1" s="1"/>
  <c r="O827" i="1"/>
  <c r="O831" i="1" s="1"/>
  <c r="N827" i="1"/>
  <c r="N831" i="1" s="1"/>
  <c r="M827" i="1"/>
  <c r="L827" i="1"/>
  <c r="K827" i="1"/>
  <c r="J827" i="1"/>
  <c r="J831" i="1" s="1"/>
  <c r="J833" i="1" s="1"/>
  <c r="I827" i="1"/>
  <c r="I831" i="1" s="1"/>
  <c r="H827" i="1"/>
  <c r="H831" i="1" s="1"/>
  <c r="G827" i="1"/>
  <c r="G831" i="1" s="1"/>
  <c r="F827" i="1"/>
  <c r="E827" i="1"/>
  <c r="D827" i="1"/>
  <c r="C827" i="1"/>
  <c r="C831" i="1" s="1"/>
  <c r="C833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P823" i="1" s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P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T821" i="1" s="1"/>
  <c r="S818" i="1"/>
  <c r="R818" i="1"/>
  <c r="Q818" i="1"/>
  <c r="P818" i="1"/>
  <c r="O818" i="1"/>
  <c r="N818" i="1"/>
  <c r="Z818" i="1" s="1"/>
  <c r="M818" i="1"/>
  <c r="L818" i="1"/>
  <c r="K818" i="1"/>
  <c r="J818" i="1"/>
  <c r="I818" i="1"/>
  <c r="H818" i="1"/>
  <c r="H821" i="1" s="1"/>
  <c r="G818" i="1"/>
  <c r="G821" i="1" s="1"/>
  <c r="G823" i="1" s="1"/>
  <c r="F818" i="1"/>
  <c r="F821" i="1" s="1"/>
  <c r="F823" i="1" s="1"/>
  <c r="E818" i="1"/>
  <c r="D818" i="1"/>
  <c r="C818" i="1"/>
  <c r="B818" i="1"/>
  <c r="B821" i="1" s="1"/>
  <c r="Y817" i="1"/>
  <c r="Y821" i="1" s="1"/>
  <c r="X817" i="1"/>
  <c r="X821" i="1" s="1"/>
  <c r="X823" i="1" s="1"/>
  <c r="W817" i="1"/>
  <c r="W821" i="1" s="1"/>
  <c r="W823" i="1" s="1"/>
  <c r="V817" i="1"/>
  <c r="V821" i="1" s="1"/>
  <c r="V823" i="1" s="1"/>
  <c r="U817" i="1"/>
  <c r="T817" i="1"/>
  <c r="S817" i="1"/>
  <c r="S821" i="1" s="1"/>
  <c r="R817" i="1"/>
  <c r="R821" i="1" s="1"/>
  <c r="R823" i="1" s="1"/>
  <c r="Q817" i="1"/>
  <c r="Q821" i="1" s="1"/>
  <c r="P817" i="1"/>
  <c r="O817" i="1"/>
  <c r="O821" i="1" s="1"/>
  <c r="N817" i="1"/>
  <c r="M817" i="1"/>
  <c r="Z817" i="1" s="1"/>
  <c r="L817" i="1"/>
  <c r="L821" i="1" s="1"/>
  <c r="L823" i="1" s="1"/>
  <c r="K817" i="1"/>
  <c r="K821" i="1" s="1"/>
  <c r="J817" i="1"/>
  <c r="J821" i="1" s="1"/>
  <c r="I817" i="1"/>
  <c r="I821" i="1" s="1"/>
  <c r="H817" i="1"/>
  <c r="G817" i="1"/>
  <c r="F817" i="1"/>
  <c r="E817" i="1"/>
  <c r="E821" i="1" s="1"/>
  <c r="E823" i="1" s="1"/>
  <c r="D817" i="1"/>
  <c r="D821" i="1" s="1"/>
  <c r="C817" i="1"/>
  <c r="C821" i="1" s="1"/>
  <c r="B817" i="1"/>
  <c r="Y812" i="1"/>
  <c r="X812" i="1"/>
  <c r="W812" i="1"/>
  <c r="W813" i="1" s="1"/>
  <c r="V812" i="1"/>
  <c r="V813" i="1" s="1"/>
  <c r="U812" i="1"/>
  <c r="T812" i="1"/>
  <c r="S812" i="1"/>
  <c r="R812" i="1"/>
  <c r="Q812" i="1"/>
  <c r="P812" i="1"/>
  <c r="P813" i="1" s="1"/>
  <c r="O812" i="1"/>
  <c r="N812" i="1"/>
  <c r="M812" i="1"/>
  <c r="Z812" i="1" s="1"/>
  <c r="L812" i="1"/>
  <c r="K812" i="1"/>
  <c r="K813" i="1" s="1"/>
  <c r="J812" i="1"/>
  <c r="J813" i="1" s="1"/>
  <c r="I812" i="1"/>
  <c r="H812" i="1"/>
  <c r="G812" i="1"/>
  <c r="F812" i="1"/>
  <c r="E812" i="1"/>
  <c r="D812" i="1"/>
  <c r="D813" i="1" s="1"/>
  <c r="C812" i="1"/>
  <c r="B812" i="1"/>
  <c r="T811" i="1"/>
  <c r="T813" i="1" s="1"/>
  <c r="N811" i="1"/>
  <c r="N813" i="1" s="1"/>
  <c r="H811" i="1"/>
  <c r="H813" i="1" s="1"/>
  <c r="B811" i="1"/>
  <c r="B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U811" i="1" s="1"/>
  <c r="T808" i="1"/>
  <c r="S808" i="1"/>
  <c r="R808" i="1"/>
  <c r="Q808" i="1"/>
  <c r="P808" i="1"/>
  <c r="O808" i="1"/>
  <c r="O811" i="1" s="1"/>
  <c r="N808" i="1"/>
  <c r="M808" i="1"/>
  <c r="Z808" i="1" s="1"/>
  <c r="L808" i="1"/>
  <c r="K808" i="1"/>
  <c r="J808" i="1"/>
  <c r="I808" i="1"/>
  <c r="I811" i="1" s="1"/>
  <c r="H808" i="1"/>
  <c r="G808" i="1"/>
  <c r="F808" i="1"/>
  <c r="E808" i="1"/>
  <c r="D808" i="1"/>
  <c r="C808" i="1"/>
  <c r="C811" i="1" s="1"/>
  <c r="B808" i="1"/>
  <c r="Y807" i="1"/>
  <c r="Y811" i="1" s="1"/>
  <c r="Y813" i="1" s="1"/>
  <c r="X807" i="1"/>
  <c r="X811" i="1" s="1"/>
  <c r="X813" i="1" s="1"/>
  <c r="W807" i="1"/>
  <c r="W811" i="1" s="1"/>
  <c r="V807" i="1"/>
  <c r="V811" i="1" s="1"/>
  <c r="U807" i="1"/>
  <c r="T807" i="1"/>
  <c r="S807" i="1"/>
  <c r="S811" i="1" s="1"/>
  <c r="S813" i="1" s="1"/>
  <c r="R807" i="1"/>
  <c r="R811" i="1" s="1"/>
  <c r="R813" i="1" s="1"/>
  <c r="Q807" i="1"/>
  <c r="Q811" i="1" s="1"/>
  <c r="P807" i="1"/>
  <c r="P811" i="1" s="1"/>
  <c r="O807" i="1"/>
  <c r="N807" i="1"/>
  <c r="M807" i="1"/>
  <c r="Z807" i="1" s="1"/>
  <c r="L807" i="1"/>
  <c r="L811" i="1" s="1"/>
  <c r="L813" i="1" s="1"/>
  <c r="K807" i="1"/>
  <c r="K811" i="1" s="1"/>
  <c r="J807" i="1"/>
  <c r="J811" i="1" s="1"/>
  <c r="I807" i="1"/>
  <c r="H807" i="1"/>
  <c r="G807" i="1"/>
  <c r="G811" i="1" s="1"/>
  <c r="G813" i="1" s="1"/>
  <c r="F807" i="1"/>
  <c r="F811" i="1" s="1"/>
  <c r="F813" i="1" s="1"/>
  <c r="E807" i="1"/>
  <c r="E811" i="1" s="1"/>
  <c r="D807" i="1"/>
  <c r="D811" i="1" s="1"/>
  <c r="C807" i="1"/>
  <c r="B807" i="1"/>
  <c r="Y802" i="1"/>
  <c r="X802" i="1"/>
  <c r="W802" i="1"/>
  <c r="W803" i="1" s="1"/>
  <c r="V802" i="1"/>
  <c r="V803" i="1" s="1"/>
  <c r="U802" i="1"/>
  <c r="T802" i="1"/>
  <c r="S802" i="1"/>
  <c r="R802" i="1"/>
  <c r="Q802" i="1"/>
  <c r="Q803" i="1" s="1"/>
  <c r="P802" i="1"/>
  <c r="P803" i="1" s="1"/>
  <c r="O802" i="1"/>
  <c r="N802" i="1"/>
  <c r="M802" i="1"/>
  <c r="Z802" i="1" s="1"/>
  <c r="L802" i="1"/>
  <c r="K802" i="1"/>
  <c r="K803" i="1" s="1"/>
  <c r="J802" i="1"/>
  <c r="J803" i="1" s="1"/>
  <c r="I802" i="1"/>
  <c r="H802" i="1"/>
  <c r="G802" i="1"/>
  <c r="F802" i="1"/>
  <c r="E802" i="1"/>
  <c r="E803" i="1" s="1"/>
  <c r="D802" i="1"/>
  <c r="C802" i="1"/>
  <c r="B802" i="1"/>
  <c r="U801" i="1"/>
  <c r="U803" i="1" s="1"/>
  <c r="O801" i="1"/>
  <c r="O803" i="1" s="1"/>
  <c r="I801" i="1"/>
  <c r="I803" i="1" s="1"/>
  <c r="C801" i="1"/>
  <c r="C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V801" i="1" s="1"/>
  <c r="U798" i="1"/>
  <c r="T798" i="1"/>
  <c r="S798" i="1"/>
  <c r="R798" i="1"/>
  <c r="Q798" i="1"/>
  <c r="P798" i="1"/>
  <c r="P801" i="1" s="1"/>
  <c r="O798" i="1"/>
  <c r="N798" i="1"/>
  <c r="Z798" i="1" s="1"/>
  <c r="AB798" i="1" s="1"/>
  <c r="M798" i="1"/>
  <c r="L798" i="1"/>
  <c r="K798" i="1"/>
  <c r="J798" i="1"/>
  <c r="J801" i="1" s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W801" i="1" s="1"/>
  <c r="V797" i="1"/>
  <c r="U797" i="1"/>
  <c r="T797" i="1"/>
  <c r="T801" i="1" s="1"/>
  <c r="T803" i="1" s="1"/>
  <c r="S797" i="1"/>
  <c r="S801" i="1" s="1"/>
  <c r="S803" i="1" s="1"/>
  <c r="R797" i="1"/>
  <c r="R801" i="1" s="1"/>
  <c r="Q797" i="1"/>
  <c r="Q801" i="1" s="1"/>
  <c r="P797" i="1"/>
  <c r="O797" i="1"/>
  <c r="N797" i="1"/>
  <c r="N801" i="1" s="1"/>
  <c r="N803" i="1" s="1"/>
  <c r="M797" i="1"/>
  <c r="Z797" i="1" s="1"/>
  <c r="L797" i="1"/>
  <c r="L801" i="1" s="1"/>
  <c r="K797" i="1"/>
  <c r="K801" i="1" s="1"/>
  <c r="J797" i="1"/>
  <c r="I797" i="1"/>
  <c r="H797" i="1"/>
  <c r="H801" i="1" s="1"/>
  <c r="H803" i="1" s="1"/>
  <c r="G797" i="1"/>
  <c r="G801" i="1" s="1"/>
  <c r="G803" i="1" s="1"/>
  <c r="F797" i="1"/>
  <c r="F801" i="1" s="1"/>
  <c r="E797" i="1"/>
  <c r="E801" i="1" s="1"/>
  <c r="D797" i="1"/>
  <c r="C797" i="1"/>
  <c r="B797" i="1"/>
  <c r="B801" i="1" s="1"/>
  <c r="B803" i="1" s="1"/>
  <c r="Y792" i="1"/>
  <c r="X792" i="1"/>
  <c r="W792" i="1"/>
  <c r="V792" i="1"/>
  <c r="U792" i="1"/>
  <c r="T792" i="1"/>
  <c r="S792" i="1"/>
  <c r="S793" i="1" s="1"/>
  <c r="R792" i="1"/>
  <c r="R793" i="1" s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G793" i="1" s="1"/>
  <c r="F792" i="1"/>
  <c r="F793" i="1" s="1"/>
  <c r="E792" i="1"/>
  <c r="D792" i="1"/>
  <c r="C792" i="1"/>
  <c r="B792" i="1"/>
  <c r="V791" i="1"/>
  <c r="V793" i="1" s="1"/>
  <c r="P791" i="1"/>
  <c r="P793" i="1" s="1"/>
  <c r="J791" i="1"/>
  <c r="J793" i="1" s="1"/>
  <c r="D791" i="1"/>
  <c r="D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W791" i="1" s="1"/>
  <c r="V788" i="1"/>
  <c r="U788" i="1"/>
  <c r="T788" i="1"/>
  <c r="S788" i="1"/>
  <c r="R788" i="1"/>
  <c r="Q788" i="1"/>
  <c r="Q791" i="1" s="1"/>
  <c r="P788" i="1"/>
  <c r="O788" i="1"/>
  <c r="N788" i="1"/>
  <c r="M788" i="1"/>
  <c r="Z788" i="1" s="1"/>
  <c r="L788" i="1"/>
  <c r="K788" i="1"/>
  <c r="K791" i="1" s="1"/>
  <c r="J788" i="1"/>
  <c r="I788" i="1"/>
  <c r="H788" i="1"/>
  <c r="G788" i="1"/>
  <c r="F788" i="1"/>
  <c r="E788" i="1"/>
  <c r="E791" i="1" s="1"/>
  <c r="D788" i="1"/>
  <c r="C788" i="1"/>
  <c r="B788" i="1"/>
  <c r="Y787" i="1"/>
  <c r="Y791" i="1" s="1"/>
  <c r="X787" i="1"/>
  <c r="X791" i="1" s="1"/>
  <c r="W787" i="1"/>
  <c r="V787" i="1"/>
  <c r="U787" i="1"/>
  <c r="U791" i="1" s="1"/>
  <c r="U793" i="1" s="1"/>
  <c r="T787" i="1"/>
  <c r="T791" i="1" s="1"/>
  <c r="T793" i="1" s="1"/>
  <c r="S787" i="1"/>
  <c r="S791" i="1" s="1"/>
  <c r="R787" i="1"/>
  <c r="R791" i="1" s="1"/>
  <c r="Q787" i="1"/>
  <c r="P787" i="1"/>
  <c r="O787" i="1"/>
  <c r="O791" i="1" s="1"/>
  <c r="O793" i="1" s="1"/>
  <c r="N787" i="1"/>
  <c r="Z787" i="1" s="1"/>
  <c r="M787" i="1"/>
  <c r="M791" i="1" s="1"/>
  <c r="L787" i="1"/>
  <c r="L791" i="1" s="1"/>
  <c r="K787" i="1"/>
  <c r="J787" i="1"/>
  <c r="I787" i="1"/>
  <c r="I791" i="1" s="1"/>
  <c r="I793" i="1" s="1"/>
  <c r="H787" i="1"/>
  <c r="H791" i="1" s="1"/>
  <c r="H793" i="1" s="1"/>
  <c r="G787" i="1"/>
  <c r="G791" i="1" s="1"/>
  <c r="F787" i="1"/>
  <c r="F791" i="1" s="1"/>
  <c r="E787" i="1"/>
  <c r="D787" i="1"/>
  <c r="C787" i="1"/>
  <c r="C791" i="1" s="1"/>
  <c r="C793" i="1" s="1"/>
  <c r="B787" i="1"/>
  <c r="B791" i="1" s="1"/>
  <c r="B793" i="1" s="1"/>
  <c r="Y782" i="1"/>
  <c r="Y783" i="1" s="1"/>
  <c r="X782" i="1"/>
  <c r="X783" i="1" s="1"/>
  <c r="W782" i="1"/>
  <c r="V782" i="1"/>
  <c r="U782" i="1"/>
  <c r="T782" i="1"/>
  <c r="S782" i="1"/>
  <c r="S783" i="1" s="1"/>
  <c r="R782" i="1"/>
  <c r="R783" i="1" s="1"/>
  <c r="Q782" i="1"/>
  <c r="P782" i="1"/>
  <c r="O782" i="1"/>
  <c r="N782" i="1"/>
  <c r="M782" i="1"/>
  <c r="M783" i="1" s="1"/>
  <c r="L782" i="1"/>
  <c r="L783" i="1" s="1"/>
  <c r="K782" i="1"/>
  <c r="J782" i="1"/>
  <c r="I782" i="1"/>
  <c r="H782" i="1"/>
  <c r="G782" i="1"/>
  <c r="G783" i="1" s="1"/>
  <c r="F782" i="1"/>
  <c r="F783" i="1" s="1"/>
  <c r="E782" i="1"/>
  <c r="D782" i="1"/>
  <c r="C782" i="1"/>
  <c r="B782" i="1"/>
  <c r="W781" i="1"/>
  <c r="W783" i="1" s="1"/>
  <c r="Q781" i="1"/>
  <c r="Q783" i="1" s="1"/>
  <c r="K781" i="1"/>
  <c r="K783" i="1" s="1"/>
  <c r="E781" i="1"/>
  <c r="E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X781" i="1" s="1"/>
  <c r="W778" i="1"/>
  <c r="V778" i="1"/>
  <c r="U778" i="1"/>
  <c r="T778" i="1"/>
  <c r="S778" i="1"/>
  <c r="R778" i="1"/>
  <c r="R781" i="1" s="1"/>
  <c r="Q778" i="1"/>
  <c r="P778" i="1"/>
  <c r="O778" i="1"/>
  <c r="N778" i="1"/>
  <c r="M778" i="1"/>
  <c r="Z778" i="1" s="1"/>
  <c r="AB778" i="1" s="1"/>
  <c r="L778" i="1"/>
  <c r="L781" i="1" s="1"/>
  <c r="K778" i="1"/>
  <c r="J778" i="1"/>
  <c r="I778" i="1"/>
  <c r="H778" i="1"/>
  <c r="G778" i="1"/>
  <c r="F778" i="1"/>
  <c r="F781" i="1" s="1"/>
  <c r="E778" i="1"/>
  <c r="D778" i="1"/>
  <c r="AA778" i="1" s="1"/>
  <c r="C778" i="1"/>
  <c r="B778" i="1"/>
  <c r="Y777" i="1"/>
  <c r="Y781" i="1" s="1"/>
  <c r="X777" i="1"/>
  <c r="W777" i="1"/>
  <c r="V777" i="1"/>
  <c r="V781" i="1" s="1"/>
  <c r="V783" i="1" s="1"/>
  <c r="U777" i="1"/>
  <c r="U781" i="1" s="1"/>
  <c r="U783" i="1" s="1"/>
  <c r="T777" i="1"/>
  <c r="T781" i="1" s="1"/>
  <c r="S777" i="1"/>
  <c r="S781" i="1" s="1"/>
  <c r="R777" i="1"/>
  <c r="Q777" i="1"/>
  <c r="P777" i="1"/>
  <c r="P781" i="1" s="1"/>
  <c r="P783" i="1" s="1"/>
  <c r="O777" i="1"/>
  <c r="O781" i="1" s="1"/>
  <c r="O783" i="1" s="1"/>
  <c r="N777" i="1"/>
  <c r="N781" i="1" s="1"/>
  <c r="M777" i="1"/>
  <c r="M781" i="1" s="1"/>
  <c r="L777" i="1"/>
  <c r="K777" i="1"/>
  <c r="J777" i="1"/>
  <c r="J781" i="1" s="1"/>
  <c r="J783" i="1" s="1"/>
  <c r="I777" i="1"/>
  <c r="I781" i="1" s="1"/>
  <c r="I783" i="1" s="1"/>
  <c r="H777" i="1"/>
  <c r="H781" i="1" s="1"/>
  <c r="G777" i="1"/>
  <c r="G781" i="1" s="1"/>
  <c r="F777" i="1"/>
  <c r="E777" i="1"/>
  <c r="D777" i="1"/>
  <c r="D781" i="1" s="1"/>
  <c r="D783" i="1" s="1"/>
  <c r="C777" i="1"/>
  <c r="C781" i="1" s="1"/>
  <c r="C783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O773" i="1" s="1"/>
  <c r="N772" i="1"/>
  <c r="M772" i="1"/>
  <c r="L772" i="1"/>
  <c r="K772" i="1"/>
  <c r="J772" i="1"/>
  <c r="I772" i="1"/>
  <c r="H772" i="1"/>
  <c r="G772" i="1"/>
  <c r="F772" i="1"/>
  <c r="E772" i="1"/>
  <c r="D772" i="1"/>
  <c r="C772" i="1"/>
  <c r="C773" i="1" s="1"/>
  <c r="B772" i="1"/>
  <c r="B773" i="1" s="1"/>
  <c r="X771" i="1"/>
  <c r="X773" i="1" s="1"/>
  <c r="R771" i="1"/>
  <c r="R773" i="1" s="1"/>
  <c r="L771" i="1"/>
  <c r="L773" i="1" s="1"/>
  <c r="F771" i="1"/>
  <c r="F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1" i="1" s="1"/>
  <c r="X768" i="1"/>
  <c r="W768" i="1"/>
  <c r="V768" i="1"/>
  <c r="U768" i="1"/>
  <c r="T768" i="1"/>
  <c r="S768" i="1"/>
  <c r="S771" i="1" s="1"/>
  <c r="R768" i="1"/>
  <c r="Q768" i="1"/>
  <c r="P768" i="1"/>
  <c r="O768" i="1"/>
  <c r="N768" i="1"/>
  <c r="M768" i="1"/>
  <c r="Z768" i="1" s="1"/>
  <c r="L768" i="1"/>
  <c r="K768" i="1"/>
  <c r="J768" i="1"/>
  <c r="I768" i="1"/>
  <c r="H768" i="1"/>
  <c r="G768" i="1"/>
  <c r="G771" i="1" s="1"/>
  <c r="F768" i="1"/>
  <c r="E768" i="1"/>
  <c r="D768" i="1"/>
  <c r="C768" i="1"/>
  <c r="B768" i="1"/>
  <c r="Y767" i="1"/>
  <c r="X767" i="1"/>
  <c r="W767" i="1"/>
  <c r="W771" i="1" s="1"/>
  <c r="W773" i="1" s="1"/>
  <c r="V767" i="1"/>
  <c r="V771" i="1" s="1"/>
  <c r="V773" i="1" s="1"/>
  <c r="U767" i="1"/>
  <c r="U771" i="1" s="1"/>
  <c r="T767" i="1"/>
  <c r="T771" i="1" s="1"/>
  <c r="S767" i="1"/>
  <c r="R767" i="1"/>
  <c r="Q767" i="1"/>
  <c r="Q771" i="1" s="1"/>
  <c r="Q773" i="1" s="1"/>
  <c r="P767" i="1"/>
  <c r="P771" i="1" s="1"/>
  <c r="P773" i="1" s="1"/>
  <c r="O767" i="1"/>
  <c r="O771" i="1" s="1"/>
  <c r="N767" i="1"/>
  <c r="Z767" i="1" s="1"/>
  <c r="M767" i="1"/>
  <c r="L767" i="1"/>
  <c r="K767" i="1"/>
  <c r="K771" i="1" s="1"/>
  <c r="K773" i="1" s="1"/>
  <c r="J767" i="1"/>
  <c r="J771" i="1" s="1"/>
  <c r="J773" i="1" s="1"/>
  <c r="I767" i="1"/>
  <c r="I771" i="1" s="1"/>
  <c r="H767" i="1"/>
  <c r="H771" i="1" s="1"/>
  <c r="G767" i="1"/>
  <c r="F767" i="1"/>
  <c r="E767" i="1"/>
  <c r="E771" i="1" s="1"/>
  <c r="E773" i="1" s="1"/>
  <c r="D767" i="1"/>
  <c r="C767" i="1"/>
  <c r="C771" i="1" s="1"/>
  <c r="B767" i="1"/>
  <c r="B771" i="1" s="1"/>
  <c r="Y762" i="1"/>
  <c r="X762" i="1"/>
  <c r="W762" i="1"/>
  <c r="V762" i="1"/>
  <c r="U762" i="1"/>
  <c r="U763" i="1" s="1"/>
  <c r="T762" i="1"/>
  <c r="T763" i="1" s="1"/>
  <c r="S762" i="1"/>
  <c r="R762" i="1"/>
  <c r="Q762" i="1"/>
  <c r="P762" i="1"/>
  <c r="O762" i="1"/>
  <c r="O763" i="1" s="1"/>
  <c r="N762" i="1"/>
  <c r="N763" i="1" s="1"/>
  <c r="M762" i="1"/>
  <c r="L762" i="1"/>
  <c r="K762" i="1"/>
  <c r="J762" i="1"/>
  <c r="I762" i="1"/>
  <c r="I763" i="1" s="1"/>
  <c r="H762" i="1"/>
  <c r="H763" i="1" s="1"/>
  <c r="G762" i="1"/>
  <c r="F762" i="1"/>
  <c r="E762" i="1"/>
  <c r="D762" i="1"/>
  <c r="C762" i="1"/>
  <c r="C763" i="1" s="1"/>
  <c r="B762" i="1"/>
  <c r="B763" i="1" s="1"/>
  <c r="Y761" i="1"/>
  <c r="Y763" i="1" s="1"/>
  <c r="S761" i="1"/>
  <c r="S763" i="1" s="1"/>
  <c r="M761" i="1"/>
  <c r="M763" i="1" s="1"/>
  <c r="G761" i="1"/>
  <c r="G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T761" i="1" s="1"/>
  <c r="S758" i="1"/>
  <c r="R758" i="1"/>
  <c r="Q758" i="1"/>
  <c r="P758" i="1"/>
  <c r="O758" i="1"/>
  <c r="N758" i="1"/>
  <c r="N761" i="1" s="1"/>
  <c r="M758" i="1"/>
  <c r="L758" i="1"/>
  <c r="K758" i="1"/>
  <c r="J758" i="1"/>
  <c r="I758" i="1"/>
  <c r="H758" i="1"/>
  <c r="H761" i="1" s="1"/>
  <c r="G758" i="1"/>
  <c r="F758" i="1"/>
  <c r="E758" i="1"/>
  <c r="D758" i="1"/>
  <c r="C758" i="1"/>
  <c r="B758" i="1"/>
  <c r="B761" i="1" s="1"/>
  <c r="Y757" i="1"/>
  <c r="X757" i="1"/>
  <c r="X761" i="1" s="1"/>
  <c r="X763" i="1" s="1"/>
  <c r="W757" i="1"/>
  <c r="W761" i="1" s="1"/>
  <c r="W763" i="1" s="1"/>
  <c r="V757" i="1"/>
  <c r="V761" i="1" s="1"/>
  <c r="U757" i="1"/>
  <c r="U761" i="1" s="1"/>
  <c r="T757" i="1"/>
  <c r="S757" i="1"/>
  <c r="R757" i="1"/>
  <c r="R761" i="1" s="1"/>
  <c r="R763" i="1" s="1"/>
  <c r="Q757" i="1"/>
  <c r="Q761" i="1" s="1"/>
  <c r="Q763" i="1" s="1"/>
  <c r="P757" i="1"/>
  <c r="P761" i="1" s="1"/>
  <c r="O757" i="1"/>
  <c r="O761" i="1" s="1"/>
  <c r="N757" i="1"/>
  <c r="M757" i="1"/>
  <c r="Z757" i="1" s="1"/>
  <c r="L757" i="1"/>
  <c r="L761" i="1" s="1"/>
  <c r="L763" i="1" s="1"/>
  <c r="K757" i="1"/>
  <c r="K761" i="1" s="1"/>
  <c r="K763" i="1" s="1"/>
  <c r="J757" i="1"/>
  <c r="J761" i="1" s="1"/>
  <c r="I757" i="1"/>
  <c r="I761" i="1" s="1"/>
  <c r="H757" i="1"/>
  <c r="G757" i="1"/>
  <c r="F757" i="1"/>
  <c r="F761" i="1" s="1"/>
  <c r="F763" i="1" s="1"/>
  <c r="E757" i="1"/>
  <c r="E761" i="1" s="1"/>
  <c r="E763" i="1" s="1"/>
  <c r="D757" i="1"/>
  <c r="D761" i="1" s="1"/>
  <c r="C757" i="1"/>
  <c r="C761" i="1" s="1"/>
  <c r="B757" i="1"/>
  <c r="Y752" i="1"/>
  <c r="X752" i="1"/>
  <c r="W752" i="1"/>
  <c r="W753" i="1" s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K753" i="1" s="1"/>
  <c r="J752" i="1"/>
  <c r="J753" i="1" s="1"/>
  <c r="I752" i="1"/>
  <c r="H752" i="1"/>
  <c r="G752" i="1"/>
  <c r="F752" i="1"/>
  <c r="E752" i="1"/>
  <c r="D752" i="1"/>
  <c r="C752" i="1"/>
  <c r="B752" i="1"/>
  <c r="T751" i="1"/>
  <c r="T753" i="1" s="1"/>
  <c r="N751" i="1"/>
  <c r="N753" i="1" s="1"/>
  <c r="H751" i="1"/>
  <c r="H753" i="1" s="1"/>
  <c r="B751" i="1"/>
  <c r="B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U751" i="1" s="1"/>
  <c r="T748" i="1"/>
  <c r="S748" i="1"/>
  <c r="R748" i="1"/>
  <c r="Q748" i="1"/>
  <c r="P748" i="1"/>
  <c r="O748" i="1"/>
  <c r="O751" i="1" s="1"/>
  <c r="N748" i="1"/>
  <c r="M748" i="1"/>
  <c r="Z748" i="1" s="1"/>
  <c r="L748" i="1"/>
  <c r="K748" i="1"/>
  <c r="J748" i="1"/>
  <c r="I748" i="1"/>
  <c r="I751" i="1" s="1"/>
  <c r="H748" i="1"/>
  <c r="G748" i="1"/>
  <c r="F748" i="1"/>
  <c r="E748" i="1"/>
  <c r="D748" i="1"/>
  <c r="C748" i="1"/>
  <c r="C751" i="1" s="1"/>
  <c r="B748" i="1"/>
  <c r="Y747" i="1"/>
  <c r="Y751" i="1" s="1"/>
  <c r="Y753" i="1" s="1"/>
  <c r="X747" i="1"/>
  <c r="X751" i="1" s="1"/>
  <c r="X753" i="1" s="1"/>
  <c r="W747" i="1"/>
  <c r="W751" i="1" s="1"/>
  <c r="V747" i="1"/>
  <c r="V751" i="1" s="1"/>
  <c r="U747" i="1"/>
  <c r="T747" i="1"/>
  <c r="S747" i="1"/>
  <c r="S751" i="1" s="1"/>
  <c r="S753" i="1" s="1"/>
  <c r="R747" i="1"/>
  <c r="R751" i="1" s="1"/>
  <c r="R753" i="1" s="1"/>
  <c r="Q747" i="1"/>
  <c r="Q751" i="1" s="1"/>
  <c r="P747" i="1"/>
  <c r="P751" i="1" s="1"/>
  <c r="O747" i="1"/>
  <c r="N747" i="1"/>
  <c r="M747" i="1"/>
  <c r="Z747" i="1" s="1"/>
  <c r="L747" i="1"/>
  <c r="L751" i="1" s="1"/>
  <c r="L753" i="1" s="1"/>
  <c r="K747" i="1"/>
  <c r="K751" i="1" s="1"/>
  <c r="J747" i="1"/>
  <c r="J751" i="1" s="1"/>
  <c r="I747" i="1"/>
  <c r="H747" i="1"/>
  <c r="G747" i="1"/>
  <c r="G751" i="1" s="1"/>
  <c r="G753" i="1" s="1"/>
  <c r="F747" i="1"/>
  <c r="F751" i="1" s="1"/>
  <c r="F753" i="1" s="1"/>
  <c r="E747" i="1"/>
  <c r="E751" i="1" s="1"/>
  <c r="D747" i="1"/>
  <c r="AA747" i="1" s="1"/>
  <c r="C747" i="1"/>
  <c r="B747" i="1"/>
  <c r="Z745" i="1"/>
  <c r="AE743" i="1"/>
  <c r="Y742" i="1"/>
  <c r="Y743" i="1" s="1"/>
  <c r="X742" i="1"/>
  <c r="W742" i="1"/>
  <c r="V742" i="1"/>
  <c r="U742" i="1"/>
  <c r="T742" i="1"/>
  <c r="S742" i="1"/>
  <c r="S743" i="1" s="1"/>
  <c r="R742" i="1"/>
  <c r="Q742" i="1"/>
  <c r="P742" i="1"/>
  <c r="O742" i="1"/>
  <c r="N742" i="1"/>
  <c r="M742" i="1"/>
  <c r="L742" i="1"/>
  <c r="K742" i="1"/>
  <c r="J742" i="1"/>
  <c r="I742" i="1"/>
  <c r="H742" i="1"/>
  <c r="G742" i="1"/>
  <c r="G743" i="1" s="1"/>
  <c r="F742" i="1"/>
  <c r="E742" i="1"/>
  <c r="D742" i="1"/>
  <c r="C742" i="1"/>
  <c r="B742" i="1"/>
  <c r="X741" i="1"/>
  <c r="X743" i="1" s="1"/>
  <c r="R741" i="1"/>
  <c r="R743" i="1" s="1"/>
  <c r="L741" i="1"/>
  <c r="L743" i="1" s="1"/>
  <c r="F741" i="1"/>
  <c r="F743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Y741" i="1" s="1"/>
  <c r="X738" i="1"/>
  <c r="W738" i="1"/>
  <c r="V738" i="1"/>
  <c r="U738" i="1"/>
  <c r="T738" i="1"/>
  <c r="S738" i="1"/>
  <c r="S741" i="1" s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G741" i="1" s="1"/>
  <c r="F738" i="1"/>
  <c r="E738" i="1"/>
  <c r="D738" i="1"/>
  <c r="C738" i="1"/>
  <c r="B738" i="1"/>
  <c r="Y737" i="1"/>
  <c r="X737" i="1"/>
  <c r="W737" i="1"/>
  <c r="W741" i="1" s="1"/>
  <c r="W743" i="1" s="1"/>
  <c r="V737" i="1"/>
  <c r="V741" i="1" s="1"/>
  <c r="V743" i="1" s="1"/>
  <c r="U737" i="1"/>
  <c r="U741" i="1" s="1"/>
  <c r="T737" i="1"/>
  <c r="T741" i="1" s="1"/>
  <c r="S737" i="1"/>
  <c r="R737" i="1"/>
  <c r="Q737" i="1"/>
  <c r="Q741" i="1" s="1"/>
  <c r="Q743" i="1" s="1"/>
  <c r="P737" i="1"/>
  <c r="P741" i="1" s="1"/>
  <c r="P743" i="1" s="1"/>
  <c r="O737" i="1"/>
  <c r="O741" i="1" s="1"/>
  <c r="N737" i="1"/>
  <c r="Z737" i="1" s="1"/>
  <c r="M737" i="1"/>
  <c r="L737" i="1"/>
  <c r="K737" i="1"/>
  <c r="K741" i="1" s="1"/>
  <c r="K743" i="1" s="1"/>
  <c r="J737" i="1"/>
  <c r="J741" i="1" s="1"/>
  <c r="J743" i="1" s="1"/>
  <c r="I737" i="1"/>
  <c r="I741" i="1" s="1"/>
  <c r="H737" i="1"/>
  <c r="H741" i="1" s="1"/>
  <c r="G737" i="1"/>
  <c r="F737" i="1"/>
  <c r="E737" i="1"/>
  <c r="E741" i="1" s="1"/>
  <c r="E743" i="1" s="1"/>
  <c r="D737" i="1"/>
  <c r="AA737" i="1" s="1"/>
  <c r="C737" i="1"/>
  <c r="C741" i="1" s="1"/>
  <c r="B737" i="1"/>
  <c r="B741" i="1" s="1"/>
  <c r="AE733" i="1"/>
  <c r="Y732" i="1"/>
  <c r="X732" i="1"/>
  <c r="W732" i="1"/>
  <c r="W733" i="1" s="1"/>
  <c r="V732" i="1"/>
  <c r="V722" i="1" s="1"/>
  <c r="U732" i="1"/>
  <c r="T732" i="1"/>
  <c r="S732" i="1"/>
  <c r="R732" i="1"/>
  <c r="Q732" i="1"/>
  <c r="Q722" i="1" s="1"/>
  <c r="P732" i="1"/>
  <c r="P722" i="1" s="1"/>
  <c r="O732" i="1"/>
  <c r="N732" i="1"/>
  <c r="M732" i="1"/>
  <c r="Z732" i="1" s="1"/>
  <c r="L732" i="1"/>
  <c r="K732" i="1"/>
  <c r="K733" i="1" s="1"/>
  <c r="J732" i="1"/>
  <c r="J722" i="1" s="1"/>
  <c r="I732" i="1"/>
  <c r="H732" i="1"/>
  <c r="G732" i="1"/>
  <c r="F732" i="1"/>
  <c r="E732" i="1"/>
  <c r="E722" i="1" s="1"/>
  <c r="D732" i="1"/>
  <c r="D722" i="1" s="1"/>
  <c r="C732" i="1"/>
  <c r="B732" i="1"/>
  <c r="T731" i="1"/>
  <c r="T733" i="1" s="1"/>
  <c r="N731" i="1"/>
  <c r="N733" i="1" s="1"/>
  <c r="H731" i="1"/>
  <c r="H733" i="1" s="1"/>
  <c r="B731" i="1"/>
  <c r="B733" i="1" s="1"/>
  <c r="Y730" i="1"/>
  <c r="X730" i="1"/>
  <c r="W730" i="1"/>
  <c r="W720" i="1" s="1"/>
  <c r="W707" i="1" s="1"/>
  <c r="W697" i="1" s="1"/>
  <c r="V730" i="1"/>
  <c r="V720" i="1" s="1"/>
  <c r="U730" i="1"/>
  <c r="T730" i="1"/>
  <c r="S730" i="1"/>
  <c r="R730" i="1"/>
  <c r="Q730" i="1"/>
  <c r="Q720" i="1" s="1"/>
  <c r="P730" i="1"/>
  <c r="P720" i="1" s="1"/>
  <c r="O730" i="1"/>
  <c r="N730" i="1"/>
  <c r="M730" i="1"/>
  <c r="Z730" i="1" s="1"/>
  <c r="L730" i="1"/>
  <c r="K730" i="1"/>
  <c r="K720" i="1" s="1"/>
  <c r="K707" i="1" s="1"/>
  <c r="K697" i="1" s="1"/>
  <c r="J730" i="1"/>
  <c r="J720" i="1" s="1"/>
  <c r="I730" i="1"/>
  <c r="H730" i="1"/>
  <c r="G730" i="1"/>
  <c r="F730" i="1"/>
  <c r="E730" i="1"/>
  <c r="E720" i="1" s="1"/>
  <c r="E707" i="1" s="1"/>
  <c r="D730" i="1"/>
  <c r="D720" i="1" s="1"/>
  <c r="C730" i="1"/>
  <c r="B730" i="1"/>
  <c r="Y729" i="1"/>
  <c r="Y719" i="1" s="1"/>
  <c r="Y706" i="1" s="1"/>
  <c r="X729" i="1"/>
  <c r="X719" i="1" s="1"/>
  <c r="X706" i="1" s="1"/>
  <c r="X696" i="1" s="1"/>
  <c r="W729" i="1"/>
  <c r="V729" i="1"/>
  <c r="U729" i="1"/>
  <c r="T729" i="1"/>
  <c r="S729" i="1"/>
  <c r="S719" i="1" s="1"/>
  <c r="S706" i="1" s="1"/>
  <c r="S696" i="1" s="1"/>
  <c r="R729" i="1"/>
  <c r="R719" i="1" s="1"/>
  <c r="R706" i="1" s="1"/>
  <c r="R696" i="1" s="1"/>
  <c r="Q729" i="1"/>
  <c r="P729" i="1"/>
  <c r="O729" i="1"/>
  <c r="N729" i="1"/>
  <c r="M729" i="1"/>
  <c r="M719" i="1" s="1"/>
  <c r="L729" i="1"/>
  <c r="L719" i="1" s="1"/>
  <c r="L706" i="1" s="1"/>
  <c r="L696" i="1" s="1"/>
  <c r="K729" i="1"/>
  <c r="J729" i="1"/>
  <c r="I729" i="1"/>
  <c r="H729" i="1"/>
  <c r="G729" i="1"/>
  <c r="G719" i="1" s="1"/>
  <c r="F729" i="1"/>
  <c r="F719" i="1" s="1"/>
  <c r="F706" i="1" s="1"/>
  <c r="F696" i="1" s="1"/>
  <c r="E729" i="1"/>
  <c r="D729" i="1"/>
  <c r="C729" i="1"/>
  <c r="B729" i="1"/>
  <c r="Y728" i="1"/>
  <c r="X728" i="1"/>
  <c r="W728" i="1"/>
  <c r="V728" i="1"/>
  <c r="V718" i="1" s="1"/>
  <c r="V705" i="1" s="1"/>
  <c r="U728" i="1"/>
  <c r="U718" i="1" s="1"/>
  <c r="T728" i="1"/>
  <c r="S728" i="1"/>
  <c r="R728" i="1"/>
  <c r="Q728" i="1"/>
  <c r="P728" i="1"/>
  <c r="P718" i="1" s="1"/>
  <c r="O728" i="1"/>
  <c r="O731" i="1" s="1"/>
  <c r="O733" i="1" s="1"/>
  <c r="N728" i="1"/>
  <c r="Z728" i="1" s="1"/>
  <c r="AB728" i="1" s="1"/>
  <c r="M728" i="1"/>
  <c r="L728" i="1"/>
  <c r="K728" i="1"/>
  <c r="J728" i="1"/>
  <c r="J718" i="1" s="1"/>
  <c r="J705" i="1" s="1"/>
  <c r="J695" i="1" s="1"/>
  <c r="I728" i="1"/>
  <c r="I718" i="1" s="1"/>
  <c r="I705" i="1" s="1"/>
  <c r="I695" i="1" s="1"/>
  <c r="H728" i="1"/>
  <c r="G728" i="1"/>
  <c r="F728" i="1"/>
  <c r="E728" i="1"/>
  <c r="D728" i="1"/>
  <c r="D718" i="1" s="1"/>
  <c r="C728" i="1"/>
  <c r="C731" i="1" s="1"/>
  <c r="C733" i="1" s="1"/>
  <c r="B728" i="1"/>
  <c r="Y727" i="1"/>
  <c r="Y731" i="1" s="1"/>
  <c r="Y733" i="1" s="1"/>
  <c r="X727" i="1"/>
  <c r="X717" i="1" s="1"/>
  <c r="W727" i="1"/>
  <c r="W731" i="1" s="1"/>
  <c r="V727" i="1"/>
  <c r="V731" i="1" s="1"/>
  <c r="U727" i="1"/>
  <c r="T727" i="1"/>
  <c r="S727" i="1"/>
  <c r="S717" i="1" s="1"/>
  <c r="R727" i="1"/>
  <c r="R717" i="1" s="1"/>
  <c r="Q727" i="1"/>
  <c r="Q731" i="1" s="1"/>
  <c r="P727" i="1"/>
  <c r="P731" i="1" s="1"/>
  <c r="O727" i="1"/>
  <c r="N727" i="1"/>
  <c r="M727" i="1"/>
  <c r="Z727" i="1" s="1"/>
  <c r="L727" i="1"/>
  <c r="L717" i="1" s="1"/>
  <c r="K727" i="1"/>
  <c r="K731" i="1" s="1"/>
  <c r="J727" i="1"/>
  <c r="J731" i="1" s="1"/>
  <c r="I727" i="1"/>
  <c r="H727" i="1"/>
  <c r="G727" i="1"/>
  <c r="G717" i="1" s="1"/>
  <c r="F727" i="1"/>
  <c r="F717" i="1" s="1"/>
  <c r="E727" i="1"/>
  <c r="E731" i="1" s="1"/>
  <c r="D727" i="1"/>
  <c r="D731" i="1" s="1"/>
  <c r="C727" i="1"/>
  <c r="B727" i="1"/>
  <c r="AE723" i="1"/>
  <c r="Y722" i="1"/>
  <c r="X722" i="1"/>
  <c r="U722" i="1"/>
  <c r="T722" i="1"/>
  <c r="S722" i="1"/>
  <c r="R722" i="1"/>
  <c r="R709" i="1" s="1"/>
  <c r="O722" i="1"/>
  <c r="N722" i="1"/>
  <c r="M722" i="1"/>
  <c r="L722" i="1"/>
  <c r="L709" i="1" s="1"/>
  <c r="I722" i="1"/>
  <c r="H722" i="1"/>
  <c r="G722" i="1"/>
  <c r="F722" i="1"/>
  <c r="C722" i="1"/>
  <c r="B722" i="1"/>
  <c r="Y720" i="1"/>
  <c r="Y707" i="1" s="1"/>
  <c r="Y697" i="1" s="1"/>
  <c r="X720" i="1"/>
  <c r="X707" i="1" s="1"/>
  <c r="X697" i="1" s="1"/>
  <c r="U720" i="1"/>
  <c r="T720" i="1"/>
  <c r="S720" i="1"/>
  <c r="R720" i="1"/>
  <c r="O720" i="1"/>
  <c r="N720" i="1"/>
  <c r="Z720" i="1" s="1"/>
  <c r="M720" i="1"/>
  <c r="L720" i="1"/>
  <c r="L707" i="1" s="1"/>
  <c r="L697" i="1" s="1"/>
  <c r="I720" i="1"/>
  <c r="H720" i="1"/>
  <c r="G720" i="1"/>
  <c r="F720" i="1"/>
  <c r="C720" i="1"/>
  <c r="B720" i="1"/>
  <c r="W719" i="1"/>
  <c r="V719" i="1"/>
  <c r="U719" i="1"/>
  <c r="T719" i="1"/>
  <c r="Q719" i="1"/>
  <c r="P719" i="1"/>
  <c r="O719" i="1"/>
  <c r="O706" i="1" s="1"/>
  <c r="O696" i="1" s="1"/>
  <c r="N719" i="1"/>
  <c r="K719" i="1"/>
  <c r="J719" i="1"/>
  <c r="I719" i="1"/>
  <c r="I706" i="1" s="1"/>
  <c r="H719" i="1"/>
  <c r="E719" i="1"/>
  <c r="D719" i="1"/>
  <c r="C719" i="1"/>
  <c r="C706" i="1" s="1"/>
  <c r="C696" i="1" s="1"/>
  <c r="B719" i="1"/>
  <c r="B706" i="1" s="1"/>
  <c r="B696" i="1" s="1"/>
  <c r="Y718" i="1"/>
  <c r="X718" i="1"/>
  <c r="X705" i="1" s="1"/>
  <c r="W718" i="1"/>
  <c r="W705" i="1" s="1"/>
  <c r="W695" i="1" s="1"/>
  <c r="T718" i="1"/>
  <c r="S718" i="1"/>
  <c r="R718" i="1"/>
  <c r="R705" i="1" s="1"/>
  <c r="R695" i="1" s="1"/>
  <c r="Q718" i="1"/>
  <c r="Q705" i="1" s="1"/>
  <c r="Q695" i="1" s="1"/>
  <c r="N718" i="1"/>
  <c r="M718" i="1"/>
  <c r="L718" i="1"/>
  <c r="K718" i="1"/>
  <c r="H718" i="1"/>
  <c r="G718" i="1"/>
  <c r="F718" i="1"/>
  <c r="F705" i="1" s="1"/>
  <c r="E718" i="1"/>
  <c r="E705" i="1" s="1"/>
  <c r="E695" i="1" s="1"/>
  <c r="B718" i="1"/>
  <c r="W717" i="1"/>
  <c r="W721" i="1" s="1"/>
  <c r="V717" i="1"/>
  <c r="V721" i="1" s="1"/>
  <c r="U717" i="1"/>
  <c r="T717" i="1"/>
  <c r="Q717" i="1"/>
  <c r="Q721" i="1" s="1"/>
  <c r="P717" i="1"/>
  <c r="O717" i="1"/>
  <c r="N717" i="1"/>
  <c r="N704" i="1" s="1"/>
  <c r="N694" i="1" s="1"/>
  <c r="K717" i="1"/>
  <c r="J717" i="1"/>
  <c r="I717" i="1"/>
  <c r="I721" i="1" s="1"/>
  <c r="H717" i="1"/>
  <c r="E717" i="1"/>
  <c r="E721" i="1" s="1"/>
  <c r="D717" i="1"/>
  <c r="C717" i="1"/>
  <c r="B717" i="1"/>
  <c r="O709" i="1"/>
  <c r="I709" i="1"/>
  <c r="C709" i="1"/>
  <c r="B709" i="1"/>
  <c r="T707" i="1"/>
  <c r="T697" i="1" s="1"/>
  <c r="H707" i="1"/>
  <c r="H697" i="1" s="1"/>
  <c r="B707" i="1"/>
  <c r="W706" i="1"/>
  <c r="W696" i="1" s="1"/>
  <c r="V706" i="1"/>
  <c r="V696" i="1" s="1"/>
  <c r="Q706" i="1"/>
  <c r="Q696" i="1" s="1"/>
  <c r="P706" i="1"/>
  <c r="K706" i="1"/>
  <c r="K696" i="1" s="1"/>
  <c r="J706" i="1"/>
  <c r="J696" i="1" s="1"/>
  <c r="E706" i="1"/>
  <c r="E696" i="1" s="1"/>
  <c r="D706" i="1"/>
  <c r="S705" i="1"/>
  <c r="S695" i="1" s="1"/>
  <c r="G705" i="1"/>
  <c r="G695" i="1" s="1"/>
  <c r="Z701" i="1"/>
  <c r="B699" i="1"/>
  <c r="E697" i="1"/>
  <c r="B697" i="1"/>
  <c r="Y696" i="1"/>
  <c r="P696" i="1"/>
  <c r="I696" i="1"/>
  <c r="D696" i="1"/>
  <c r="X695" i="1"/>
  <c r="V695" i="1"/>
  <c r="F695" i="1"/>
  <c r="Y689" i="1"/>
  <c r="X689" i="1"/>
  <c r="X690" i="1" s="1"/>
  <c r="W689" i="1"/>
  <c r="V689" i="1"/>
  <c r="U689" i="1"/>
  <c r="T689" i="1"/>
  <c r="S689" i="1"/>
  <c r="R689" i="1"/>
  <c r="R690" i="1" s="1"/>
  <c r="Q689" i="1"/>
  <c r="P689" i="1"/>
  <c r="O689" i="1"/>
  <c r="N689" i="1"/>
  <c r="M689" i="1"/>
  <c r="L689" i="1"/>
  <c r="L690" i="1" s="1"/>
  <c r="K689" i="1"/>
  <c r="J689" i="1"/>
  <c r="I689" i="1"/>
  <c r="H689" i="1"/>
  <c r="G689" i="1"/>
  <c r="F689" i="1"/>
  <c r="F690" i="1" s="1"/>
  <c r="E689" i="1"/>
  <c r="D689" i="1"/>
  <c r="C689" i="1"/>
  <c r="B689" i="1"/>
  <c r="U688" i="1"/>
  <c r="O688" i="1"/>
  <c r="I688" i="1"/>
  <c r="C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W688" i="1" s="1"/>
  <c r="W690" i="1" s="1"/>
  <c r="V685" i="1"/>
  <c r="V688" i="1" s="1"/>
  <c r="V690" i="1" s="1"/>
  <c r="U685" i="1"/>
  <c r="T685" i="1"/>
  <c r="S685" i="1"/>
  <c r="R685" i="1"/>
  <c r="Q685" i="1"/>
  <c r="Q688" i="1" s="1"/>
  <c r="Q690" i="1" s="1"/>
  <c r="P685" i="1"/>
  <c r="P688" i="1" s="1"/>
  <c r="P690" i="1" s="1"/>
  <c r="O685" i="1"/>
  <c r="N685" i="1"/>
  <c r="M685" i="1"/>
  <c r="L685" i="1"/>
  <c r="K685" i="1"/>
  <c r="K688" i="1" s="1"/>
  <c r="K690" i="1" s="1"/>
  <c r="J685" i="1"/>
  <c r="J688" i="1" s="1"/>
  <c r="J690" i="1" s="1"/>
  <c r="I685" i="1"/>
  <c r="H685" i="1"/>
  <c r="G685" i="1"/>
  <c r="F685" i="1"/>
  <c r="E685" i="1"/>
  <c r="E688" i="1" s="1"/>
  <c r="E690" i="1" s="1"/>
  <c r="D685" i="1"/>
  <c r="C685" i="1"/>
  <c r="B685" i="1"/>
  <c r="Y684" i="1"/>
  <c r="Y688" i="1" s="1"/>
  <c r="X684" i="1"/>
  <c r="X688" i="1" s="1"/>
  <c r="W684" i="1"/>
  <c r="V684" i="1"/>
  <c r="U684" i="1"/>
  <c r="T684" i="1"/>
  <c r="S684" i="1"/>
  <c r="S688" i="1" s="1"/>
  <c r="R684" i="1"/>
  <c r="R688" i="1" s="1"/>
  <c r="Q684" i="1"/>
  <c r="P684" i="1"/>
  <c r="O684" i="1"/>
  <c r="N684" i="1"/>
  <c r="M684" i="1"/>
  <c r="M688" i="1" s="1"/>
  <c r="L684" i="1"/>
  <c r="L688" i="1" s="1"/>
  <c r="K684" i="1"/>
  <c r="J684" i="1"/>
  <c r="I684" i="1"/>
  <c r="H684" i="1"/>
  <c r="G684" i="1"/>
  <c r="G688" i="1" s="1"/>
  <c r="F684" i="1"/>
  <c r="F688" i="1" s="1"/>
  <c r="E684" i="1"/>
  <c r="D684" i="1"/>
  <c r="C684" i="1"/>
  <c r="B684" i="1"/>
  <c r="Y676" i="1"/>
  <c r="X676" i="1"/>
  <c r="X677" i="1" s="1"/>
  <c r="W676" i="1"/>
  <c r="V676" i="1"/>
  <c r="U676" i="1"/>
  <c r="T676" i="1"/>
  <c r="S676" i="1"/>
  <c r="R676" i="1"/>
  <c r="Q676" i="1"/>
  <c r="P676" i="1"/>
  <c r="O676" i="1"/>
  <c r="N676" i="1"/>
  <c r="M676" i="1"/>
  <c r="L676" i="1"/>
  <c r="L677" i="1" s="1"/>
  <c r="K676" i="1"/>
  <c r="J676" i="1"/>
  <c r="I676" i="1"/>
  <c r="H676" i="1"/>
  <c r="G676" i="1"/>
  <c r="F676" i="1"/>
  <c r="F677" i="1" s="1"/>
  <c r="E676" i="1"/>
  <c r="D676" i="1"/>
  <c r="C676" i="1"/>
  <c r="B676" i="1"/>
  <c r="Q675" i="1"/>
  <c r="Q677" i="1" s="1"/>
  <c r="K675" i="1"/>
  <c r="K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W672" i="1"/>
  <c r="W675" i="1" s="1"/>
  <c r="W677" i="1" s="1"/>
  <c r="V672" i="1"/>
  <c r="U672" i="1"/>
  <c r="T672" i="1"/>
  <c r="S672" i="1"/>
  <c r="R672" i="1"/>
  <c r="R675" i="1" s="1"/>
  <c r="R677" i="1" s="1"/>
  <c r="Q672" i="1"/>
  <c r="P672" i="1"/>
  <c r="O672" i="1"/>
  <c r="N672" i="1"/>
  <c r="M672" i="1"/>
  <c r="Z672" i="1" s="1"/>
  <c r="AB672" i="1" s="1"/>
  <c r="L672" i="1"/>
  <c r="L675" i="1" s="1"/>
  <c r="K672" i="1"/>
  <c r="J672" i="1"/>
  <c r="I672" i="1"/>
  <c r="H672" i="1"/>
  <c r="G672" i="1"/>
  <c r="F672" i="1"/>
  <c r="F675" i="1" s="1"/>
  <c r="E672" i="1"/>
  <c r="E675" i="1" s="1"/>
  <c r="E677" i="1" s="1"/>
  <c r="D672" i="1"/>
  <c r="C672" i="1"/>
  <c r="B672" i="1"/>
  <c r="Y671" i="1"/>
  <c r="Y675" i="1" s="1"/>
  <c r="X671" i="1"/>
  <c r="W671" i="1"/>
  <c r="V671" i="1"/>
  <c r="V675" i="1" s="1"/>
  <c r="V677" i="1" s="1"/>
  <c r="U671" i="1"/>
  <c r="U675" i="1" s="1"/>
  <c r="T671" i="1"/>
  <c r="T675" i="1" s="1"/>
  <c r="S671" i="1"/>
  <c r="S675" i="1" s="1"/>
  <c r="R671" i="1"/>
  <c r="Q671" i="1"/>
  <c r="P671" i="1"/>
  <c r="P675" i="1" s="1"/>
  <c r="P677" i="1" s="1"/>
  <c r="O671" i="1"/>
  <c r="O675" i="1" s="1"/>
  <c r="N671" i="1"/>
  <c r="N675" i="1" s="1"/>
  <c r="M671" i="1"/>
  <c r="M675" i="1" s="1"/>
  <c r="L671" i="1"/>
  <c r="K671" i="1"/>
  <c r="J671" i="1"/>
  <c r="J675" i="1" s="1"/>
  <c r="J677" i="1" s="1"/>
  <c r="I671" i="1"/>
  <c r="I675" i="1" s="1"/>
  <c r="H671" i="1"/>
  <c r="H675" i="1" s="1"/>
  <c r="G671" i="1"/>
  <c r="G675" i="1" s="1"/>
  <c r="F671" i="1"/>
  <c r="E671" i="1"/>
  <c r="D671" i="1"/>
  <c r="D675" i="1" s="1"/>
  <c r="D677" i="1" s="1"/>
  <c r="C671" i="1"/>
  <c r="C675" i="1" s="1"/>
  <c r="B671" i="1"/>
  <c r="B675" i="1" s="1"/>
  <c r="W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W662" i="1"/>
  <c r="P662" i="1"/>
  <c r="P664" i="1" s="1"/>
  <c r="K662" i="1"/>
  <c r="K664" i="1" s="1"/>
  <c r="Y661" i="1"/>
  <c r="X661" i="1"/>
  <c r="W661" i="1"/>
  <c r="V661" i="1"/>
  <c r="U661" i="1"/>
  <c r="T661" i="1"/>
  <c r="S661" i="1"/>
  <c r="R661" i="1"/>
  <c r="Q661" i="1"/>
  <c r="Q662" i="1" s="1"/>
  <c r="Q664" i="1" s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E662" i="1" s="1"/>
  <c r="E664" i="1" s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W659" i="1"/>
  <c r="V659" i="1"/>
  <c r="U659" i="1"/>
  <c r="T659" i="1"/>
  <c r="S659" i="1"/>
  <c r="R659" i="1"/>
  <c r="R662" i="1" s="1"/>
  <c r="R664" i="1" s="1"/>
  <c r="Q659" i="1"/>
  <c r="P659" i="1"/>
  <c r="O659" i="1"/>
  <c r="N659" i="1"/>
  <c r="M659" i="1"/>
  <c r="L659" i="1"/>
  <c r="L662" i="1" s="1"/>
  <c r="L664" i="1" s="1"/>
  <c r="K659" i="1"/>
  <c r="J659" i="1"/>
  <c r="I659" i="1"/>
  <c r="H659" i="1"/>
  <c r="G659" i="1"/>
  <c r="F659" i="1"/>
  <c r="F662" i="1" s="1"/>
  <c r="E659" i="1"/>
  <c r="D659" i="1"/>
  <c r="C659" i="1"/>
  <c r="B659" i="1"/>
  <c r="Y658" i="1"/>
  <c r="X658" i="1"/>
  <c r="W658" i="1"/>
  <c r="V658" i="1"/>
  <c r="V662" i="1" s="1"/>
  <c r="V664" i="1" s="1"/>
  <c r="U658" i="1"/>
  <c r="U662" i="1" s="1"/>
  <c r="T658" i="1"/>
  <c r="S658" i="1"/>
  <c r="R658" i="1"/>
  <c r="Q658" i="1"/>
  <c r="P658" i="1"/>
  <c r="O658" i="1"/>
  <c r="O662" i="1" s="1"/>
  <c r="N658" i="1"/>
  <c r="M658" i="1"/>
  <c r="L658" i="1"/>
  <c r="K658" i="1"/>
  <c r="J658" i="1"/>
  <c r="J662" i="1" s="1"/>
  <c r="J664" i="1" s="1"/>
  <c r="I658" i="1"/>
  <c r="I662" i="1" s="1"/>
  <c r="H658" i="1"/>
  <c r="G658" i="1"/>
  <c r="F658" i="1"/>
  <c r="E658" i="1"/>
  <c r="D658" i="1"/>
  <c r="D662" i="1" s="1"/>
  <c r="D664" i="1" s="1"/>
  <c r="C658" i="1"/>
  <c r="C662" i="1" s="1"/>
  <c r="B658" i="1"/>
  <c r="Y653" i="1"/>
  <c r="X653" i="1"/>
  <c r="X654" i="1" s="1"/>
  <c r="W653" i="1"/>
  <c r="V653" i="1"/>
  <c r="U653" i="1"/>
  <c r="T653" i="1"/>
  <c r="S653" i="1"/>
  <c r="R653" i="1"/>
  <c r="R654" i="1" s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F654" i="1" s="1"/>
  <c r="E653" i="1"/>
  <c r="D653" i="1"/>
  <c r="C653" i="1"/>
  <c r="B653" i="1"/>
  <c r="R652" i="1"/>
  <c r="O652" i="1"/>
  <c r="Y651" i="1"/>
  <c r="X651" i="1"/>
  <c r="X652" i="1" s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F652" i="1" s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J652" i="1" s="1"/>
  <c r="J654" i="1" s="1"/>
  <c r="I650" i="1"/>
  <c r="I652" i="1" s="1"/>
  <c r="H650" i="1"/>
  <c r="G650" i="1"/>
  <c r="F650" i="1"/>
  <c r="E650" i="1"/>
  <c r="D650" i="1"/>
  <c r="AA650" i="1" s="1"/>
  <c r="C650" i="1"/>
  <c r="B650" i="1"/>
  <c r="Y649" i="1"/>
  <c r="X649" i="1"/>
  <c r="W649" i="1"/>
  <c r="W652" i="1" s="1"/>
  <c r="W654" i="1" s="1"/>
  <c r="V649" i="1"/>
  <c r="U649" i="1"/>
  <c r="T649" i="1"/>
  <c r="S649" i="1"/>
  <c r="R649" i="1"/>
  <c r="Q649" i="1"/>
  <c r="Q652" i="1" s="1"/>
  <c r="Q654" i="1" s="1"/>
  <c r="P649" i="1"/>
  <c r="P652" i="1" s="1"/>
  <c r="P654" i="1" s="1"/>
  <c r="O649" i="1"/>
  <c r="N649" i="1"/>
  <c r="M649" i="1"/>
  <c r="L649" i="1"/>
  <c r="L652" i="1" s="1"/>
  <c r="L654" i="1" s="1"/>
  <c r="K649" i="1"/>
  <c r="K652" i="1" s="1"/>
  <c r="K654" i="1" s="1"/>
  <c r="J649" i="1"/>
  <c r="I649" i="1"/>
  <c r="H649" i="1"/>
  <c r="G649" i="1"/>
  <c r="F649" i="1"/>
  <c r="E649" i="1"/>
  <c r="E652" i="1" s="1"/>
  <c r="E654" i="1" s="1"/>
  <c r="D649" i="1"/>
  <c r="C649" i="1"/>
  <c r="B649" i="1"/>
  <c r="Y648" i="1"/>
  <c r="X648" i="1"/>
  <c r="W648" i="1"/>
  <c r="V648" i="1"/>
  <c r="V652" i="1" s="1"/>
  <c r="V654" i="1" s="1"/>
  <c r="U648" i="1"/>
  <c r="U652" i="1" s="1"/>
  <c r="T648" i="1"/>
  <c r="T652" i="1" s="1"/>
  <c r="S648" i="1"/>
  <c r="R648" i="1"/>
  <c r="Q648" i="1"/>
  <c r="P648" i="1"/>
  <c r="O648" i="1"/>
  <c r="N648" i="1"/>
  <c r="N652" i="1" s="1"/>
  <c r="M648" i="1"/>
  <c r="L648" i="1"/>
  <c r="K648" i="1"/>
  <c r="J648" i="1"/>
  <c r="I648" i="1"/>
  <c r="H648" i="1"/>
  <c r="H652" i="1" s="1"/>
  <c r="G648" i="1"/>
  <c r="F648" i="1"/>
  <c r="E648" i="1"/>
  <c r="D648" i="1"/>
  <c r="D652" i="1" s="1"/>
  <c r="D654" i="1" s="1"/>
  <c r="C648" i="1"/>
  <c r="C652" i="1" s="1"/>
  <c r="B648" i="1"/>
  <c r="B652" i="1" s="1"/>
  <c r="K644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L644" i="1" s="1"/>
  <c r="K643" i="1"/>
  <c r="J643" i="1"/>
  <c r="I643" i="1"/>
  <c r="H643" i="1"/>
  <c r="G643" i="1"/>
  <c r="G644" i="1" s="1"/>
  <c r="F643" i="1"/>
  <c r="E643" i="1"/>
  <c r="D643" i="1"/>
  <c r="C643" i="1"/>
  <c r="B643" i="1"/>
  <c r="Q642" i="1"/>
  <c r="Q644" i="1" s="1"/>
  <c r="L642" i="1"/>
  <c r="K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W639" i="1"/>
  <c r="W642" i="1" s="1"/>
  <c r="W644" i="1" s="1"/>
  <c r="V639" i="1"/>
  <c r="U639" i="1"/>
  <c r="T639" i="1"/>
  <c r="S639" i="1"/>
  <c r="R639" i="1"/>
  <c r="R642" i="1" s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F642" i="1" s="1"/>
  <c r="E639" i="1"/>
  <c r="E642" i="1" s="1"/>
  <c r="E644" i="1" s="1"/>
  <c r="D639" i="1"/>
  <c r="C639" i="1"/>
  <c r="B639" i="1"/>
  <c r="Y638" i="1"/>
  <c r="X638" i="1"/>
  <c r="W638" i="1"/>
  <c r="V638" i="1"/>
  <c r="V642" i="1" s="1"/>
  <c r="V644" i="1" s="1"/>
  <c r="U638" i="1"/>
  <c r="U642" i="1" s="1"/>
  <c r="T638" i="1"/>
  <c r="T642" i="1" s="1"/>
  <c r="S638" i="1"/>
  <c r="R638" i="1"/>
  <c r="Q638" i="1"/>
  <c r="P638" i="1"/>
  <c r="P642" i="1" s="1"/>
  <c r="P644" i="1" s="1"/>
  <c r="O638" i="1"/>
  <c r="O642" i="1" s="1"/>
  <c r="N638" i="1"/>
  <c r="N642" i="1" s="1"/>
  <c r="M638" i="1"/>
  <c r="L638" i="1"/>
  <c r="K638" i="1"/>
  <c r="J638" i="1"/>
  <c r="J642" i="1" s="1"/>
  <c r="J644" i="1" s="1"/>
  <c r="I638" i="1"/>
  <c r="I642" i="1" s="1"/>
  <c r="H638" i="1"/>
  <c r="H642" i="1" s="1"/>
  <c r="G638" i="1"/>
  <c r="G642" i="1" s="1"/>
  <c r="F638" i="1"/>
  <c r="E638" i="1"/>
  <c r="D638" i="1"/>
  <c r="D642" i="1" s="1"/>
  <c r="D644" i="1" s="1"/>
  <c r="C638" i="1"/>
  <c r="C642" i="1" s="1"/>
  <c r="B638" i="1"/>
  <c r="B642" i="1" s="1"/>
  <c r="Y633" i="1"/>
  <c r="X633" i="1"/>
  <c r="X634" i="1" s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F634" i="1" s="1"/>
  <c r="E633" i="1"/>
  <c r="D633" i="1"/>
  <c r="C633" i="1"/>
  <c r="B633" i="1"/>
  <c r="P632" i="1"/>
  <c r="P634" i="1" s="1"/>
  <c r="K632" i="1"/>
  <c r="K634" i="1" s="1"/>
  <c r="Y631" i="1"/>
  <c r="X631" i="1"/>
  <c r="W631" i="1"/>
  <c r="W632" i="1" s="1"/>
  <c r="W634" i="1" s="1"/>
  <c r="V631" i="1"/>
  <c r="U631" i="1"/>
  <c r="T631" i="1"/>
  <c r="S631" i="1"/>
  <c r="R631" i="1"/>
  <c r="Q631" i="1"/>
  <c r="Q632" i="1" s="1"/>
  <c r="Q634" i="1" s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E632" i="1" s="1"/>
  <c r="E634" i="1" s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X632" i="1" s="1"/>
  <c r="W629" i="1"/>
  <c r="V629" i="1"/>
  <c r="U629" i="1"/>
  <c r="T629" i="1"/>
  <c r="S629" i="1"/>
  <c r="R629" i="1"/>
  <c r="R632" i="1" s="1"/>
  <c r="R634" i="1" s="1"/>
  <c r="Q629" i="1"/>
  <c r="P629" i="1"/>
  <c r="O629" i="1"/>
  <c r="N629" i="1"/>
  <c r="M629" i="1"/>
  <c r="L629" i="1"/>
  <c r="L632" i="1" s="1"/>
  <c r="L634" i="1" s="1"/>
  <c r="K629" i="1"/>
  <c r="J629" i="1"/>
  <c r="I629" i="1"/>
  <c r="H629" i="1"/>
  <c r="G629" i="1"/>
  <c r="F629" i="1"/>
  <c r="F632" i="1" s="1"/>
  <c r="E629" i="1"/>
  <c r="D629" i="1"/>
  <c r="C629" i="1"/>
  <c r="B629" i="1"/>
  <c r="Y628" i="1"/>
  <c r="X628" i="1"/>
  <c r="W628" i="1"/>
  <c r="V628" i="1"/>
  <c r="V632" i="1" s="1"/>
  <c r="V634" i="1" s="1"/>
  <c r="U628" i="1"/>
  <c r="U632" i="1" s="1"/>
  <c r="T628" i="1"/>
  <c r="S628" i="1"/>
  <c r="R628" i="1"/>
  <c r="Q628" i="1"/>
  <c r="P628" i="1"/>
  <c r="O628" i="1"/>
  <c r="O632" i="1" s="1"/>
  <c r="N628" i="1"/>
  <c r="M628" i="1"/>
  <c r="L628" i="1"/>
  <c r="K628" i="1"/>
  <c r="J628" i="1"/>
  <c r="J632" i="1" s="1"/>
  <c r="J634" i="1" s="1"/>
  <c r="I628" i="1"/>
  <c r="I632" i="1" s="1"/>
  <c r="H628" i="1"/>
  <c r="G628" i="1"/>
  <c r="F628" i="1"/>
  <c r="E628" i="1"/>
  <c r="D628" i="1"/>
  <c r="D632" i="1" s="1"/>
  <c r="D634" i="1" s="1"/>
  <c r="C628" i="1"/>
  <c r="C632" i="1" s="1"/>
  <c r="B628" i="1"/>
  <c r="Y623" i="1"/>
  <c r="X623" i="1"/>
  <c r="W623" i="1"/>
  <c r="V623" i="1"/>
  <c r="U623" i="1"/>
  <c r="T623" i="1"/>
  <c r="S623" i="1"/>
  <c r="R623" i="1"/>
  <c r="R624" i="1" s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R622" i="1"/>
  <c r="O622" i="1"/>
  <c r="Y621" i="1"/>
  <c r="X621" i="1"/>
  <c r="X622" i="1" s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F622" i="1" s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J622" i="1" s="1"/>
  <c r="J624" i="1" s="1"/>
  <c r="I620" i="1"/>
  <c r="I622" i="1" s="1"/>
  <c r="H620" i="1"/>
  <c r="G620" i="1"/>
  <c r="F620" i="1"/>
  <c r="E620" i="1"/>
  <c r="D620" i="1"/>
  <c r="AA620" i="1" s="1"/>
  <c r="C620" i="1"/>
  <c r="B620" i="1"/>
  <c r="Y619" i="1"/>
  <c r="X619" i="1"/>
  <c r="W619" i="1"/>
  <c r="W622" i="1" s="1"/>
  <c r="W624" i="1" s="1"/>
  <c r="V619" i="1"/>
  <c r="U619" i="1"/>
  <c r="T619" i="1"/>
  <c r="S619" i="1"/>
  <c r="R619" i="1"/>
  <c r="Q619" i="1"/>
  <c r="Q622" i="1" s="1"/>
  <c r="Q624" i="1" s="1"/>
  <c r="P619" i="1"/>
  <c r="P622" i="1" s="1"/>
  <c r="P624" i="1" s="1"/>
  <c r="O619" i="1"/>
  <c r="N619" i="1"/>
  <c r="M619" i="1"/>
  <c r="L619" i="1"/>
  <c r="L622" i="1" s="1"/>
  <c r="L624" i="1" s="1"/>
  <c r="K619" i="1"/>
  <c r="K622" i="1" s="1"/>
  <c r="K624" i="1" s="1"/>
  <c r="J619" i="1"/>
  <c r="I619" i="1"/>
  <c r="H619" i="1"/>
  <c r="G619" i="1"/>
  <c r="F619" i="1"/>
  <c r="E619" i="1"/>
  <c r="E622" i="1" s="1"/>
  <c r="E624" i="1" s="1"/>
  <c r="D619" i="1"/>
  <c r="C619" i="1"/>
  <c r="B619" i="1"/>
  <c r="Y618" i="1"/>
  <c r="X618" i="1"/>
  <c r="W618" i="1"/>
  <c r="V618" i="1"/>
  <c r="V622" i="1" s="1"/>
  <c r="V624" i="1" s="1"/>
  <c r="U618" i="1"/>
  <c r="U622" i="1" s="1"/>
  <c r="T618" i="1"/>
  <c r="T622" i="1" s="1"/>
  <c r="S618" i="1"/>
  <c r="R618" i="1"/>
  <c r="Q618" i="1"/>
  <c r="P618" i="1"/>
  <c r="O618" i="1"/>
  <c r="N618" i="1"/>
  <c r="N622" i="1" s="1"/>
  <c r="M618" i="1"/>
  <c r="L618" i="1"/>
  <c r="K618" i="1"/>
  <c r="J618" i="1"/>
  <c r="I618" i="1"/>
  <c r="H618" i="1"/>
  <c r="H622" i="1" s="1"/>
  <c r="G618" i="1"/>
  <c r="F618" i="1"/>
  <c r="E618" i="1"/>
  <c r="D618" i="1"/>
  <c r="D622" i="1" s="1"/>
  <c r="D624" i="1" s="1"/>
  <c r="C618" i="1"/>
  <c r="C622" i="1" s="1"/>
  <c r="B618" i="1"/>
  <c r="B622" i="1" s="1"/>
  <c r="K614" i="1"/>
  <c r="Y613" i="1"/>
  <c r="X613" i="1"/>
  <c r="X614" i="1" s="1"/>
  <c r="W613" i="1"/>
  <c r="V613" i="1"/>
  <c r="U613" i="1"/>
  <c r="T613" i="1"/>
  <c r="S613" i="1"/>
  <c r="R613" i="1"/>
  <c r="R614" i="1" s="1"/>
  <c r="Q613" i="1"/>
  <c r="P613" i="1"/>
  <c r="O613" i="1"/>
  <c r="N613" i="1"/>
  <c r="M613" i="1"/>
  <c r="L613" i="1"/>
  <c r="L614" i="1" s="1"/>
  <c r="K613" i="1"/>
  <c r="J613" i="1"/>
  <c r="I613" i="1"/>
  <c r="H613" i="1"/>
  <c r="G613" i="1"/>
  <c r="F613" i="1"/>
  <c r="F614" i="1" s="1"/>
  <c r="E613" i="1"/>
  <c r="D613" i="1"/>
  <c r="C613" i="1"/>
  <c r="B613" i="1"/>
  <c r="Q612" i="1"/>
  <c r="Q614" i="1" s="1"/>
  <c r="L612" i="1"/>
  <c r="K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X612" i="1" s="1"/>
  <c r="W609" i="1"/>
  <c r="W612" i="1" s="1"/>
  <c r="W614" i="1" s="1"/>
  <c r="V609" i="1"/>
  <c r="U609" i="1"/>
  <c r="T609" i="1"/>
  <c r="S609" i="1"/>
  <c r="R609" i="1"/>
  <c r="R612" i="1" s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F612" i="1" s="1"/>
  <c r="E609" i="1"/>
  <c r="E612" i="1" s="1"/>
  <c r="E614" i="1" s="1"/>
  <c r="D609" i="1"/>
  <c r="C609" i="1"/>
  <c r="B609" i="1"/>
  <c r="Y608" i="1"/>
  <c r="X608" i="1"/>
  <c r="W608" i="1"/>
  <c r="V608" i="1"/>
  <c r="V612" i="1" s="1"/>
  <c r="V614" i="1" s="1"/>
  <c r="U608" i="1"/>
  <c r="U612" i="1" s="1"/>
  <c r="T608" i="1"/>
  <c r="T612" i="1" s="1"/>
  <c r="S608" i="1"/>
  <c r="R608" i="1"/>
  <c r="Q608" i="1"/>
  <c r="P608" i="1"/>
  <c r="P612" i="1" s="1"/>
  <c r="P614" i="1" s="1"/>
  <c r="O608" i="1"/>
  <c r="O612" i="1" s="1"/>
  <c r="N608" i="1"/>
  <c r="N612" i="1" s="1"/>
  <c r="M608" i="1"/>
  <c r="L608" i="1"/>
  <c r="K608" i="1"/>
  <c r="J608" i="1"/>
  <c r="J612" i="1" s="1"/>
  <c r="J614" i="1" s="1"/>
  <c r="I608" i="1"/>
  <c r="I612" i="1" s="1"/>
  <c r="H608" i="1"/>
  <c r="H612" i="1" s="1"/>
  <c r="G608" i="1"/>
  <c r="F608" i="1"/>
  <c r="E608" i="1"/>
  <c r="D608" i="1"/>
  <c r="D612" i="1" s="1"/>
  <c r="D614" i="1" s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L602" i="1"/>
  <c r="L604" i="1" s="1"/>
  <c r="Y601" i="1"/>
  <c r="Y602" i="1" s="1"/>
  <c r="X601" i="1"/>
  <c r="X602" i="1" s="1"/>
  <c r="X604" i="1" s="1"/>
  <c r="W601" i="1"/>
  <c r="V601" i="1"/>
  <c r="U601" i="1"/>
  <c r="T601" i="1"/>
  <c r="S601" i="1"/>
  <c r="R601" i="1"/>
  <c r="R602" i="1" s="1"/>
  <c r="R604" i="1" s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G602" i="1" s="1"/>
  <c r="F601" i="1"/>
  <c r="F602" i="1" s="1"/>
  <c r="F604" i="1" s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S602" i="1" s="1"/>
  <c r="S604" i="1" s="1"/>
  <c r="R599" i="1"/>
  <c r="Q599" i="1"/>
  <c r="P599" i="1"/>
  <c r="O599" i="1"/>
  <c r="N599" i="1"/>
  <c r="Z599" i="1" s="1"/>
  <c r="M599" i="1"/>
  <c r="M602" i="1" s="1"/>
  <c r="M604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W604" i="1" s="1"/>
  <c r="V598" i="1"/>
  <c r="V602" i="1" s="1"/>
  <c r="U598" i="1"/>
  <c r="T598" i="1"/>
  <c r="S598" i="1"/>
  <c r="R598" i="1"/>
  <c r="Q598" i="1"/>
  <c r="Q602" i="1" s="1"/>
  <c r="Q604" i="1" s="1"/>
  <c r="P598" i="1"/>
  <c r="P602" i="1" s="1"/>
  <c r="O598" i="1"/>
  <c r="N598" i="1"/>
  <c r="M598" i="1"/>
  <c r="L598" i="1"/>
  <c r="K598" i="1"/>
  <c r="K602" i="1" s="1"/>
  <c r="K604" i="1" s="1"/>
  <c r="J598" i="1"/>
  <c r="J602" i="1" s="1"/>
  <c r="I598" i="1"/>
  <c r="H598" i="1"/>
  <c r="G598" i="1"/>
  <c r="F598" i="1"/>
  <c r="E598" i="1"/>
  <c r="E602" i="1" s="1"/>
  <c r="E604" i="1" s="1"/>
  <c r="D598" i="1"/>
  <c r="C598" i="1"/>
  <c r="B598" i="1"/>
  <c r="Y593" i="1"/>
  <c r="Y594" i="1" s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B593" i="1"/>
  <c r="B594" i="1" s="1"/>
  <c r="Y592" i="1"/>
  <c r="P592" i="1"/>
  <c r="Y591" i="1"/>
  <c r="X591" i="1"/>
  <c r="W591" i="1"/>
  <c r="V591" i="1"/>
  <c r="U591" i="1"/>
  <c r="T591" i="1"/>
  <c r="S591" i="1"/>
  <c r="S592" i="1" s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G592" i="1" s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K592" i="1" s="1"/>
  <c r="K594" i="1" s="1"/>
  <c r="J590" i="1"/>
  <c r="J592" i="1" s="1"/>
  <c r="I590" i="1"/>
  <c r="H590" i="1"/>
  <c r="G590" i="1"/>
  <c r="F590" i="1"/>
  <c r="E590" i="1"/>
  <c r="D590" i="1"/>
  <c r="C590" i="1"/>
  <c r="B590" i="1"/>
  <c r="Y589" i="1"/>
  <c r="X589" i="1"/>
  <c r="X592" i="1" s="1"/>
  <c r="X594" i="1" s="1"/>
  <c r="W589" i="1"/>
  <c r="V589" i="1"/>
  <c r="U589" i="1"/>
  <c r="T589" i="1"/>
  <c r="S589" i="1"/>
  <c r="R589" i="1"/>
  <c r="R592" i="1" s="1"/>
  <c r="R594" i="1" s="1"/>
  <c r="Q589" i="1"/>
  <c r="Q592" i="1" s="1"/>
  <c r="Q594" i="1" s="1"/>
  <c r="P589" i="1"/>
  <c r="O589" i="1"/>
  <c r="N589" i="1"/>
  <c r="M589" i="1"/>
  <c r="M592" i="1" s="1"/>
  <c r="M594" i="1" s="1"/>
  <c r="L589" i="1"/>
  <c r="L592" i="1" s="1"/>
  <c r="L594" i="1" s="1"/>
  <c r="K589" i="1"/>
  <c r="J589" i="1"/>
  <c r="I589" i="1"/>
  <c r="H589" i="1"/>
  <c r="G589" i="1"/>
  <c r="F589" i="1"/>
  <c r="F592" i="1" s="1"/>
  <c r="F594" i="1" s="1"/>
  <c r="E589" i="1"/>
  <c r="D589" i="1"/>
  <c r="C589" i="1"/>
  <c r="B589" i="1"/>
  <c r="Y588" i="1"/>
  <c r="X588" i="1"/>
  <c r="W588" i="1"/>
  <c r="W592" i="1" s="1"/>
  <c r="W594" i="1" s="1"/>
  <c r="V588" i="1"/>
  <c r="V592" i="1" s="1"/>
  <c r="U588" i="1"/>
  <c r="U592" i="1" s="1"/>
  <c r="T588" i="1"/>
  <c r="S588" i="1"/>
  <c r="R588" i="1"/>
  <c r="Q588" i="1"/>
  <c r="P588" i="1"/>
  <c r="O588" i="1"/>
  <c r="O592" i="1" s="1"/>
  <c r="N588" i="1"/>
  <c r="M588" i="1"/>
  <c r="L588" i="1"/>
  <c r="K588" i="1"/>
  <c r="J588" i="1"/>
  <c r="I588" i="1"/>
  <c r="I592" i="1" s="1"/>
  <c r="H588" i="1"/>
  <c r="H592" i="1" s="1"/>
  <c r="G588" i="1"/>
  <c r="F588" i="1"/>
  <c r="E588" i="1"/>
  <c r="E592" i="1" s="1"/>
  <c r="E594" i="1" s="1"/>
  <c r="D588" i="1"/>
  <c r="D592" i="1" s="1"/>
  <c r="C588" i="1"/>
  <c r="C592" i="1" s="1"/>
  <c r="B588" i="1"/>
  <c r="B592" i="1" s="1"/>
  <c r="Y583" i="1"/>
  <c r="Y584" i="1" s="1"/>
  <c r="X583" i="1"/>
  <c r="W583" i="1"/>
  <c r="V583" i="1"/>
  <c r="U583" i="1"/>
  <c r="T583" i="1"/>
  <c r="S583" i="1"/>
  <c r="S584" i="1" s="1"/>
  <c r="R583" i="1"/>
  <c r="Q583" i="1"/>
  <c r="P583" i="1"/>
  <c r="O583" i="1"/>
  <c r="N583" i="1"/>
  <c r="M583" i="1"/>
  <c r="M584" i="1" s="1"/>
  <c r="L583" i="1"/>
  <c r="K583" i="1"/>
  <c r="J583" i="1"/>
  <c r="I583" i="1"/>
  <c r="H583" i="1"/>
  <c r="G583" i="1"/>
  <c r="G584" i="1" s="1"/>
  <c r="F583" i="1"/>
  <c r="E583" i="1"/>
  <c r="D583" i="1"/>
  <c r="C583" i="1"/>
  <c r="B583" i="1"/>
  <c r="W582" i="1"/>
  <c r="W584" i="1" s="1"/>
  <c r="M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E582" i="1" s="1"/>
  <c r="E584" i="1" s="1"/>
  <c r="D580" i="1"/>
  <c r="AA580" i="1" s="1"/>
  <c r="C580" i="1"/>
  <c r="B580" i="1"/>
  <c r="Y579" i="1"/>
  <c r="Y582" i="1" s="1"/>
  <c r="X579" i="1"/>
  <c r="W579" i="1"/>
  <c r="V579" i="1"/>
  <c r="U579" i="1"/>
  <c r="T579" i="1"/>
  <c r="S579" i="1"/>
  <c r="S582" i="1" s="1"/>
  <c r="R579" i="1"/>
  <c r="Q579" i="1"/>
  <c r="P579" i="1"/>
  <c r="O579" i="1"/>
  <c r="N579" i="1"/>
  <c r="Z579" i="1" s="1"/>
  <c r="M579" i="1"/>
  <c r="L579" i="1"/>
  <c r="K579" i="1"/>
  <c r="J579" i="1"/>
  <c r="I579" i="1"/>
  <c r="H579" i="1"/>
  <c r="G579" i="1"/>
  <c r="G582" i="1" s="1"/>
  <c r="F579" i="1"/>
  <c r="E579" i="1"/>
  <c r="D579" i="1"/>
  <c r="C579" i="1"/>
  <c r="B579" i="1"/>
  <c r="Y578" i="1"/>
  <c r="X578" i="1"/>
  <c r="X582" i="1" s="1"/>
  <c r="X584" i="1" s="1"/>
  <c r="W578" i="1"/>
  <c r="V578" i="1"/>
  <c r="V582" i="1" s="1"/>
  <c r="U578" i="1"/>
  <c r="T578" i="1"/>
  <c r="S578" i="1"/>
  <c r="R578" i="1"/>
  <c r="R582" i="1" s="1"/>
  <c r="R584" i="1" s="1"/>
  <c r="Q578" i="1"/>
  <c r="Q582" i="1" s="1"/>
  <c r="Q584" i="1" s="1"/>
  <c r="P578" i="1"/>
  <c r="P582" i="1" s="1"/>
  <c r="O578" i="1"/>
  <c r="N578" i="1"/>
  <c r="M578" i="1"/>
  <c r="L578" i="1"/>
  <c r="L582" i="1" s="1"/>
  <c r="L584" i="1" s="1"/>
  <c r="K578" i="1"/>
  <c r="K582" i="1" s="1"/>
  <c r="K584" i="1" s="1"/>
  <c r="J578" i="1"/>
  <c r="J582" i="1" s="1"/>
  <c r="I578" i="1"/>
  <c r="H578" i="1"/>
  <c r="G578" i="1"/>
  <c r="F578" i="1"/>
  <c r="F582" i="1" s="1"/>
  <c r="F584" i="1" s="1"/>
  <c r="E578" i="1"/>
  <c r="D578" i="1"/>
  <c r="D582" i="1" s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J572" i="1" s="1"/>
  <c r="I571" i="1"/>
  <c r="H571" i="1"/>
  <c r="G571" i="1"/>
  <c r="F571" i="1"/>
  <c r="E571" i="1"/>
  <c r="D571" i="1"/>
  <c r="C571" i="1"/>
  <c r="B571" i="1"/>
  <c r="Y570" i="1"/>
  <c r="X570" i="1"/>
  <c r="X572" i="1" s="1"/>
  <c r="X574" i="1" s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L572" i="1" s="1"/>
  <c r="L574" i="1" s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Y574" i="1" s="1"/>
  <c r="X569" i="1"/>
  <c r="W569" i="1"/>
  <c r="V569" i="1"/>
  <c r="U569" i="1"/>
  <c r="T569" i="1"/>
  <c r="S569" i="1"/>
  <c r="S572" i="1" s="1"/>
  <c r="S574" i="1" s="1"/>
  <c r="R569" i="1"/>
  <c r="Q569" i="1"/>
  <c r="P569" i="1"/>
  <c r="O569" i="1"/>
  <c r="N569" i="1"/>
  <c r="Z569" i="1" s="1"/>
  <c r="M569" i="1"/>
  <c r="M572" i="1" s="1"/>
  <c r="L569" i="1"/>
  <c r="K569" i="1"/>
  <c r="J569" i="1"/>
  <c r="I569" i="1"/>
  <c r="H569" i="1"/>
  <c r="H572" i="1" s="1"/>
  <c r="H574" i="1" s="1"/>
  <c r="G569" i="1"/>
  <c r="G572" i="1" s="1"/>
  <c r="F569" i="1"/>
  <c r="E569" i="1"/>
  <c r="D569" i="1"/>
  <c r="C569" i="1"/>
  <c r="B569" i="1"/>
  <c r="B572" i="1" s="1"/>
  <c r="B574" i="1" s="1"/>
  <c r="Y568" i="1"/>
  <c r="X568" i="1"/>
  <c r="W568" i="1"/>
  <c r="W572" i="1" s="1"/>
  <c r="W574" i="1" s="1"/>
  <c r="V568" i="1"/>
  <c r="V572" i="1" s="1"/>
  <c r="U568" i="1"/>
  <c r="T568" i="1"/>
  <c r="T572" i="1" s="1"/>
  <c r="T574" i="1" s="1"/>
  <c r="S568" i="1"/>
  <c r="R568" i="1"/>
  <c r="R572" i="1" s="1"/>
  <c r="R574" i="1" s="1"/>
  <c r="Q568" i="1"/>
  <c r="Q572" i="1" s="1"/>
  <c r="P568" i="1"/>
  <c r="P572" i="1" s="1"/>
  <c r="O568" i="1"/>
  <c r="N568" i="1"/>
  <c r="Z568" i="1" s="1"/>
  <c r="M568" i="1"/>
  <c r="L568" i="1"/>
  <c r="K568" i="1"/>
  <c r="K572" i="1" s="1"/>
  <c r="J568" i="1"/>
  <c r="I568" i="1"/>
  <c r="H568" i="1"/>
  <c r="G568" i="1"/>
  <c r="F568" i="1"/>
  <c r="F572" i="1" s="1"/>
  <c r="F574" i="1" s="1"/>
  <c r="E568" i="1"/>
  <c r="E572" i="1" s="1"/>
  <c r="E574" i="1" s="1"/>
  <c r="D568" i="1"/>
  <c r="C568" i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H564" i="1" s="1"/>
  <c r="G563" i="1"/>
  <c r="F563" i="1"/>
  <c r="E563" i="1"/>
  <c r="D563" i="1"/>
  <c r="AA563" i="1" s="1"/>
  <c r="C563" i="1"/>
  <c r="B563" i="1"/>
  <c r="R562" i="1"/>
  <c r="R564" i="1" s="1"/>
  <c r="D562" i="1"/>
  <c r="Y561" i="1"/>
  <c r="Y562" i="1" s="1"/>
  <c r="X561" i="1"/>
  <c r="W561" i="1"/>
  <c r="V561" i="1"/>
  <c r="U561" i="1"/>
  <c r="T561" i="1"/>
  <c r="S561" i="1"/>
  <c r="S562" i="1" s="1"/>
  <c r="R561" i="1"/>
  <c r="Q561" i="1"/>
  <c r="P561" i="1"/>
  <c r="O561" i="1"/>
  <c r="N561" i="1"/>
  <c r="M561" i="1"/>
  <c r="Z561" i="1" s="1"/>
  <c r="L561" i="1"/>
  <c r="K561" i="1"/>
  <c r="J561" i="1"/>
  <c r="J562" i="1" s="1"/>
  <c r="I561" i="1"/>
  <c r="H561" i="1"/>
  <c r="G561" i="1"/>
  <c r="G562" i="1" s="1"/>
  <c r="F561" i="1"/>
  <c r="E561" i="1"/>
  <c r="D561" i="1"/>
  <c r="AA561" i="1" s="1"/>
  <c r="C561" i="1"/>
  <c r="B561" i="1"/>
  <c r="Y560" i="1"/>
  <c r="X560" i="1"/>
  <c r="W560" i="1"/>
  <c r="V560" i="1"/>
  <c r="V562" i="1" s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X564" i="1" s="1"/>
  <c r="W558" i="1"/>
  <c r="W562" i="1" s="1"/>
  <c r="V558" i="1"/>
  <c r="U558" i="1"/>
  <c r="T558" i="1"/>
  <c r="T562" i="1" s="1"/>
  <c r="T564" i="1" s="1"/>
  <c r="S558" i="1"/>
  <c r="R558" i="1"/>
  <c r="Q558" i="1"/>
  <c r="Q562" i="1" s="1"/>
  <c r="P558" i="1"/>
  <c r="P562" i="1" s="1"/>
  <c r="O558" i="1"/>
  <c r="N558" i="1"/>
  <c r="Z558" i="1" s="1"/>
  <c r="M558" i="1"/>
  <c r="L558" i="1"/>
  <c r="L562" i="1" s="1"/>
  <c r="L564" i="1" s="1"/>
  <c r="K558" i="1"/>
  <c r="K562" i="1" s="1"/>
  <c r="J558" i="1"/>
  <c r="I558" i="1"/>
  <c r="H558" i="1"/>
  <c r="H562" i="1" s="1"/>
  <c r="G558" i="1"/>
  <c r="F558" i="1"/>
  <c r="F562" i="1" s="1"/>
  <c r="F564" i="1" s="1"/>
  <c r="E558" i="1"/>
  <c r="E562" i="1" s="1"/>
  <c r="D558" i="1"/>
  <c r="C558" i="1"/>
  <c r="B558" i="1"/>
  <c r="B562" i="1" s="1"/>
  <c r="B564" i="1" s="1"/>
  <c r="Y553" i="1"/>
  <c r="X553" i="1"/>
  <c r="W553" i="1"/>
  <c r="V553" i="1"/>
  <c r="V554" i="1" s="1"/>
  <c r="U553" i="1"/>
  <c r="T553" i="1"/>
  <c r="S553" i="1"/>
  <c r="R553" i="1"/>
  <c r="Q553" i="1"/>
  <c r="Q554" i="1" s="1"/>
  <c r="P553" i="1"/>
  <c r="P554" i="1" s="1"/>
  <c r="O553" i="1"/>
  <c r="N553" i="1"/>
  <c r="M553" i="1"/>
  <c r="L553" i="1"/>
  <c r="K553" i="1"/>
  <c r="J553" i="1"/>
  <c r="J554" i="1" s="1"/>
  <c r="I553" i="1"/>
  <c r="H553" i="1"/>
  <c r="G553" i="1"/>
  <c r="F553" i="1"/>
  <c r="E553" i="1"/>
  <c r="E554" i="1" s="1"/>
  <c r="D553" i="1"/>
  <c r="D554" i="1" s="1"/>
  <c r="C553" i="1"/>
  <c r="B553" i="1"/>
  <c r="P552" i="1"/>
  <c r="D552" i="1"/>
  <c r="Y551" i="1"/>
  <c r="X551" i="1"/>
  <c r="W551" i="1"/>
  <c r="V551" i="1"/>
  <c r="V552" i="1" s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J552" i="1" s="1"/>
  <c r="I551" i="1"/>
  <c r="H551" i="1"/>
  <c r="G551" i="1"/>
  <c r="F551" i="1"/>
  <c r="E551" i="1"/>
  <c r="D551" i="1"/>
  <c r="C551" i="1"/>
  <c r="B551" i="1"/>
  <c r="Y550" i="1"/>
  <c r="X550" i="1"/>
  <c r="W550" i="1"/>
  <c r="W490" i="1" s="1"/>
  <c r="W470" i="1" s="1"/>
  <c r="W460" i="1" s="1"/>
  <c r="V550" i="1"/>
  <c r="U550" i="1"/>
  <c r="T550" i="1"/>
  <c r="S550" i="1"/>
  <c r="R550" i="1"/>
  <c r="Q550" i="1"/>
  <c r="Q490" i="1" s="1"/>
  <c r="Q470" i="1" s="1"/>
  <c r="Q460" i="1" s="1"/>
  <c r="P550" i="1"/>
  <c r="O550" i="1"/>
  <c r="N550" i="1"/>
  <c r="Z550" i="1" s="1"/>
  <c r="AA550" i="1" s="1"/>
  <c r="M550" i="1"/>
  <c r="L550" i="1"/>
  <c r="K550" i="1"/>
  <c r="K490" i="1" s="1"/>
  <c r="K470" i="1" s="1"/>
  <c r="K460" i="1" s="1"/>
  <c r="J550" i="1"/>
  <c r="I550" i="1"/>
  <c r="H550" i="1"/>
  <c r="G550" i="1"/>
  <c r="F550" i="1"/>
  <c r="E550" i="1"/>
  <c r="E490" i="1" s="1"/>
  <c r="E470" i="1" s="1"/>
  <c r="E460" i="1" s="1"/>
  <c r="D550" i="1"/>
  <c r="C550" i="1"/>
  <c r="B550" i="1"/>
  <c r="Y549" i="1"/>
  <c r="X549" i="1"/>
  <c r="W549" i="1"/>
  <c r="V549" i="1"/>
  <c r="U549" i="1"/>
  <c r="U552" i="1" s="1"/>
  <c r="U554" i="1" s="1"/>
  <c r="T549" i="1"/>
  <c r="S549" i="1"/>
  <c r="R549" i="1"/>
  <c r="Q549" i="1"/>
  <c r="P549" i="1"/>
  <c r="O549" i="1"/>
  <c r="O552" i="1" s="1"/>
  <c r="O554" i="1" s="1"/>
  <c r="N549" i="1"/>
  <c r="Z549" i="1" s="1"/>
  <c r="M549" i="1"/>
  <c r="L549" i="1"/>
  <c r="K549" i="1"/>
  <c r="J549" i="1"/>
  <c r="I549" i="1"/>
  <c r="I552" i="1" s="1"/>
  <c r="I554" i="1" s="1"/>
  <c r="H549" i="1"/>
  <c r="G549" i="1"/>
  <c r="F549" i="1"/>
  <c r="E549" i="1"/>
  <c r="D549" i="1"/>
  <c r="C549" i="1"/>
  <c r="C552" i="1" s="1"/>
  <c r="C554" i="1" s="1"/>
  <c r="B549" i="1"/>
  <c r="Y548" i="1"/>
  <c r="Y552" i="1" s="1"/>
  <c r="X548" i="1"/>
  <c r="X552" i="1" s="1"/>
  <c r="W548" i="1"/>
  <c r="W552" i="1" s="1"/>
  <c r="W554" i="1" s="1"/>
  <c r="V548" i="1"/>
  <c r="U548" i="1"/>
  <c r="T548" i="1"/>
  <c r="T552" i="1" s="1"/>
  <c r="T554" i="1" s="1"/>
  <c r="S548" i="1"/>
  <c r="S552" i="1" s="1"/>
  <c r="R548" i="1"/>
  <c r="R552" i="1" s="1"/>
  <c r="Q548" i="1"/>
  <c r="Q552" i="1" s="1"/>
  <c r="P548" i="1"/>
  <c r="O548" i="1"/>
  <c r="N548" i="1"/>
  <c r="Z548" i="1" s="1"/>
  <c r="M548" i="1"/>
  <c r="M552" i="1" s="1"/>
  <c r="L548" i="1"/>
  <c r="L552" i="1" s="1"/>
  <c r="K548" i="1"/>
  <c r="K552" i="1" s="1"/>
  <c r="K554" i="1" s="1"/>
  <c r="J548" i="1"/>
  <c r="I548" i="1"/>
  <c r="H548" i="1"/>
  <c r="H552" i="1" s="1"/>
  <c r="H554" i="1" s="1"/>
  <c r="G548" i="1"/>
  <c r="G552" i="1" s="1"/>
  <c r="F548" i="1"/>
  <c r="F552" i="1" s="1"/>
  <c r="E548" i="1"/>
  <c r="E552" i="1" s="1"/>
  <c r="D548" i="1"/>
  <c r="C548" i="1"/>
  <c r="B548" i="1"/>
  <c r="B552" i="1" s="1"/>
  <c r="B554" i="1" s="1"/>
  <c r="Y543" i="1"/>
  <c r="Y544" i="1" s="1"/>
  <c r="X543" i="1"/>
  <c r="W543" i="1"/>
  <c r="V543" i="1"/>
  <c r="U543" i="1"/>
  <c r="T543" i="1"/>
  <c r="S543" i="1"/>
  <c r="S544" i="1" s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G544" i="1" s="1"/>
  <c r="F543" i="1"/>
  <c r="E543" i="1"/>
  <c r="D543" i="1"/>
  <c r="C543" i="1"/>
  <c r="B543" i="1"/>
  <c r="Y542" i="1"/>
  <c r="S542" i="1"/>
  <c r="M542" i="1"/>
  <c r="G542" i="1"/>
  <c r="Y541" i="1"/>
  <c r="X541" i="1"/>
  <c r="W541" i="1"/>
  <c r="V541" i="1"/>
  <c r="V542" i="1" s="1"/>
  <c r="U541" i="1"/>
  <c r="T541" i="1"/>
  <c r="S541" i="1"/>
  <c r="R541" i="1"/>
  <c r="Q541" i="1"/>
  <c r="P541" i="1"/>
  <c r="P542" i="1" s="1"/>
  <c r="O541" i="1"/>
  <c r="N541" i="1"/>
  <c r="M541" i="1"/>
  <c r="Z541" i="1" s="1"/>
  <c r="L541" i="1"/>
  <c r="K541" i="1"/>
  <c r="J541" i="1"/>
  <c r="J542" i="1" s="1"/>
  <c r="I541" i="1"/>
  <c r="H541" i="1"/>
  <c r="G541" i="1"/>
  <c r="F541" i="1"/>
  <c r="E541" i="1"/>
  <c r="D541" i="1"/>
  <c r="D542" i="1" s="1"/>
  <c r="C541" i="1"/>
  <c r="B541" i="1"/>
  <c r="Z540" i="1"/>
  <c r="AA540" i="1" s="1"/>
  <c r="Y539" i="1"/>
  <c r="X539" i="1"/>
  <c r="W539" i="1"/>
  <c r="V539" i="1"/>
  <c r="U539" i="1"/>
  <c r="U542" i="1" s="1"/>
  <c r="U544" i="1" s="1"/>
  <c r="T539" i="1"/>
  <c r="S539" i="1"/>
  <c r="R539" i="1"/>
  <c r="Q539" i="1"/>
  <c r="P539" i="1"/>
  <c r="O539" i="1"/>
  <c r="O542" i="1" s="1"/>
  <c r="O544" i="1" s="1"/>
  <c r="N539" i="1"/>
  <c r="Z539" i="1" s="1"/>
  <c r="M539" i="1"/>
  <c r="L539" i="1"/>
  <c r="K539" i="1"/>
  <c r="J539" i="1"/>
  <c r="I539" i="1"/>
  <c r="I542" i="1" s="1"/>
  <c r="I544" i="1" s="1"/>
  <c r="H539" i="1"/>
  <c r="G539" i="1"/>
  <c r="F539" i="1"/>
  <c r="E539" i="1"/>
  <c r="D539" i="1"/>
  <c r="C539" i="1"/>
  <c r="C542" i="1" s="1"/>
  <c r="C544" i="1" s="1"/>
  <c r="B539" i="1"/>
  <c r="Y538" i="1"/>
  <c r="X538" i="1"/>
  <c r="X542" i="1" s="1"/>
  <c r="W538" i="1"/>
  <c r="W542" i="1" s="1"/>
  <c r="V538" i="1"/>
  <c r="U538" i="1"/>
  <c r="T538" i="1"/>
  <c r="T542" i="1" s="1"/>
  <c r="T544" i="1" s="1"/>
  <c r="S538" i="1"/>
  <c r="R538" i="1"/>
  <c r="R542" i="1" s="1"/>
  <c r="Q538" i="1"/>
  <c r="Q542" i="1" s="1"/>
  <c r="Q544" i="1" s="1"/>
  <c r="P538" i="1"/>
  <c r="O538" i="1"/>
  <c r="N538" i="1"/>
  <c r="Z538" i="1" s="1"/>
  <c r="M538" i="1"/>
  <c r="L538" i="1"/>
  <c r="L542" i="1" s="1"/>
  <c r="K538" i="1"/>
  <c r="K542" i="1" s="1"/>
  <c r="J538" i="1"/>
  <c r="I538" i="1"/>
  <c r="H538" i="1"/>
  <c r="H542" i="1" s="1"/>
  <c r="H544" i="1" s="1"/>
  <c r="G538" i="1"/>
  <c r="F538" i="1"/>
  <c r="F542" i="1" s="1"/>
  <c r="E538" i="1"/>
  <c r="E542" i="1" s="1"/>
  <c r="E544" i="1" s="1"/>
  <c r="D538" i="1"/>
  <c r="C538" i="1"/>
  <c r="B538" i="1"/>
  <c r="B542" i="1" s="1"/>
  <c r="B544" i="1" s="1"/>
  <c r="Y533" i="1"/>
  <c r="Y534" i="1" s="1"/>
  <c r="X533" i="1"/>
  <c r="X534" i="1" s="1"/>
  <c r="W533" i="1"/>
  <c r="V533" i="1"/>
  <c r="U533" i="1"/>
  <c r="T533" i="1"/>
  <c r="S533" i="1"/>
  <c r="S534" i="1" s="1"/>
  <c r="R533" i="1"/>
  <c r="R534" i="1" s="1"/>
  <c r="Q533" i="1"/>
  <c r="P533" i="1"/>
  <c r="O533" i="1"/>
  <c r="N533" i="1"/>
  <c r="M533" i="1"/>
  <c r="M534" i="1" s="1"/>
  <c r="L533" i="1"/>
  <c r="L534" i="1" s="1"/>
  <c r="K533" i="1"/>
  <c r="J533" i="1"/>
  <c r="I533" i="1"/>
  <c r="H533" i="1"/>
  <c r="G533" i="1"/>
  <c r="G534" i="1" s="1"/>
  <c r="F533" i="1"/>
  <c r="F534" i="1" s="1"/>
  <c r="E533" i="1"/>
  <c r="D533" i="1"/>
  <c r="C533" i="1"/>
  <c r="B533" i="1"/>
  <c r="Y532" i="1"/>
  <c r="S532" i="1"/>
  <c r="M532" i="1"/>
  <c r="G532" i="1"/>
  <c r="Y531" i="1"/>
  <c r="X531" i="1"/>
  <c r="W531" i="1"/>
  <c r="V531" i="1"/>
  <c r="V532" i="1" s="1"/>
  <c r="U531" i="1"/>
  <c r="T531" i="1"/>
  <c r="S531" i="1"/>
  <c r="R531" i="1"/>
  <c r="Q531" i="1"/>
  <c r="P531" i="1"/>
  <c r="P532" i="1" s="1"/>
  <c r="O531" i="1"/>
  <c r="N531" i="1"/>
  <c r="M531" i="1"/>
  <c r="Z531" i="1" s="1"/>
  <c r="L531" i="1"/>
  <c r="K531" i="1"/>
  <c r="J531" i="1"/>
  <c r="J532" i="1" s="1"/>
  <c r="I531" i="1"/>
  <c r="H531" i="1"/>
  <c r="G531" i="1"/>
  <c r="F531" i="1"/>
  <c r="E531" i="1"/>
  <c r="D531" i="1"/>
  <c r="D532" i="1" s="1"/>
  <c r="C531" i="1"/>
  <c r="B531" i="1"/>
  <c r="Z530" i="1"/>
  <c r="AA530" i="1" s="1"/>
  <c r="Y529" i="1"/>
  <c r="X529" i="1"/>
  <c r="W529" i="1"/>
  <c r="V529" i="1"/>
  <c r="U529" i="1"/>
  <c r="U532" i="1" s="1"/>
  <c r="U534" i="1" s="1"/>
  <c r="T529" i="1"/>
  <c r="S529" i="1"/>
  <c r="R529" i="1"/>
  <c r="Q529" i="1"/>
  <c r="P529" i="1"/>
  <c r="O529" i="1"/>
  <c r="O532" i="1" s="1"/>
  <c r="O534" i="1" s="1"/>
  <c r="N529" i="1"/>
  <c r="Z529" i="1" s="1"/>
  <c r="M529" i="1"/>
  <c r="L529" i="1"/>
  <c r="K529" i="1"/>
  <c r="J529" i="1"/>
  <c r="I529" i="1"/>
  <c r="I532" i="1" s="1"/>
  <c r="I534" i="1" s="1"/>
  <c r="H529" i="1"/>
  <c r="G529" i="1"/>
  <c r="F529" i="1"/>
  <c r="E529" i="1"/>
  <c r="D529" i="1"/>
  <c r="C529" i="1"/>
  <c r="C532" i="1" s="1"/>
  <c r="C534" i="1" s="1"/>
  <c r="B529" i="1"/>
  <c r="Y528" i="1"/>
  <c r="X528" i="1"/>
  <c r="X532" i="1" s="1"/>
  <c r="W528" i="1"/>
  <c r="W532" i="1" s="1"/>
  <c r="V528" i="1"/>
  <c r="U528" i="1"/>
  <c r="T528" i="1"/>
  <c r="T532" i="1" s="1"/>
  <c r="T534" i="1" s="1"/>
  <c r="S528" i="1"/>
  <c r="R528" i="1"/>
  <c r="R532" i="1" s="1"/>
  <c r="Q528" i="1"/>
  <c r="Q532" i="1" s="1"/>
  <c r="P528" i="1"/>
  <c r="O528" i="1"/>
  <c r="N528" i="1"/>
  <c r="Z528" i="1" s="1"/>
  <c r="M528" i="1"/>
  <c r="L528" i="1"/>
  <c r="L532" i="1" s="1"/>
  <c r="K528" i="1"/>
  <c r="K532" i="1" s="1"/>
  <c r="J528" i="1"/>
  <c r="I528" i="1"/>
  <c r="H528" i="1"/>
  <c r="H532" i="1" s="1"/>
  <c r="H534" i="1" s="1"/>
  <c r="G528" i="1"/>
  <c r="F528" i="1"/>
  <c r="F532" i="1" s="1"/>
  <c r="E528" i="1"/>
  <c r="E532" i="1" s="1"/>
  <c r="D528" i="1"/>
  <c r="C528" i="1"/>
  <c r="B528" i="1"/>
  <c r="B532" i="1" s="1"/>
  <c r="B534" i="1" s="1"/>
  <c r="Y523" i="1"/>
  <c r="Y524" i="1" s="1"/>
  <c r="X523" i="1"/>
  <c r="X524" i="1" s="1"/>
  <c r="W523" i="1"/>
  <c r="W524" i="1" s="1"/>
  <c r="V523" i="1"/>
  <c r="V524" i="1" s="1"/>
  <c r="U523" i="1"/>
  <c r="T523" i="1"/>
  <c r="S523" i="1"/>
  <c r="S524" i="1" s="1"/>
  <c r="R523" i="1"/>
  <c r="R524" i="1" s="1"/>
  <c r="Q523" i="1"/>
  <c r="Q524" i="1" s="1"/>
  <c r="P523" i="1"/>
  <c r="P524" i="1" s="1"/>
  <c r="O523" i="1"/>
  <c r="N523" i="1"/>
  <c r="M523" i="1"/>
  <c r="Z523" i="1" s="1"/>
  <c r="L523" i="1"/>
  <c r="L524" i="1" s="1"/>
  <c r="K523" i="1"/>
  <c r="K524" i="1" s="1"/>
  <c r="J523" i="1"/>
  <c r="J524" i="1" s="1"/>
  <c r="I523" i="1"/>
  <c r="H523" i="1"/>
  <c r="G523" i="1"/>
  <c r="G524" i="1" s="1"/>
  <c r="F523" i="1"/>
  <c r="F524" i="1" s="1"/>
  <c r="E523" i="1"/>
  <c r="E524" i="1" s="1"/>
  <c r="D523" i="1"/>
  <c r="D524" i="1" s="1"/>
  <c r="C523" i="1"/>
  <c r="B523" i="1"/>
  <c r="Y522" i="1"/>
  <c r="S522" i="1"/>
  <c r="M522" i="1"/>
  <c r="G522" i="1"/>
  <c r="Y521" i="1"/>
  <c r="X521" i="1"/>
  <c r="W521" i="1"/>
  <c r="V521" i="1"/>
  <c r="V522" i="1" s="1"/>
  <c r="U521" i="1"/>
  <c r="T521" i="1"/>
  <c r="S521" i="1"/>
  <c r="R521" i="1"/>
  <c r="Q521" i="1"/>
  <c r="P521" i="1"/>
  <c r="P522" i="1" s="1"/>
  <c r="O521" i="1"/>
  <c r="N521" i="1"/>
  <c r="M521" i="1"/>
  <c r="Z521" i="1" s="1"/>
  <c r="L521" i="1"/>
  <c r="K521" i="1"/>
  <c r="J521" i="1"/>
  <c r="J522" i="1" s="1"/>
  <c r="I521" i="1"/>
  <c r="H521" i="1"/>
  <c r="G521" i="1"/>
  <c r="F521" i="1"/>
  <c r="E521" i="1"/>
  <c r="D521" i="1"/>
  <c r="D522" i="1" s="1"/>
  <c r="C521" i="1"/>
  <c r="B521" i="1"/>
  <c r="Z520" i="1"/>
  <c r="AA520" i="1" s="1"/>
  <c r="Y519" i="1"/>
  <c r="X519" i="1"/>
  <c r="W519" i="1"/>
  <c r="V519" i="1"/>
  <c r="U519" i="1"/>
  <c r="U522" i="1" s="1"/>
  <c r="U524" i="1" s="1"/>
  <c r="T519" i="1"/>
  <c r="S519" i="1"/>
  <c r="R519" i="1"/>
  <c r="Q519" i="1"/>
  <c r="P519" i="1"/>
  <c r="O519" i="1"/>
  <c r="O522" i="1" s="1"/>
  <c r="O524" i="1" s="1"/>
  <c r="N519" i="1"/>
  <c r="Z519" i="1" s="1"/>
  <c r="M519" i="1"/>
  <c r="L519" i="1"/>
  <c r="K519" i="1"/>
  <c r="J519" i="1"/>
  <c r="I519" i="1"/>
  <c r="I522" i="1" s="1"/>
  <c r="I524" i="1" s="1"/>
  <c r="H519" i="1"/>
  <c r="G519" i="1"/>
  <c r="F519" i="1"/>
  <c r="E519" i="1"/>
  <c r="D519" i="1"/>
  <c r="C519" i="1"/>
  <c r="C522" i="1" s="1"/>
  <c r="C524" i="1" s="1"/>
  <c r="B519" i="1"/>
  <c r="Y518" i="1"/>
  <c r="X518" i="1"/>
  <c r="X522" i="1" s="1"/>
  <c r="W518" i="1"/>
  <c r="W522" i="1" s="1"/>
  <c r="V518" i="1"/>
  <c r="U518" i="1"/>
  <c r="T518" i="1"/>
  <c r="T522" i="1" s="1"/>
  <c r="T524" i="1" s="1"/>
  <c r="S518" i="1"/>
  <c r="R518" i="1"/>
  <c r="R522" i="1" s="1"/>
  <c r="Q518" i="1"/>
  <c r="Q522" i="1" s="1"/>
  <c r="P518" i="1"/>
  <c r="O518" i="1"/>
  <c r="N518" i="1"/>
  <c r="Z518" i="1" s="1"/>
  <c r="M518" i="1"/>
  <c r="L518" i="1"/>
  <c r="L522" i="1" s="1"/>
  <c r="K518" i="1"/>
  <c r="K522" i="1" s="1"/>
  <c r="J518" i="1"/>
  <c r="I518" i="1"/>
  <c r="H518" i="1"/>
  <c r="H522" i="1" s="1"/>
  <c r="H524" i="1" s="1"/>
  <c r="G518" i="1"/>
  <c r="F518" i="1"/>
  <c r="F522" i="1" s="1"/>
  <c r="E518" i="1"/>
  <c r="E522" i="1" s="1"/>
  <c r="D518" i="1"/>
  <c r="C518" i="1"/>
  <c r="B518" i="1"/>
  <c r="B522" i="1" s="1"/>
  <c r="B524" i="1" s="1"/>
  <c r="Y513" i="1"/>
  <c r="Y514" i="1" s="1"/>
  <c r="X513" i="1"/>
  <c r="X514" i="1" s="1"/>
  <c r="W513" i="1"/>
  <c r="W514" i="1" s="1"/>
  <c r="V513" i="1"/>
  <c r="V514" i="1" s="1"/>
  <c r="U513" i="1"/>
  <c r="T513" i="1"/>
  <c r="S513" i="1"/>
  <c r="S514" i="1" s="1"/>
  <c r="R513" i="1"/>
  <c r="R514" i="1" s="1"/>
  <c r="Q513" i="1"/>
  <c r="Q514" i="1" s="1"/>
  <c r="P513" i="1"/>
  <c r="P514" i="1" s="1"/>
  <c r="O513" i="1"/>
  <c r="N513" i="1"/>
  <c r="M513" i="1"/>
  <c r="M514" i="1" s="1"/>
  <c r="L513" i="1"/>
  <c r="L514" i="1" s="1"/>
  <c r="K513" i="1"/>
  <c r="K514" i="1" s="1"/>
  <c r="J513" i="1"/>
  <c r="J514" i="1" s="1"/>
  <c r="I513" i="1"/>
  <c r="H513" i="1"/>
  <c r="G513" i="1"/>
  <c r="G514" i="1" s="1"/>
  <c r="F513" i="1"/>
  <c r="F514" i="1" s="1"/>
  <c r="E513" i="1"/>
  <c r="E514" i="1" s="1"/>
  <c r="D513" i="1"/>
  <c r="D514" i="1" s="1"/>
  <c r="C513" i="1"/>
  <c r="B513" i="1"/>
  <c r="Y512" i="1"/>
  <c r="S512" i="1"/>
  <c r="M512" i="1"/>
  <c r="G512" i="1"/>
  <c r="Y511" i="1"/>
  <c r="X511" i="1"/>
  <c r="W511" i="1"/>
  <c r="V511" i="1"/>
  <c r="V512" i="1" s="1"/>
  <c r="U511" i="1"/>
  <c r="T511" i="1"/>
  <c r="S511" i="1"/>
  <c r="R511" i="1"/>
  <c r="Q511" i="1"/>
  <c r="P511" i="1"/>
  <c r="P512" i="1" s="1"/>
  <c r="O511" i="1"/>
  <c r="N511" i="1"/>
  <c r="M511" i="1"/>
  <c r="Z511" i="1" s="1"/>
  <c r="L511" i="1"/>
  <c r="K511" i="1"/>
  <c r="J511" i="1"/>
  <c r="J512" i="1" s="1"/>
  <c r="I511" i="1"/>
  <c r="H511" i="1"/>
  <c r="G511" i="1"/>
  <c r="F511" i="1"/>
  <c r="E511" i="1"/>
  <c r="D511" i="1"/>
  <c r="D512" i="1" s="1"/>
  <c r="C511" i="1"/>
  <c r="B511" i="1"/>
  <c r="Z510" i="1"/>
  <c r="AA510" i="1" s="1"/>
  <c r="Y509" i="1"/>
  <c r="X509" i="1"/>
  <c r="W509" i="1"/>
  <c r="V509" i="1"/>
  <c r="U509" i="1"/>
  <c r="U512" i="1" s="1"/>
  <c r="U514" i="1" s="1"/>
  <c r="T509" i="1"/>
  <c r="S509" i="1"/>
  <c r="R509" i="1"/>
  <c r="Q509" i="1"/>
  <c r="P509" i="1"/>
  <c r="O509" i="1"/>
  <c r="O512" i="1" s="1"/>
  <c r="O514" i="1" s="1"/>
  <c r="N509" i="1"/>
  <c r="Z509" i="1" s="1"/>
  <c r="M509" i="1"/>
  <c r="L509" i="1"/>
  <c r="K509" i="1"/>
  <c r="J509" i="1"/>
  <c r="I509" i="1"/>
  <c r="I512" i="1" s="1"/>
  <c r="I514" i="1" s="1"/>
  <c r="H509" i="1"/>
  <c r="G509" i="1"/>
  <c r="F509" i="1"/>
  <c r="E509" i="1"/>
  <c r="D509" i="1"/>
  <c r="C509" i="1"/>
  <c r="C512" i="1" s="1"/>
  <c r="C514" i="1" s="1"/>
  <c r="B509" i="1"/>
  <c r="Y508" i="1"/>
  <c r="X508" i="1"/>
  <c r="X512" i="1" s="1"/>
  <c r="W508" i="1"/>
  <c r="W512" i="1" s="1"/>
  <c r="V508" i="1"/>
  <c r="U508" i="1"/>
  <c r="T508" i="1"/>
  <c r="T512" i="1" s="1"/>
  <c r="T514" i="1" s="1"/>
  <c r="S508" i="1"/>
  <c r="R508" i="1"/>
  <c r="R512" i="1" s="1"/>
  <c r="Q508" i="1"/>
  <c r="Q512" i="1" s="1"/>
  <c r="P508" i="1"/>
  <c r="O508" i="1"/>
  <c r="N508" i="1"/>
  <c r="Z508" i="1" s="1"/>
  <c r="M508" i="1"/>
  <c r="L508" i="1"/>
  <c r="L512" i="1" s="1"/>
  <c r="K508" i="1"/>
  <c r="K512" i="1" s="1"/>
  <c r="J508" i="1"/>
  <c r="I508" i="1"/>
  <c r="H508" i="1"/>
  <c r="H512" i="1" s="1"/>
  <c r="H514" i="1" s="1"/>
  <c r="G508" i="1"/>
  <c r="F508" i="1"/>
  <c r="F512" i="1" s="1"/>
  <c r="E508" i="1"/>
  <c r="E512" i="1" s="1"/>
  <c r="D508" i="1"/>
  <c r="C508" i="1"/>
  <c r="B508" i="1"/>
  <c r="B512" i="1" s="1"/>
  <c r="B514" i="1" s="1"/>
  <c r="Y503" i="1"/>
  <c r="Y493" i="1" s="1"/>
  <c r="X503" i="1"/>
  <c r="X504" i="1" s="1"/>
  <c r="W503" i="1"/>
  <c r="W504" i="1" s="1"/>
  <c r="V503" i="1"/>
  <c r="V504" i="1" s="1"/>
  <c r="U503" i="1"/>
  <c r="T503" i="1"/>
  <c r="S503" i="1"/>
  <c r="S504" i="1" s="1"/>
  <c r="R503" i="1"/>
  <c r="R504" i="1" s="1"/>
  <c r="Q503" i="1"/>
  <c r="Q504" i="1" s="1"/>
  <c r="P503" i="1"/>
  <c r="P493" i="1" s="1"/>
  <c r="O503" i="1"/>
  <c r="N503" i="1"/>
  <c r="M503" i="1"/>
  <c r="Z503" i="1" s="1"/>
  <c r="L503" i="1"/>
  <c r="L504" i="1" s="1"/>
  <c r="K503" i="1"/>
  <c r="K504" i="1" s="1"/>
  <c r="J503" i="1"/>
  <c r="J504" i="1" s="1"/>
  <c r="I503" i="1"/>
  <c r="H503" i="1"/>
  <c r="G503" i="1"/>
  <c r="G504" i="1" s="1"/>
  <c r="F503" i="1"/>
  <c r="F504" i="1" s="1"/>
  <c r="E503" i="1"/>
  <c r="E504" i="1" s="1"/>
  <c r="D503" i="1"/>
  <c r="D493" i="1" s="1"/>
  <c r="C503" i="1"/>
  <c r="B503" i="1"/>
  <c r="Y502" i="1"/>
  <c r="S502" i="1"/>
  <c r="M502" i="1"/>
  <c r="G502" i="1"/>
  <c r="Y501" i="1"/>
  <c r="X501" i="1"/>
  <c r="W501" i="1"/>
  <c r="V501" i="1"/>
  <c r="V502" i="1" s="1"/>
  <c r="U501" i="1"/>
  <c r="U491" i="1" s="1"/>
  <c r="U471" i="1" s="1"/>
  <c r="U461" i="1" s="1"/>
  <c r="T501" i="1"/>
  <c r="S501" i="1"/>
  <c r="R501" i="1"/>
  <c r="R491" i="1" s="1"/>
  <c r="R471" i="1" s="1"/>
  <c r="Q501" i="1"/>
  <c r="P501" i="1"/>
  <c r="P502" i="1" s="1"/>
  <c r="O501" i="1"/>
  <c r="O491" i="1" s="1"/>
  <c r="O471" i="1" s="1"/>
  <c r="O461" i="1" s="1"/>
  <c r="N501" i="1"/>
  <c r="M501" i="1"/>
  <c r="Z501" i="1" s="1"/>
  <c r="L501" i="1"/>
  <c r="K501" i="1"/>
  <c r="J501" i="1"/>
  <c r="J502" i="1" s="1"/>
  <c r="I501" i="1"/>
  <c r="I491" i="1" s="1"/>
  <c r="I471" i="1" s="1"/>
  <c r="I461" i="1" s="1"/>
  <c r="H501" i="1"/>
  <c r="G501" i="1"/>
  <c r="F501" i="1"/>
  <c r="F491" i="1" s="1"/>
  <c r="F471" i="1" s="1"/>
  <c r="E501" i="1"/>
  <c r="D501" i="1"/>
  <c r="D502" i="1" s="1"/>
  <c r="C501" i="1"/>
  <c r="C491" i="1" s="1"/>
  <c r="C471" i="1" s="1"/>
  <c r="C461" i="1" s="1"/>
  <c r="B501" i="1"/>
  <c r="Z500" i="1"/>
  <c r="AA500" i="1" s="1"/>
  <c r="Y499" i="1"/>
  <c r="X499" i="1"/>
  <c r="W499" i="1"/>
  <c r="V499" i="1"/>
  <c r="U499" i="1"/>
  <c r="U502" i="1" s="1"/>
  <c r="U504" i="1" s="1"/>
  <c r="T499" i="1"/>
  <c r="T489" i="1" s="1"/>
  <c r="T469" i="1" s="1"/>
  <c r="T459" i="1" s="1"/>
  <c r="S499" i="1"/>
  <c r="R499" i="1"/>
  <c r="Q499" i="1"/>
  <c r="P499" i="1"/>
  <c r="O499" i="1"/>
  <c r="O502" i="1" s="1"/>
  <c r="O504" i="1" s="1"/>
  <c r="N499" i="1"/>
  <c r="N489" i="1" s="1"/>
  <c r="N469" i="1" s="1"/>
  <c r="N459" i="1" s="1"/>
  <c r="M499" i="1"/>
  <c r="L499" i="1"/>
  <c r="K499" i="1"/>
  <c r="J499" i="1"/>
  <c r="I499" i="1"/>
  <c r="I502" i="1" s="1"/>
  <c r="I504" i="1" s="1"/>
  <c r="H499" i="1"/>
  <c r="H489" i="1" s="1"/>
  <c r="H469" i="1" s="1"/>
  <c r="H459" i="1" s="1"/>
  <c r="G499" i="1"/>
  <c r="F499" i="1"/>
  <c r="E499" i="1"/>
  <c r="D499" i="1"/>
  <c r="C499" i="1"/>
  <c r="C502" i="1" s="1"/>
  <c r="C504" i="1" s="1"/>
  <c r="B499" i="1"/>
  <c r="B489" i="1" s="1"/>
  <c r="B469" i="1" s="1"/>
  <c r="B459" i="1" s="1"/>
  <c r="Y498" i="1"/>
  <c r="X498" i="1"/>
  <c r="X502" i="1" s="1"/>
  <c r="W498" i="1"/>
  <c r="W502" i="1" s="1"/>
  <c r="V498" i="1"/>
  <c r="U498" i="1"/>
  <c r="T498" i="1"/>
  <c r="T502" i="1" s="1"/>
  <c r="T504" i="1" s="1"/>
  <c r="S498" i="1"/>
  <c r="R498" i="1"/>
  <c r="R502" i="1" s="1"/>
  <c r="Q498" i="1"/>
  <c r="Q502" i="1" s="1"/>
  <c r="P498" i="1"/>
  <c r="O498" i="1"/>
  <c r="N498" i="1"/>
  <c r="Z498" i="1" s="1"/>
  <c r="M498" i="1"/>
  <c r="L498" i="1"/>
  <c r="L502" i="1" s="1"/>
  <c r="K498" i="1"/>
  <c r="K502" i="1" s="1"/>
  <c r="J498" i="1"/>
  <c r="I498" i="1"/>
  <c r="H498" i="1"/>
  <c r="H502" i="1" s="1"/>
  <c r="H504" i="1" s="1"/>
  <c r="G498" i="1"/>
  <c r="F498" i="1"/>
  <c r="F502" i="1" s="1"/>
  <c r="E498" i="1"/>
  <c r="E502" i="1" s="1"/>
  <c r="D498" i="1"/>
  <c r="C498" i="1"/>
  <c r="B498" i="1"/>
  <c r="B502" i="1" s="1"/>
  <c r="B504" i="1" s="1"/>
  <c r="AE494" i="1"/>
  <c r="X493" i="1"/>
  <c r="U493" i="1"/>
  <c r="T493" i="1"/>
  <c r="S493" i="1"/>
  <c r="R493" i="1"/>
  <c r="Q493" i="1"/>
  <c r="O493" i="1"/>
  <c r="N493" i="1"/>
  <c r="L493" i="1"/>
  <c r="I493" i="1"/>
  <c r="H493" i="1"/>
  <c r="G493" i="1"/>
  <c r="F493" i="1"/>
  <c r="E493" i="1"/>
  <c r="C493" i="1"/>
  <c r="B493" i="1"/>
  <c r="Y491" i="1"/>
  <c r="X491" i="1"/>
  <c r="W491" i="1"/>
  <c r="V491" i="1"/>
  <c r="V471" i="1" s="1"/>
  <c r="V461" i="1" s="1"/>
  <c r="T491" i="1"/>
  <c r="S491" i="1"/>
  <c r="Q491" i="1"/>
  <c r="N491" i="1"/>
  <c r="M491" i="1"/>
  <c r="L491" i="1"/>
  <c r="K491" i="1"/>
  <c r="J491" i="1"/>
  <c r="J471" i="1" s="1"/>
  <c r="J461" i="1" s="1"/>
  <c r="H491" i="1"/>
  <c r="G491" i="1"/>
  <c r="E491" i="1"/>
  <c r="B491" i="1"/>
  <c r="Y490" i="1"/>
  <c r="X490" i="1"/>
  <c r="X470" i="1" s="1"/>
  <c r="X460" i="1" s="1"/>
  <c r="V490" i="1"/>
  <c r="U490" i="1"/>
  <c r="T490" i="1"/>
  <c r="S490" i="1"/>
  <c r="R490" i="1"/>
  <c r="R470" i="1" s="1"/>
  <c r="R460" i="1" s="1"/>
  <c r="P490" i="1"/>
  <c r="O490" i="1"/>
  <c r="N490" i="1"/>
  <c r="M490" i="1"/>
  <c r="Z490" i="1" s="1"/>
  <c r="AA490" i="1" s="1"/>
  <c r="L490" i="1"/>
  <c r="L470" i="1" s="1"/>
  <c r="L460" i="1" s="1"/>
  <c r="J490" i="1"/>
  <c r="I490" i="1"/>
  <c r="H490" i="1"/>
  <c r="G490" i="1"/>
  <c r="F490" i="1"/>
  <c r="F470" i="1" s="1"/>
  <c r="F460" i="1" s="1"/>
  <c r="D490" i="1"/>
  <c r="C490" i="1"/>
  <c r="B490" i="1"/>
  <c r="Y489" i="1"/>
  <c r="X489" i="1"/>
  <c r="W489" i="1"/>
  <c r="V489" i="1"/>
  <c r="V492" i="1" s="1"/>
  <c r="U489" i="1"/>
  <c r="U469" i="1" s="1"/>
  <c r="U459" i="1" s="1"/>
  <c r="S489" i="1"/>
  <c r="R489" i="1"/>
  <c r="Q489" i="1"/>
  <c r="P489" i="1"/>
  <c r="O489" i="1"/>
  <c r="O469" i="1" s="1"/>
  <c r="O459" i="1" s="1"/>
  <c r="M489" i="1"/>
  <c r="L489" i="1"/>
  <c r="K489" i="1"/>
  <c r="J489" i="1"/>
  <c r="J492" i="1" s="1"/>
  <c r="I489" i="1"/>
  <c r="I469" i="1" s="1"/>
  <c r="I459" i="1" s="1"/>
  <c r="G489" i="1"/>
  <c r="F489" i="1"/>
  <c r="E489" i="1"/>
  <c r="D489" i="1"/>
  <c r="C489" i="1"/>
  <c r="C469" i="1" s="1"/>
  <c r="C459" i="1" s="1"/>
  <c r="Y488" i="1"/>
  <c r="Y492" i="1" s="1"/>
  <c r="X488" i="1"/>
  <c r="X492" i="1" s="1"/>
  <c r="V488" i="1"/>
  <c r="U488" i="1"/>
  <c r="U492" i="1" s="1"/>
  <c r="U494" i="1" s="1"/>
  <c r="T488" i="1"/>
  <c r="T492" i="1" s="1"/>
  <c r="S488" i="1"/>
  <c r="S492" i="1" s="1"/>
  <c r="R488" i="1"/>
  <c r="R468" i="1" s="1"/>
  <c r="P488" i="1"/>
  <c r="O488" i="1"/>
  <c r="O492" i="1" s="1"/>
  <c r="O494" i="1" s="1"/>
  <c r="N488" i="1"/>
  <c r="M488" i="1"/>
  <c r="L488" i="1"/>
  <c r="L492" i="1" s="1"/>
  <c r="J488" i="1"/>
  <c r="I488" i="1"/>
  <c r="H488" i="1"/>
  <c r="G488" i="1"/>
  <c r="G492" i="1" s="1"/>
  <c r="F488" i="1"/>
  <c r="F468" i="1" s="1"/>
  <c r="D488" i="1"/>
  <c r="C488" i="1"/>
  <c r="B488" i="1"/>
  <c r="AE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X482" i="1" s="1"/>
  <c r="W481" i="1"/>
  <c r="V481" i="1"/>
  <c r="U481" i="1"/>
  <c r="T481" i="1"/>
  <c r="S481" i="1"/>
  <c r="S471" i="1" s="1"/>
  <c r="R481" i="1"/>
  <c r="R482" i="1" s="1"/>
  <c r="Q481" i="1"/>
  <c r="Q471" i="1" s="1"/>
  <c r="P481" i="1"/>
  <c r="O481" i="1"/>
  <c r="N481" i="1"/>
  <c r="Z481" i="1" s="1"/>
  <c r="AA481" i="1" s="1"/>
  <c r="M481" i="1"/>
  <c r="L481" i="1"/>
  <c r="L482" i="1" s="1"/>
  <c r="K481" i="1"/>
  <c r="J481" i="1"/>
  <c r="I481" i="1"/>
  <c r="H481" i="1"/>
  <c r="G481" i="1"/>
  <c r="G471" i="1" s="1"/>
  <c r="F481" i="1"/>
  <c r="F482" i="1" s="1"/>
  <c r="E481" i="1"/>
  <c r="E471" i="1" s="1"/>
  <c r="D481" i="1"/>
  <c r="C481" i="1"/>
  <c r="B481" i="1"/>
  <c r="Y480" i="1"/>
  <c r="X480" i="1"/>
  <c r="W480" i="1"/>
  <c r="V480" i="1"/>
  <c r="U480" i="1"/>
  <c r="U470" i="1" s="1"/>
  <c r="T480" i="1"/>
  <c r="S480" i="1"/>
  <c r="S470" i="1" s="1"/>
  <c r="R480" i="1"/>
  <c r="Q480" i="1"/>
  <c r="P480" i="1"/>
  <c r="O480" i="1"/>
  <c r="N480" i="1"/>
  <c r="Z480" i="1" s="1"/>
  <c r="M480" i="1"/>
  <c r="L480" i="1"/>
  <c r="K480" i="1"/>
  <c r="J480" i="1"/>
  <c r="I480" i="1"/>
  <c r="I470" i="1" s="1"/>
  <c r="H480" i="1"/>
  <c r="G480" i="1"/>
  <c r="G470" i="1" s="1"/>
  <c r="F480" i="1"/>
  <c r="E480" i="1"/>
  <c r="D480" i="1"/>
  <c r="C480" i="1"/>
  <c r="B480" i="1"/>
  <c r="Y479" i="1"/>
  <c r="X479" i="1"/>
  <c r="X469" i="1" s="1"/>
  <c r="W479" i="1"/>
  <c r="W482" i="1" s="1"/>
  <c r="W484" i="1" s="1"/>
  <c r="V479" i="1"/>
  <c r="V469" i="1" s="1"/>
  <c r="U479" i="1"/>
  <c r="T479" i="1"/>
  <c r="S479" i="1"/>
  <c r="R479" i="1"/>
  <c r="Q479" i="1"/>
  <c r="Q482" i="1" s="1"/>
  <c r="Q484" i="1" s="1"/>
  <c r="P479" i="1"/>
  <c r="O479" i="1"/>
  <c r="N479" i="1"/>
  <c r="M479" i="1"/>
  <c r="Z479" i="1" s="1"/>
  <c r="AB479" i="1" s="1"/>
  <c r="L479" i="1"/>
  <c r="L469" i="1" s="1"/>
  <c r="L459" i="1" s="1"/>
  <c r="K479" i="1"/>
  <c r="K482" i="1" s="1"/>
  <c r="K484" i="1" s="1"/>
  <c r="J479" i="1"/>
  <c r="J469" i="1" s="1"/>
  <c r="I479" i="1"/>
  <c r="H479" i="1"/>
  <c r="G479" i="1"/>
  <c r="F479" i="1"/>
  <c r="E479" i="1"/>
  <c r="E482" i="1" s="1"/>
  <c r="E484" i="1" s="1"/>
  <c r="D479" i="1"/>
  <c r="C479" i="1"/>
  <c r="B479" i="1"/>
  <c r="Y478" i="1"/>
  <c r="Y482" i="1" s="1"/>
  <c r="X478" i="1"/>
  <c r="W478" i="1"/>
  <c r="V478" i="1"/>
  <c r="V482" i="1" s="1"/>
  <c r="V484" i="1" s="1"/>
  <c r="U478" i="1"/>
  <c r="U482" i="1" s="1"/>
  <c r="T478" i="1"/>
  <c r="T482" i="1" s="1"/>
  <c r="S478" i="1"/>
  <c r="S482" i="1" s="1"/>
  <c r="R478" i="1"/>
  <c r="Q478" i="1"/>
  <c r="P478" i="1"/>
  <c r="P482" i="1" s="1"/>
  <c r="P484" i="1" s="1"/>
  <c r="O478" i="1"/>
  <c r="O482" i="1" s="1"/>
  <c r="N478" i="1"/>
  <c r="Z478" i="1" s="1"/>
  <c r="M478" i="1"/>
  <c r="M482" i="1" s="1"/>
  <c r="L478" i="1"/>
  <c r="K478" i="1"/>
  <c r="J478" i="1"/>
  <c r="J482" i="1" s="1"/>
  <c r="J484" i="1" s="1"/>
  <c r="I478" i="1"/>
  <c r="I482" i="1" s="1"/>
  <c r="H478" i="1"/>
  <c r="H482" i="1" s="1"/>
  <c r="G478" i="1"/>
  <c r="G482" i="1" s="1"/>
  <c r="F478" i="1"/>
  <c r="E478" i="1"/>
  <c r="D478" i="1"/>
  <c r="C478" i="1"/>
  <c r="C482" i="1" s="1"/>
  <c r="B478" i="1"/>
  <c r="B482" i="1" s="1"/>
  <c r="U473" i="1"/>
  <c r="T473" i="1"/>
  <c r="S473" i="1"/>
  <c r="R473" i="1"/>
  <c r="O473" i="1"/>
  <c r="I473" i="1"/>
  <c r="H473" i="1"/>
  <c r="G473" i="1"/>
  <c r="F473" i="1"/>
  <c r="C473" i="1"/>
  <c r="Y471" i="1"/>
  <c r="Y461" i="1" s="1"/>
  <c r="X471" i="1"/>
  <c r="W471" i="1"/>
  <c r="W461" i="1" s="1"/>
  <c r="T471" i="1"/>
  <c r="N471" i="1"/>
  <c r="M471" i="1"/>
  <c r="M461" i="1" s="1"/>
  <c r="L471" i="1"/>
  <c r="K471" i="1"/>
  <c r="K461" i="1" s="1"/>
  <c r="H471" i="1"/>
  <c r="B471" i="1"/>
  <c r="Z470" i="1"/>
  <c r="Y470" i="1"/>
  <c r="Y460" i="1" s="1"/>
  <c r="V470" i="1"/>
  <c r="T470" i="1"/>
  <c r="P470" i="1"/>
  <c r="O470" i="1"/>
  <c r="O460" i="1" s="1"/>
  <c r="N470" i="1"/>
  <c r="N460" i="1" s="1"/>
  <c r="Z460" i="1" s="1"/>
  <c r="M470" i="1"/>
  <c r="M460" i="1" s="1"/>
  <c r="J470" i="1"/>
  <c r="H470" i="1"/>
  <c r="D470" i="1"/>
  <c r="C470" i="1"/>
  <c r="C460" i="1" s="1"/>
  <c r="B470" i="1"/>
  <c r="B460" i="1" s="1"/>
  <c r="Y469" i="1"/>
  <c r="W469" i="1"/>
  <c r="S469" i="1"/>
  <c r="S459" i="1" s="1"/>
  <c r="R469" i="1"/>
  <c r="R459" i="1" s="1"/>
  <c r="Q469" i="1"/>
  <c r="Q459" i="1" s="1"/>
  <c r="P469" i="1"/>
  <c r="P459" i="1" s="1"/>
  <c r="M469" i="1"/>
  <c r="K469" i="1"/>
  <c r="G469" i="1"/>
  <c r="G459" i="1" s="1"/>
  <c r="F469" i="1"/>
  <c r="F459" i="1" s="1"/>
  <c r="E469" i="1"/>
  <c r="E459" i="1" s="1"/>
  <c r="D469" i="1"/>
  <c r="V468" i="1"/>
  <c r="V472" i="1" s="1"/>
  <c r="U468" i="1"/>
  <c r="U472" i="1" s="1"/>
  <c r="T468" i="1"/>
  <c r="T472" i="1" s="1"/>
  <c r="S468" i="1"/>
  <c r="P468" i="1"/>
  <c r="N468" i="1"/>
  <c r="J468" i="1"/>
  <c r="J472" i="1" s="1"/>
  <c r="I468" i="1"/>
  <c r="H468" i="1"/>
  <c r="H472" i="1" s="1"/>
  <c r="G468" i="1"/>
  <c r="D468" i="1"/>
  <c r="B468" i="1"/>
  <c r="U463" i="1"/>
  <c r="S463" i="1"/>
  <c r="O463" i="1"/>
  <c r="I463" i="1"/>
  <c r="G463" i="1"/>
  <c r="C463" i="1"/>
  <c r="X461" i="1"/>
  <c r="T461" i="1"/>
  <c r="S461" i="1"/>
  <c r="R461" i="1"/>
  <c r="Q461" i="1"/>
  <c r="N461" i="1"/>
  <c r="L461" i="1"/>
  <c r="H461" i="1"/>
  <c r="G461" i="1"/>
  <c r="F461" i="1"/>
  <c r="E461" i="1"/>
  <c r="B461" i="1"/>
  <c r="V460" i="1"/>
  <c r="U460" i="1"/>
  <c r="T460" i="1"/>
  <c r="S460" i="1"/>
  <c r="P460" i="1"/>
  <c r="J460" i="1"/>
  <c r="I460" i="1"/>
  <c r="H460" i="1"/>
  <c r="G460" i="1"/>
  <c r="Y459" i="1"/>
  <c r="X459" i="1"/>
  <c r="W459" i="1"/>
  <c r="V459" i="1"/>
  <c r="M459" i="1"/>
  <c r="K459" i="1"/>
  <c r="J459" i="1"/>
  <c r="P458" i="1"/>
  <c r="N458" i="1"/>
  <c r="D458" i="1"/>
  <c r="B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R440" i="1"/>
  <c r="R442" i="1" s="1"/>
  <c r="Q440" i="1"/>
  <c r="Y439" i="1"/>
  <c r="X439" i="1"/>
  <c r="W439" i="1"/>
  <c r="V439" i="1"/>
  <c r="U439" i="1"/>
  <c r="T439" i="1"/>
  <c r="T440" i="1" s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H440" i="1" s="1"/>
  <c r="G439" i="1"/>
  <c r="F439" i="1"/>
  <c r="E439" i="1"/>
  <c r="D439" i="1"/>
  <c r="C439" i="1"/>
  <c r="B439" i="1"/>
  <c r="B440" i="1" s="1"/>
  <c r="Y438" i="1"/>
  <c r="X438" i="1"/>
  <c r="W438" i="1"/>
  <c r="W440" i="1" s="1"/>
  <c r="V438" i="1"/>
  <c r="U438" i="1"/>
  <c r="T438" i="1"/>
  <c r="S438" i="1"/>
  <c r="R438" i="1"/>
  <c r="Q438" i="1"/>
  <c r="P438" i="1"/>
  <c r="O438" i="1"/>
  <c r="N438" i="1"/>
  <c r="M438" i="1"/>
  <c r="L438" i="1"/>
  <c r="K438" i="1"/>
  <c r="K440" i="1" s="1"/>
  <c r="J438" i="1"/>
  <c r="I438" i="1"/>
  <c r="H438" i="1"/>
  <c r="G438" i="1"/>
  <c r="F438" i="1"/>
  <c r="E438" i="1"/>
  <c r="E440" i="1" s="1"/>
  <c r="D438" i="1"/>
  <c r="C438" i="1"/>
  <c r="B438" i="1"/>
  <c r="Y437" i="1"/>
  <c r="X437" i="1"/>
  <c r="W437" i="1"/>
  <c r="V437" i="1"/>
  <c r="U437" i="1"/>
  <c r="T437" i="1"/>
  <c r="S437" i="1"/>
  <c r="S440" i="1" s="1"/>
  <c r="S442" i="1" s="1"/>
  <c r="R437" i="1"/>
  <c r="Q437" i="1"/>
  <c r="P437" i="1"/>
  <c r="O437" i="1"/>
  <c r="N437" i="1"/>
  <c r="N440" i="1" s="1"/>
  <c r="M437" i="1"/>
  <c r="M440" i="1" s="1"/>
  <c r="M442" i="1" s="1"/>
  <c r="L437" i="1"/>
  <c r="L440" i="1" s="1"/>
  <c r="L442" i="1" s="1"/>
  <c r="K437" i="1"/>
  <c r="J437" i="1"/>
  <c r="I437" i="1"/>
  <c r="H437" i="1"/>
  <c r="G437" i="1"/>
  <c r="G440" i="1" s="1"/>
  <c r="G442" i="1" s="1"/>
  <c r="F437" i="1"/>
  <c r="E437" i="1"/>
  <c r="D437" i="1"/>
  <c r="C437" i="1"/>
  <c r="B437" i="1"/>
  <c r="Y436" i="1"/>
  <c r="X436" i="1"/>
  <c r="X440" i="1" s="1"/>
  <c r="X442" i="1" s="1"/>
  <c r="W436" i="1"/>
  <c r="V436" i="1"/>
  <c r="U436" i="1"/>
  <c r="T436" i="1"/>
  <c r="S436" i="1"/>
  <c r="R436" i="1"/>
  <c r="Q436" i="1"/>
  <c r="P436" i="1"/>
  <c r="O436" i="1"/>
  <c r="N436" i="1"/>
  <c r="M436" i="1"/>
  <c r="Z436" i="1" s="1"/>
  <c r="AB436" i="1" s="1"/>
  <c r="L436" i="1"/>
  <c r="K436" i="1"/>
  <c r="J436" i="1"/>
  <c r="I436" i="1"/>
  <c r="H436" i="1"/>
  <c r="G436" i="1"/>
  <c r="F436" i="1"/>
  <c r="F440" i="1" s="1"/>
  <c r="F442" i="1" s="1"/>
  <c r="E436" i="1"/>
  <c r="D436" i="1"/>
  <c r="C436" i="1"/>
  <c r="B436" i="1"/>
  <c r="Y431" i="1"/>
  <c r="X431" i="1"/>
  <c r="W431" i="1"/>
  <c r="V431" i="1"/>
  <c r="U431" i="1"/>
  <c r="U432" i="1" s="1"/>
  <c r="T431" i="1"/>
  <c r="S431" i="1"/>
  <c r="R431" i="1"/>
  <c r="Q431" i="1"/>
  <c r="P431" i="1"/>
  <c r="O431" i="1"/>
  <c r="O432" i="1" s="1"/>
  <c r="N431" i="1"/>
  <c r="M431" i="1"/>
  <c r="L431" i="1"/>
  <c r="K431" i="1"/>
  <c r="J431" i="1"/>
  <c r="I431" i="1"/>
  <c r="I432" i="1" s="1"/>
  <c r="H431" i="1"/>
  <c r="H432" i="1" s="1"/>
  <c r="G431" i="1"/>
  <c r="F431" i="1"/>
  <c r="E431" i="1"/>
  <c r="D431" i="1"/>
  <c r="C431" i="1"/>
  <c r="C432" i="1" s="1"/>
  <c r="B431" i="1"/>
  <c r="B432" i="1" s="1"/>
  <c r="T430" i="1"/>
  <c r="T432" i="1" s="1"/>
  <c r="L430" i="1"/>
  <c r="L432" i="1" s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F430" i="1" s="1"/>
  <c r="F432" i="1" s="1"/>
  <c r="E428" i="1"/>
  <c r="D428" i="1"/>
  <c r="C428" i="1"/>
  <c r="B428" i="1"/>
  <c r="Y427" i="1"/>
  <c r="Y430" i="1" s="1"/>
  <c r="Y432" i="1" s="1"/>
  <c r="X427" i="1"/>
  <c r="X430" i="1" s="1"/>
  <c r="X432" i="1" s="1"/>
  <c r="W427" i="1"/>
  <c r="V427" i="1"/>
  <c r="U427" i="1"/>
  <c r="T427" i="1"/>
  <c r="S427" i="1"/>
  <c r="S430" i="1" s="1"/>
  <c r="S432" i="1" s="1"/>
  <c r="R427" i="1"/>
  <c r="Q427" i="1"/>
  <c r="P427" i="1"/>
  <c r="O427" i="1"/>
  <c r="N427" i="1"/>
  <c r="N430" i="1" s="1"/>
  <c r="M427" i="1"/>
  <c r="M430" i="1" s="1"/>
  <c r="M432" i="1" s="1"/>
  <c r="L427" i="1"/>
  <c r="K427" i="1"/>
  <c r="J427" i="1"/>
  <c r="I427" i="1"/>
  <c r="H427" i="1"/>
  <c r="H430" i="1" s="1"/>
  <c r="G427" i="1"/>
  <c r="G430" i="1" s="1"/>
  <c r="G432" i="1" s="1"/>
  <c r="F427" i="1"/>
  <c r="E427" i="1"/>
  <c r="D427" i="1"/>
  <c r="C427" i="1"/>
  <c r="B427" i="1"/>
  <c r="Y426" i="1"/>
  <c r="X426" i="1"/>
  <c r="W426" i="1"/>
  <c r="W430" i="1" s="1"/>
  <c r="V426" i="1"/>
  <c r="U426" i="1"/>
  <c r="U430" i="1" s="1"/>
  <c r="T426" i="1"/>
  <c r="S426" i="1"/>
  <c r="R426" i="1"/>
  <c r="R430" i="1" s="1"/>
  <c r="R432" i="1" s="1"/>
  <c r="Q426" i="1"/>
  <c r="Q430" i="1" s="1"/>
  <c r="P426" i="1"/>
  <c r="O426" i="1"/>
  <c r="O430" i="1" s="1"/>
  <c r="N426" i="1"/>
  <c r="M426" i="1"/>
  <c r="L426" i="1"/>
  <c r="K426" i="1"/>
  <c r="K430" i="1" s="1"/>
  <c r="J426" i="1"/>
  <c r="I426" i="1"/>
  <c r="I430" i="1" s="1"/>
  <c r="H426" i="1"/>
  <c r="G426" i="1"/>
  <c r="F426" i="1"/>
  <c r="E426" i="1"/>
  <c r="E430" i="1" s="1"/>
  <c r="D426" i="1"/>
  <c r="C426" i="1"/>
  <c r="C430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X420" i="1"/>
  <c r="X422" i="1" s="1"/>
  <c r="N420" i="1"/>
  <c r="N422" i="1" s="1"/>
  <c r="F420" i="1"/>
  <c r="F422" i="1" s="1"/>
  <c r="Y419" i="1"/>
  <c r="Y420" i="1" s="1"/>
  <c r="Y422" i="1" s="1"/>
  <c r="X419" i="1"/>
  <c r="W419" i="1"/>
  <c r="V419" i="1"/>
  <c r="U419" i="1"/>
  <c r="T419" i="1"/>
  <c r="S419" i="1"/>
  <c r="S420" i="1" s="1"/>
  <c r="S422" i="1" s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G420" i="1" s="1"/>
  <c r="G422" i="1" s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T420" i="1" s="1"/>
  <c r="T422" i="1" s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H420" i="1" s="1"/>
  <c r="G417" i="1"/>
  <c r="F417" i="1"/>
  <c r="E417" i="1"/>
  <c r="D417" i="1"/>
  <c r="C417" i="1"/>
  <c r="B417" i="1"/>
  <c r="B420" i="1" s="1"/>
  <c r="B422" i="1" s="1"/>
  <c r="Y416" i="1"/>
  <c r="X416" i="1"/>
  <c r="W416" i="1"/>
  <c r="W420" i="1" s="1"/>
  <c r="V416" i="1"/>
  <c r="V420" i="1" s="1"/>
  <c r="U416" i="1"/>
  <c r="T416" i="1"/>
  <c r="S416" i="1"/>
  <c r="R416" i="1"/>
  <c r="R420" i="1" s="1"/>
  <c r="R422" i="1" s="1"/>
  <c r="Q416" i="1"/>
  <c r="Q420" i="1" s="1"/>
  <c r="P416" i="1"/>
  <c r="P420" i="1" s="1"/>
  <c r="O416" i="1"/>
  <c r="N416" i="1"/>
  <c r="M416" i="1"/>
  <c r="L416" i="1"/>
  <c r="L420" i="1" s="1"/>
  <c r="L422" i="1" s="1"/>
  <c r="K416" i="1"/>
  <c r="K420" i="1" s="1"/>
  <c r="J416" i="1"/>
  <c r="J420" i="1" s="1"/>
  <c r="I416" i="1"/>
  <c r="H416" i="1"/>
  <c r="G416" i="1"/>
  <c r="F416" i="1"/>
  <c r="E416" i="1"/>
  <c r="E420" i="1" s="1"/>
  <c r="D416" i="1"/>
  <c r="D420" i="1" s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Q410" i="1"/>
  <c r="Y409" i="1"/>
  <c r="X409" i="1"/>
  <c r="W409" i="1"/>
  <c r="V409" i="1"/>
  <c r="U409" i="1"/>
  <c r="T409" i="1"/>
  <c r="T410" i="1" s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H410" i="1" s="1"/>
  <c r="G409" i="1"/>
  <c r="F409" i="1"/>
  <c r="E409" i="1"/>
  <c r="D409" i="1"/>
  <c r="C409" i="1"/>
  <c r="B409" i="1"/>
  <c r="B410" i="1" s="1"/>
  <c r="Y408" i="1"/>
  <c r="X408" i="1"/>
  <c r="W408" i="1"/>
  <c r="W410" i="1" s="1"/>
  <c r="V408" i="1"/>
  <c r="U408" i="1"/>
  <c r="T408" i="1"/>
  <c r="S408" i="1"/>
  <c r="R408" i="1"/>
  <c r="Q408" i="1"/>
  <c r="P408" i="1"/>
  <c r="O408" i="1"/>
  <c r="N408" i="1"/>
  <c r="M408" i="1"/>
  <c r="L408" i="1"/>
  <c r="K408" i="1"/>
  <c r="K410" i="1" s="1"/>
  <c r="J408" i="1"/>
  <c r="I408" i="1"/>
  <c r="H408" i="1"/>
  <c r="G408" i="1"/>
  <c r="F408" i="1"/>
  <c r="E408" i="1"/>
  <c r="E410" i="1" s="1"/>
  <c r="D408" i="1"/>
  <c r="C408" i="1"/>
  <c r="B408" i="1"/>
  <c r="Y407" i="1"/>
  <c r="Y410" i="1" s="1"/>
  <c r="Y412" i="1" s="1"/>
  <c r="X407" i="1"/>
  <c r="W407" i="1"/>
  <c r="V407" i="1"/>
  <c r="U407" i="1"/>
  <c r="T407" i="1"/>
  <c r="S407" i="1"/>
  <c r="S410" i="1" s="1"/>
  <c r="S412" i="1" s="1"/>
  <c r="R407" i="1"/>
  <c r="Q407" i="1"/>
  <c r="P407" i="1"/>
  <c r="O407" i="1"/>
  <c r="N407" i="1"/>
  <c r="N410" i="1" s="1"/>
  <c r="M407" i="1"/>
  <c r="M410" i="1" s="1"/>
  <c r="M412" i="1" s="1"/>
  <c r="L407" i="1"/>
  <c r="K407" i="1"/>
  <c r="J407" i="1"/>
  <c r="I407" i="1"/>
  <c r="H407" i="1"/>
  <c r="G407" i="1"/>
  <c r="G410" i="1" s="1"/>
  <c r="G412" i="1" s="1"/>
  <c r="F407" i="1"/>
  <c r="E407" i="1"/>
  <c r="D407" i="1"/>
  <c r="C407" i="1"/>
  <c r="B407" i="1"/>
  <c r="Y406" i="1"/>
  <c r="X406" i="1"/>
  <c r="X410" i="1" s="1"/>
  <c r="X412" i="1" s="1"/>
  <c r="W406" i="1"/>
  <c r="V406" i="1"/>
  <c r="U406" i="1"/>
  <c r="T406" i="1"/>
  <c r="S406" i="1"/>
  <c r="R406" i="1"/>
  <c r="R410" i="1" s="1"/>
  <c r="R412" i="1" s="1"/>
  <c r="Q406" i="1"/>
  <c r="P406" i="1"/>
  <c r="O406" i="1"/>
  <c r="N406" i="1"/>
  <c r="M406" i="1"/>
  <c r="Z406" i="1" s="1"/>
  <c r="AB406" i="1" s="1"/>
  <c r="L406" i="1"/>
  <c r="L410" i="1" s="1"/>
  <c r="L412" i="1" s="1"/>
  <c r="K406" i="1"/>
  <c r="J406" i="1"/>
  <c r="I406" i="1"/>
  <c r="H406" i="1"/>
  <c r="G406" i="1"/>
  <c r="F406" i="1"/>
  <c r="F410" i="1" s="1"/>
  <c r="F412" i="1" s="1"/>
  <c r="E406" i="1"/>
  <c r="D406" i="1"/>
  <c r="C406" i="1"/>
  <c r="B406" i="1"/>
  <c r="Y401" i="1"/>
  <c r="X401" i="1"/>
  <c r="W401" i="1"/>
  <c r="V401" i="1"/>
  <c r="U401" i="1"/>
  <c r="U402" i="1" s="1"/>
  <c r="T401" i="1"/>
  <c r="S401" i="1"/>
  <c r="R401" i="1"/>
  <c r="Q401" i="1"/>
  <c r="P401" i="1"/>
  <c r="O401" i="1"/>
  <c r="O402" i="1" s="1"/>
  <c r="N401" i="1"/>
  <c r="N402" i="1" s="1"/>
  <c r="M401" i="1"/>
  <c r="L401" i="1"/>
  <c r="K401" i="1"/>
  <c r="J401" i="1"/>
  <c r="I401" i="1"/>
  <c r="I402" i="1" s="1"/>
  <c r="H401" i="1"/>
  <c r="G401" i="1"/>
  <c r="F401" i="1"/>
  <c r="E401" i="1"/>
  <c r="D401" i="1"/>
  <c r="C401" i="1"/>
  <c r="C402" i="1" s="1"/>
  <c r="B401" i="1"/>
  <c r="B402" i="1" s="1"/>
  <c r="T400" i="1"/>
  <c r="T402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X400" i="1" s="1"/>
  <c r="X402" i="1" s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N400" i="1" s="1"/>
  <c r="M397" i="1"/>
  <c r="M400" i="1" s="1"/>
  <c r="M402" i="1" s="1"/>
  <c r="L397" i="1"/>
  <c r="L400" i="1" s="1"/>
  <c r="L402" i="1" s="1"/>
  <c r="K397" i="1"/>
  <c r="J397" i="1"/>
  <c r="I397" i="1"/>
  <c r="H397" i="1"/>
  <c r="H400" i="1" s="1"/>
  <c r="G397" i="1"/>
  <c r="G400" i="1" s="1"/>
  <c r="G402" i="1" s="1"/>
  <c r="F397" i="1"/>
  <c r="F400" i="1" s="1"/>
  <c r="F402" i="1" s="1"/>
  <c r="E397" i="1"/>
  <c r="D397" i="1"/>
  <c r="C397" i="1"/>
  <c r="B397" i="1"/>
  <c r="Y396" i="1"/>
  <c r="X396" i="1"/>
  <c r="W396" i="1"/>
  <c r="W400" i="1" s="1"/>
  <c r="V396" i="1"/>
  <c r="U396" i="1"/>
  <c r="U400" i="1" s="1"/>
  <c r="T396" i="1"/>
  <c r="S396" i="1"/>
  <c r="R396" i="1"/>
  <c r="R400" i="1" s="1"/>
  <c r="R402" i="1" s="1"/>
  <c r="Q396" i="1"/>
  <c r="Q400" i="1" s="1"/>
  <c r="P396" i="1"/>
  <c r="O396" i="1"/>
  <c r="O400" i="1" s="1"/>
  <c r="N396" i="1"/>
  <c r="M396" i="1"/>
  <c r="L396" i="1"/>
  <c r="K396" i="1"/>
  <c r="K400" i="1" s="1"/>
  <c r="J396" i="1"/>
  <c r="J400" i="1" s="1"/>
  <c r="I396" i="1"/>
  <c r="I400" i="1" s="1"/>
  <c r="H396" i="1"/>
  <c r="G396" i="1"/>
  <c r="F396" i="1"/>
  <c r="E396" i="1"/>
  <c r="E400" i="1" s="1"/>
  <c r="D396" i="1"/>
  <c r="C396" i="1"/>
  <c r="C400" i="1" s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H392" i="1" s="1"/>
  <c r="G391" i="1"/>
  <c r="F391" i="1"/>
  <c r="E391" i="1"/>
  <c r="D391" i="1"/>
  <c r="AA391" i="1" s="1"/>
  <c r="C391" i="1"/>
  <c r="B391" i="1"/>
  <c r="X390" i="1"/>
  <c r="X392" i="1" s="1"/>
  <c r="N390" i="1"/>
  <c r="N392" i="1" s="1"/>
  <c r="F390" i="1"/>
  <c r="F392" i="1" s="1"/>
  <c r="Y389" i="1"/>
  <c r="Y390" i="1" s="1"/>
  <c r="Y392" i="1" s="1"/>
  <c r="X389" i="1"/>
  <c r="W389" i="1"/>
  <c r="V389" i="1"/>
  <c r="U389" i="1"/>
  <c r="T389" i="1"/>
  <c r="S389" i="1"/>
  <c r="S390" i="1" s="1"/>
  <c r="S392" i="1" s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G390" i="1" s="1"/>
  <c r="G392" i="1" s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T390" i="1" s="1"/>
  <c r="T392" i="1" s="1"/>
  <c r="S387" i="1"/>
  <c r="R387" i="1"/>
  <c r="Q387" i="1"/>
  <c r="P387" i="1"/>
  <c r="O387" i="1"/>
  <c r="N387" i="1"/>
  <c r="Z387" i="1" s="1"/>
  <c r="M387" i="1"/>
  <c r="L387" i="1"/>
  <c r="K387" i="1"/>
  <c r="J387" i="1"/>
  <c r="I387" i="1"/>
  <c r="H387" i="1"/>
  <c r="H390" i="1" s="1"/>
  <c r="G387" i="1"/>
  <c r="F387" i="1"/>
  <c r="E387" i="1"/>
  <c r="D387" i="1"/>
  <c r="C387" i="1"/>
  <c r="B387" i="1"/>
  <c r="B390" i="1" s="1"/>
  <c r="B392" i="1" s="1"/>
  <c r="Y386" i="1"/>
  <c r="X386" i="1"/>
  <c r="W386" i="1"/>
  <c r="W390" i="1" s="1"/>
  <c r="V386" i="1"/>
  <c r="V390" i="1" s="1"/>
  <c r="U386" i="1"/>
  <c r="T386" i="1"/>
  <c r="S386" i="1"/>
  <c r="R386" i="1"/>
  <c r="R390" i="1" s="1"/>
  <c r="R392" i="1" s="1"/>
  <c r="Q386" i="1"/>
  <c r="Q390" i="1" s="1"/>
  <c r="P386" i="1"/>
  <c r="P390" i="1" s="1"/>
  <c r="O386" i="1"/>
  <c r="N386" i="1"/>
  <c r="M386" i="1"/>
  <c r="L386" i="1"/>
  <c r="L390" i="1" s="1"/>
  <c r="L392" i="1" s="1"/>
  <c r="K386" i="1"/>
  <c r="K390" i="1" s="1"/>
  <c r="J386" i="1"/>
  <c r="J390" i="1" s="1"/>
  <c r="I386" i="1"/>
  <c r="H386" i="1"/>
  <c r="G386" i="1"/>
  <c r="F386" i="1"/>
  <c r="E386" i="1"/>
  <c r="E390" i="1" s="1"/>
  <c r="D386" i="1"/>
  <c r="D390" i="1" s="1"/>
  <c r="C386" i="1"/>
  <c r="B386" i="1"/>
  <c r="Z384" i="1"/>
  <c r="Y381" i="1"/>
  <c r="X381" i="1"/>
  <c r="W381" i="1"/>
  <c r="V381" i="1"/>
  <c r="U381" i="1"/>
  <c r="T381" i="1"/>
  <c r="S381" i="1"/>
  <c r="R381" i="1"/>
  <c r="Q381" i="1"/>
  <c r="Q382" i="1" s="1"/>
  <c r="P381" i="1"/>
  <c r="O381" i="1"/>
  <c r="N381" i="1"/>
  <c r="M381" i="1"/>
  <c r="L381" i="1"/>
  <c r="K381" i="1"/>
  <c r="K382" i="1" s="1"/>
  <c r="J381" i="1"/>
  <c r="I381" i="1"/>
  <c r="H381" i="1"/>
  <c r="G381" i="1"/>
  <c r="F381" i="1"/>
  <c r="E381" i="1"/>
  <c r="E382" i="1" s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V380" i="1" s="1"/>
  <c r="U377" i="1"/>
  <c r="U380" i="1" s="1"/>
  <c r="U382" i="1" s="1"/>
  <c r="T377" i="1"/>
  <c r="S377" i="1"/>
  <c r="R377" i="1"/>
  <c r="Q377" i="1"/>
  <c r="P377" i="1"/>
  <c r="O377" i="1"/>
  <c r="O380" i="1" s="1"/>
  <c r="O382" i="1" s="1"/>
  <c r="N377" i="1"/>
  <c r="M377" i="1"/>
  <c r="Z377" i="1" s="1"/>
  <c r="AB377" i="1" s="1"/>
  <c r="L377" i="1"/>
  <c r="K377" i="1"/>
  <c r="J377" i="1"/>
  <c r="J380" i="1" s="1"/>
  <c r="I377" i="1"/>
  <c r="I380" i="1" s="1"/>
  <c r="H377" i="1"/>
  <c r="G377" i="1"/>
  <c r="F377" i="1"/>
  <c r="E377" i="1"/>
  <c r="D377" i="1"/>
  <c r="D380" i="1" s="1"/>
  <c r="D382" i="1" s="1"/>
  <c r="C377" i="1"/>
  <c r="C380" i="1" s="1"/>
  <c r="C382" i="1" s="1"/>
  <c r="B377" i="1"/>
  <c r="Y376" i="1"/>
  <c r="Y380" i="1" s="1"/>
  <c r="X376" i="1"/>
  <c r="X380" i="1" s="1"/>
  <c r="W376" i="1"/>
  <c r="W380" i="1" s="1"/>
  <c r="V376" i="1"/>
  <c r="U376" i="1"/>
  <c r="T376" i="1"/>
  <c r="T380" i="1" s="1"/>
  <c r="T382" i="1" s="1"/>
  <c r="S376" i="1"/>
  <c r="S380" i="1" s="1"/>
  <c r="S382" i="1" s="1"/>
  <c r="R376" i="1"/>
  <c r="R380" i="1" s="1"/>
  <c r="Q376" i="1"/>
  <c r="Q380" i="1" s="1"/>
  <c r="P376" i="1"/>
  <c r="P380" i="1" s="1"/>
  <c r="O376" i="1"/>
  <c r="N376" i="1"/>
  <c r="N380" i="1" s="1"/>
  <c r="N382" i="1" s="1"/>
  <c r="M376" i="1"/>
  <c r="Z376" i="1" s="1"/>
  <c r="L376" i="1"/>
  <c r="L380" i="1" s="1"/>
  <c r="K376" i="1"/>
  <c r="K380" i="1" s="1"/>
  <c r="J376" i="1"/>
  <c r="I376" i="1"/>
  <c r="H376" i="1"/>
  <c r="H380" i="1" s="1"/>
  <c r="H382" i="1" s="1"/>
  <c r="G376" i="1"/>
  <c r="G380" i="1" s="1"/>
  <c r="F376" i="1"/>
  <c r="F380" i="1" s="1"/>
  <c r="E376" i="1"/>
  <c r="E380" i="1" s="1"/>
  <c r="D376" i="1"/>
  <c r="C376" i="1"/>
  <c r="B376" i="1"/>
  <c r="B380" i="1" s="1"/>
  <c r="B382" i="1" s="1"/>
  <c r="Y371" i="1"/>
  <c r="Y372" i="1" s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U370" i="1"/>
  <c r="U372" i="1" s="1"/>
  <c r="Y369" i="1"/>
  <c r="X369" i="1"/>
  <c r="W369" i="1"/>
  <c r="V369" i="1"/>
  <c r="U369" i="1"/>
  <c r="T369" i="1"/>
  <c r="S369" i="1"/>
  <c r="R369" i="1"/>
  <c r="Q369" i="1"/>
  <c r="P369" i="1"/>
  <c r="O369" i="1"/>
  <c r="O370" i="1" s="1"/>
  <c r="O372" i="1" s="1"/>
  <c r="N369" i="1"/>
  <c r="Z369" i="1" s="1"/>
  <c r="AA369" i="1" s="1"/>
  <c r="M369" i="1"/>
  <c r="L369" i="1"/>
  <c r="K369" i="1"/>
  <c r="J369" i="1"/>
  <c r="I369" i="1"/>
  <c r="I370" i="1" s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T370" i="1" s="1"/>
  <c r="T372" i="1" s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V370" i="1" s="1"/>
  <c r="V372" i="1" s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C370" i="1" s="1"/>
  <c r="B367" i="1"/>
  <c r="Y366" i="1"/>
  <c r="Y370" i="1" s="1"/>
  <c r="X366" i="1"/>
  <c r="X370" i="1" s="1"/>
  <c r="W366" i="1"/>
  <c r="V366" i="1"/>
  <c r="U366" i="1"/>
  <c r="T366" i="1"/>
  <c r="S366" i="1"/>
  <c r="S370" i="1" s="1"/>
  <c r="S372" i="1" s="1"/>
  <c r="R366" i="1"/>
  <c r="R370" i="1" s="1"/>
  <c r="Q366" i="1"/>
  <c r="P366" i="1"/>
  <c r="P370" i="1" s="1"/>
  <c r="P372" i="1" s="1"/>
  <c r="O366" i="1"/>
  <c r="N366" i="1"/>
  <c r="N370" i="1" s="1"/>
  <c r="N372" i="1" s="1"/>
  <c r="M366" i="1"/>
  <c r="M370" i="1" s="1"/>
  <c r="M372" i="1" s="1"/>
  <c r="L366" i="1"/>
  <c r="L370" i="1" s="1"/>
  <c r="K366" i="1"/>
  <c r="J366" i="1"/>
  <c r="J370" i="1" s="1"/>
  <c r="I366" i="1"/>
  <c r="H366" i="1"/>
  <c r="H370" i="1" s="1"/>
  <c r="H372" i="1" s="1"/>
  <c r="G366" i="1"/>
  <c r="G370" i="1" s="1"/>
  <c r="F366" i="1"/>
  <c r="F370" i="1" s="1"/>
  <c r="E366" i="1"/>
  <c r="D366" i="1"/>
  <c r="C366" i="1"/>
  <c r="B366" i="1"/>
  <c r="B370" i="1" s="1"/>
  <c r="B372" i="1" s="1"/>
  <c r="Y361" i="1"/>
  <c r="Y362" i="1" s="1"/>
  <c r="X361" i="1"/>
  <c r="X362" i="1" s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AA361" i="1" s="1"/>
  <c r="L361" i="1"/>
  <c r="K361" i="1"/>
  <c r="J361" i="1"/>
  <c r="J362" i="1" s="1"/>
  <c r="I361" i="1"/>
  <c r="I362" i="1" s="1"/>
  <c r="H361" i="1"/>
  <c r="G361" i="1"/>
  <c r="F361" i="1"/>
  <c r="E361" i="1"/>
  <c r="D361" i="1"/>
  <c r="C361" i="1"/>
  <c r="C362" i="1" s="1"/>
  <c r="B361" i="1"/>
  <c r="X360" i="1"/>
  <c r="U360" i="1"/>
  <c r="U362" i="1" s="1"/>
  <c r="F360" i="1"/>
  <c r="Y359" i="1"/>
  <c r="X359" i="1"/>
  <c r="W359" i="1"/>
  <c r="V359" i="1"/>
  <c r="U359" i="1"/>
  <c r="T359" i="1"/>
  <c r="S359" i="1"/>
  <c r="R359" i="1"/>
  <c r="Q359" i="1"/>
  <c r="P359" i="1"/>
  <c r="O359" i="1"/>
  <c r="O360" i="1" s="1"/>
  <c r="O362" i="1" s="1"/>
  <c r="N359" i="1"/>
  <c r="Z359" i="1" s="1"/>
  <c r="AA359" i="1" s="1"/>
  <c r="M359" i="1"/>
  <c r="L359" i="1"/>
  <c r="K359" i="1"/>
  <c r="J359" i="1"/>
  <c r="I359" i="1"/>
  <c r="I360" i="1" s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R360" i="1" s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C360" i="1" s="1"/>
  <c r="B357" i="1"/>
  <c r="Y356" i="1"/>
  <c r="Y360" i="1" s="1"/>
  <c r="X356" i="1"/>
  <c r="W356" i="1"/>
  <c r="V356" i="1"/>
  <c r="V360" i="1" s="1"/>
  <c r="V362" i="1" s="1"/>
  <c r="U356" i="1"/>
  <c r="T356" i="1"/>
  <c r="T360" i="1" s="1"/>
  <c r="T362" i="1" s="1"/>
  <c r="S356" i="1"/>
  <c r="S360" i="1" s="1"/>
  <c r="R356" i="1"/>
  <c r="Q356" i="1"/>
  <c r="P356" i="1"/>
  <c r="P360" i="1" s="1"/>
  <c r="P362" i="1" s="1"/>
  <c r="O356" i="1"/>
  <c r="N356" i="1"/>
  <c r="Z356" i="1" s="1"/>
  <c r="M356" i="1"/>
  <c r="M360" i="1" s="1"/>
  <c r="L356" i="1"/>
  <c r="L360" i="1" s="1"/>
  <c r="K356" i="1"/>
  <c r="J356" i="1"/>
  <c r="J360" i="1" s="1"/>
  <c r="I356" i="1"/>
  <c r="H356" i="1"/>
  <c r="H360" i="1" s="1"/>
  <c r="H362" i="1" s="1"/>
  <c r="G356" i="1"/>
  <c r="G360" i="1" s="1"/>
  <c r="F356" i="1"/>
  <c r="E356" i="1"/>
  <c r="D356" i="1"/>
  <c r="D360" i="1" s="1"/>
  <c r="C356" i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AA351" i="1" s="1"/>
  <c r="L351" i="1"/>
  <c r="K351" i="1"/>
  <c r="J351" i="1"/>
  <c r="I351" i="1"/>
  <c r="H351" i="1"/>
  <c r="G351" i="1"/>
  <c r="F351" i="1"/>
  <c r="E351" i="1"/>
  <c r="D351" i="1"/>
  <c r="C351" i="1"/>
  <c r="B351" i="1"/>
  <c r="X350" i="1"/>
  <c r="Y349" i="1"/>
  <c r="X349" i="1"/>
  <c r="W349" i="1"/>
  <c r="V349" i="1"/>
  <c r="U349" i="1"/>
  <c r="U350" i="1" s="1"/>
  <c r="U352" i="1" s="1"/>
  <c r="T349" i="1"/>
  <c r="S349" i="1"/>
  <c r="R349" i="1"/>
  <c r="Q349" i="1"/>
  <c r="P349" i="1"/>
  <c r="O349" i="1"/>
  <c r="O350" i="1" s="1"/>
  <c r="O352" i="1" s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V352" i="1" s="1"/>
  <c r="U348" i="1"/>
  <c r="T348" i="1"/>
  <c r="S348" i="1"/>
  <c r="R348" i="1"/>
  <c r="R350" i="1" s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Y350" i="1" s="1"/>
  <c r="X347" i="1"/>
  <c r="W347" i="1"/>
  <c r="V347" i="1"/>
  <c r="U347" i="1"/>
  <c r="T347" i="1"/>
  <c r="S347" i="1"/>
  <c r="S350" i="1" s="1"/>
  <c r="R347" i="1"/>
  <c r="Q347" i="1"/>
  <c r="P347" i="1"/>
  <c r="O347" i="1"/>
  <c r="N347" i="1"/>
  <c r="M347" i="1"/>
  <c r="Z347" i="1" s="1"/>
  <c r="L347" i="1"/>
  <c r="K347" i="1"/>
  <c r="J347" i="1"/>
  <c r="I347" i="1"/>
  <c r="I350" i="1" s="1"/>
  <c r="H347" i="1"/>
  <c r="G347" i="1"/>
  <c r="G350" i="1" s="1"/>
  <c r="F347" i="1"/>
  <c r="E347" i="1"/>
  <c r="D347" i="1"/>
  <c r="C347" i="1"/>
  <c r="C350" i="1" s="1"/>
  <c r="B347" i="1"/>
  <c r="Y346" i="1"/>
  <c r="X346" i="1"/>
  <c r="W346" i="1"/>
  <c r="V346" i="1"/>
  <c r="U346" i="1"/>
  <c r="T346" i="1"/>
  <c r="T350" i="1" s="1"/>
  <c r="T352" i="1" s="1"/>
  <c r="S346" i="1"/>
  <c r="R346" i="1"/>
  <c r="Q346" i="1"/>
  <c r="P346" i="1"/>
  <c r="P350" i="1" s="1"/>
  <c r="P352" i="1" s="1"/>
  <c r="O346" i="1"/>
  <c r="N346" i="1"/>
  <c r="N350" i="1" s="1"/>
  <c r="N352" i="1" s="1"/>
  <c r="M346" i="1"/>
  <c r="M350" i="1" s="1"/>
  <c r="L346" i="1"/>
  <c r="L350" i="1" s="1"/>
  <c r="K346" i="1"/>
  <c r="J346" i="1"/>
  <c r="J350" i="1" s="1"/>
  <c r="I346" i="1"/>
  <c r="H346" i="1"/>
  <c r="H350" i="1" s="1"/>
  <c r="H352" i="1" s="1"/>
  <c r="G346" i="1"/>
  <c r="F346" i="1"/>
  <c r="F350" i="1" s="1"/>
  <c r="E346" i="1"/>
  <c r="D346" i="1"/>
  <c r="C346" i="1"/>
  <c r="B346" i="1"/>
  <c r="B350" i="1" s="1"/>
  <c r="B352" i="1" s="1"/>
  <c r="Y341" i="1"/>
  <c r="Y342" i="1" s="1"/>
  <c r="X341" i="1"/>
  <c r="W341" i="1"/>
  <c r="V341" i="1"/>
  <c r="U341" i="1"/>
  <c r="U342" i="1" s="1"/>
  <c r="T341" i="1"/>
  <c r="T342" i="1" s="1"/>
  <c r="S341" i="1"/>
  <c r="S342" i="1" s="1"/>
  <c r="R341" i="1"/>
  <c r="R342" i="1" s="1"/>
  <c r="Q341" i="1"/>
  <c r="P341" i="1"/>
  <c r="O341" i="1"/>
  <c r="O342" i="1" s="1"/>
  <c r="N341" i="1"/>
  <c r="N342" i="1" s="1"/>
  <c r="M341" i="1"/>
  <c r="L341" i="1"/>
  <c r="K341" i="1"/>
  <c r="J341" i="1"/>
  <c r="I341" i="1"/>
  <c r="I342" i="1" s="1"/>
  <c r="H341" i="1"/>
  <c r="H342" i="1" s="1"/>
  <c r="G341" i="1"/>
  <c r="G342" i="1" s="1"/>
  <c r="F341" i="1"/>
  <c r="F342" i="1" s="1"/>
  <c r="E341" i="1"/>
  <c r="D341" i="1"/>
  <c r="C341" i="1"/>
  <c r="C342" i="1" s="1"/>
  <c r="B341" i="1"/>
  <c r="B342" i="1" s="1"/>
  <c r="U340" i="1"/>
  <c r="O340" i="1"/>
  <c r="I340" i="1"/>
  <c r="C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X340" i="1" s="1"/>
  <c r="W337" i="1"/>
  <c r="W340" i="1" s="1"/>
  <c r="W342" i="1" s="1"/>
  <c r="V337" i="1"/>
  <c r="V340" i="1" s="1"/>
  <c r="V342" i="1" s="1"/>
  <c r="U337" i="1"/>
  <c r="T337" i="1"/>
  <c r="S337" i="1"/>
  <c r="R337" i="1"/>
  <c r="R340" i="1" s="1"/>
  <c r="Q337" i="1"/>
  <c r="Q340" i="1" s="1"/>
  <c r="Q342" i="1" s="1"/>
  <c r="P337" i="1"/>
  <c r="P340" i="1" s="1"/>
  <c r="P342" i="1" s="1"/>
  <c r="O337" i="1"/>
  <c r="N337" i="1"/>
  <c r="M337" i="1"/>
  <c r="Z337" i="1" s="1"/>
  <c r="AB337" i="1" s="1"/>
  <c r="L337" i="1"/>
  <c r="L340" i="1" s="1"/>
  <c r="K337" i="1"/>
  <c r="K340" i="1" s="1"/>
  <c r="K342" i="1" s="1"/>
  <c r="J337" i="1"/>
  <c r="J340" i="1" s="1"/>
  <c r="J342" i="1" s="1"/>
  <c r="I337" i="1"/>
  <c r="H337" i="1"/>
  <c r="G337" i="1"/>
  <c r="F337" i="1"/>
  <c r="F340" i="1" s="1"/>
  <c r="E337" i="1"/>
  <c r="E340" i="1" s="1"/>
  <c r="E342" i="1" s="1"/>
  <c r="D337" i="1"/>
  <c r="D340" i="1" s="1"/>
  <c r="D342" i="1" s="1"/>
  <c r="C337" i="1"/>
  <c r="B337" i="1"/>
  <c r="Y336" i="1"/>
  <c r="Y340" i="1" s="1"/>
  <c r="X336" i="1"/>
  <c r="W336" i="1"/>
  <c r="V336" i="1"/>
  <c r="U336" i="1"/>
  <c r="T336" i="1"/>
  <c r="T340" i="1" s="1"/>
  <c r="S336" i="1"/>
  <c r="S340" i="1" s="1"/>
  <c r="R336" i="1"/>
  <c r="Q336" i="1"/>
  <c r="P336" i="1"/>
  <c r="O336" i="1"/>
  <c r="N336" i="1"/>
  <c r="N340" i="1" s="1"/>
  <c r="M336" i="1"/>
  <c r="Z336" i="1" s="1"/>
  <c r="L336" i="1"/>
  <c r="K336" i="1"/>
  <c r="J336" i="1"/>
  <c r="I336" i="1"/>
  <c r="H336" i="1"/>
  <c r="H340" i="1" s="1"/>
  <c r="G336" i="1"/>
  <c r="G340" i="1" s="1"/>
  <c r="F336" i="1"/>
  <c r="E336" i="1"/>
  <c r="D336" i="1"/>
  <c r="C336" i="1"/>
  <c r="B336" i="1"/>
  <c r="B340" i="1" s="1"/>
  <c r="Y331" i="1"/>
  <c r="X331" i="1"/>
  <c r="X332" i="1" s="1"/>
  <c r="W331" i="1"/>
  <c r="V331" i="1"/>
  <c r="U331" i="1"/>
  <c r="U332" i="1" s="1"/>
  <c r="T331" i="1"/>
  <c r="T332" i="1" s="1"/>
  <c r="S331" i="1"/>
  <c r="S332" i="1" s="1"/>
  <c r="R331" i="1"/>
  <c r="R332" i="1" s="1"/>
  <c r="Q331" i="1"/>
  <c r="P331" i="1"/>
  <c r="O331" i="1"/>
  <c r="O332" i="1" s="1"/>
  <c r="N331" i="1"/>
  <c r="M331" i="1"/>
  <c r="L331" i="1"/>
  <c r="L332" i="1" s="1"/>
  <c r="K331" i="1"/>
  <c r="J331" i="1"/>
  <c r="I331" i="1"/>
  <c r="I332" i="1" s="1"/>
  <c r="H331" i="1"/>
  <c r="H332" i="1" s="1"/>
  <c r="G331" i="1"/>
  <c r="G332" i="1" s="1"/>
  <c r="F331" i="1"/>
  <c r="F332" i="1" s="1"/>
  <c r="E331" i="1"/>
  <c r="D331" i="1"/>
  <c r="C331" i="1"/>
  <c r="C332" i="1" s="1"/>
  <c r="B331" i="1"/>
  <c r="U330" i="1"/>
  <c r="O330" i="1"/>
  <c r="I330" i="1"/>
  <c r="C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X330" i="1" s="1"/>
  <c r="W327" i="1"/>
  <c r="W330" i="1" s="1"/>
  <c r="W332" i="1" s="1"/>
  <c r="V327" i="1"/>
  <c r="V330" i="1" s="1"/>
  <c r="V332" i="1" s="1"/>
  <c r="U327" i="1"/>
  <c r="T327" i="1"/>
  <c r="S327" i="1"/>
  <c r="R327" i="1"/>
  <c r="R330" i="1" s="1"/>
  <c r="Q327" i="1"/>
  <c r="Q330" i="1" s="1"/>
  <c r="Q332" i="1" s="1"/>
  <c r="P327" i="1"/>
  <c r="P330" i="1" s="1"/>
  <c r="P332" i="1" s="1"/>
  <c r="O327" i="1"/>
  <c r="N327" i="1"/>
  <c r="M327" i="1"/>
  <c r="Z327" i="1" s="1"/>
  <c r="AB327" i="1" s="1"/>
  <c r="L327" i="1"/>
  <c r="L330" i="1" s="1"/>
  <c r="K327" i="1"/>
  <c r="K330" i="1" s="1"/>
  <c r="K332" i="1" s="1"/>
  <c r="J327" i="1"/>
  <c r="J330" i="1" s="1"/>
  <c r="J332" i="1" s="1"/>
  <c r="I327" i="1"/>
  <c r="H327" i="1"/>
  <c r="G327" i="1"/>
  <c r="F327" i="1"/>
  <c r="F330" i="1" s="1"/>
  <c r="E327" i="1"/>
  <c r="E330" i="1" s="1"/>
  <c r="E332" i="1" s="1"/>
  <c r="D327" i="1"/>
  <c r="C327" i="1"/>
  <c r="B327" i="1"/>
  <c r="Y326" i="1"/>
  <c r="Y330" i="1" s="1"/>
  <c r="X326" i="1"/>
  <c r="W326" i="1"/>
  <c r="V326" i="1"/>
  <c r="U326" i="1"/>
  <c r="T326" i="1"/>
  <c r="T330" i="1" s="1"/>
  <c r="S326" i="1"/>
  <c r="S330" i="1" s="1"/>
  <c r="R326" i="1"/>
  <c r="Q326" i="1"/>
  <c r="P326" i="1"/>
  <c r="O326" i="1"/>
  <c r="N326" i="1"/>
  <c r="N330" i="1" s="1"/>
  <c r="M326" i="1"/>
  <c r="M330" i="1" s="1"/>
  <c r="L326" i="1"/>
  <c r="K326" i="1"/>
  <c r="J326" i="1"/>
  <c r="I326" i="1"/>
  <c r="H326" i="1"/>
  <c r="H330" i="1" s="1"/>
  <c r="G326" i="1"/>
  <c r="G330" i="1" s="1"/>
  <c r="F326" i="1"/>
  <c r="E326" i="1"/>
  <c r="D326" i="1"/>
  <c r="C326" i="1"/>
  <c r="B326" i="1"/>
  <c r="B330" i="1" s="1"/>
  <c r="Y321" i="1"/>
  <c r="Y322" i="1" s="1"/>
  <c r="X321" i="1"/>
  <c r="X322" i="1" s="1"/>
  <c r="W321" i="1"/>
  <c r="V321" i="1"/>
  <c r="U321" i="1"/>
  <c r="U322" i="1" s="1"/>
  <c r="T321" i="1"/>
  <c r="S321" i="1"/>
  <c r="R321" i="1"/>
  <c r="Q321" i="1"/>
  <c r="P321" i="1"/>
  <c r="O321" i="1"/>
  <c r="O322" i="1" s="1"/>
  <c r="N321" i="1"/>
  <c r="M321" i="1"/>
  <c r="M322" i="1" s="1"/>
  <c r="L321" i="1"/>
  <c r="L322" i="1" s="1"/>
  <c r="K321" i="1"/>
  <c r="J321" i="1"/>
  <c r="I321" i="1"/>
  <c r="I322" i="1" s="1"/>
  <c r="H321" i="1"/>
  <c r="G321" i="1"/>
  <c r="F321" i="1"/>
  <c r="E321" i="1"/>
  <c r="D321" i="1"/>
  <c r="C321" i="1"/>
  <c r="C322" i="1" s="1"/>
  <c r="B321" i="1"/>
  <c r="B322" i="1" s="1"/>
  <c r="U320" i="1"/>
  <c r="O320" i="1"/>
  <c r="I320" i="1"/>
  <c r="C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X320" i="1" s="1"/>
  <c r="W317" i="1"/>
  <c r="W320" i="1" s="1"/>
  <c r="W322" i="1" s="1"/>
  <c r="V317" i="1"/>
  <c r="V320" i="1" s="1"/>
  <c r="V322" i="1" s="1"/>
  <c r="U317" i="1"/>
  <c r="T317" i="1"/>
  <c r="S317" i="1"/>
  <c r="R317" i="1"/>
  <c r="R320" i="1" s="1"/>
  <c r="Q317" i="1"/>
  <c r="Q320" i="1" s="1"/>
  <c r="Q322" i="1" s="1"/>
  <c r="P317" i="1"/>
  <c r="P320" i="1" s="1"/>
  <c r="P322" i="1" s="1"/>
  <c r="O317" i="1"/>
  <c r="N317" i="1"/>
  <c r="M317" i="1"/>
  <c r="Z317" i="1" s="1"/>
  <c r="AB317" i="1" s="1"/>
  <c r="L317" i="1"/>
  <c r="L320" i="1" s="1"/>
  <c r="K317" i="1"/>
  <c r="K320" i="1" s="1"/>
  <c r="K322" i="1" s="1"/>
  <c r="J317" i="1"/>
  <c r="J320" i="1" s="1"/>
  <c r="J322" i="1" s="1"/>
  <c r="I317" i="1"/>
  <c r="H317" i="1"/>
  <c r="G317" i="1"/>
  <c r="F317" i="1"/>
  <c r="F320" i="1" s="1"/>
  <c r="E317" i="1"/>
  <c r="E320" i="1" s="1"/>
  <c r="E322" i="1" s="1"/>
  <c r="D317" i="1"/>
  <c r="D320" i="1" s="1"/>
  <c r="D322" i="1" s="1"/>
  <c r="C317" i="1"/>
  <c r="B317" i="1"/>
  <c r="Y316" i="1"/>
  <c r="Y320" i="1" s="1"/>
  <c r="X316" i="1"/>
  <c r="W316" i="1"/>
  <c r="V316" i="1"/>
  <c r="U316" i="1"/>
  <c r="T316" i="1"/>
  <c r="T320" i="1" s="1"/>
  <c r="S316" i="1"/>
  <c r="S320" i="1" s="1"/>
  <c r="R316" i="1"/>
  <c r="Q316" i="1"/>
  <c r="P316" i="1"/>
  <c r="O316" i="1"/>
  <c r="N316" i="1"/>
  <c r="Z316" i="1" s="1"/>
  <c r="M316" i="1"/>
  <c r="M320" i="1" s="1"/>
  <c r="L316" i="1"/>
  <c r="K316" i="1"/>
  <c r="J316" i="1"/>
  <c r="I316" i="1"/>
  <c r="H316" i="1"/>
  <c r="H320" i="1" s="1"/>
  <c r="G316" i="1"/>
  <c r="G320" i="1" s="1"/>
  <c r="F316" i="1"/>
  <c r="E316" i="1"/>
  <c r="D316" i="1"/>
  <c r="C316" i="1"/>
  <c r="B316" i="1"/>
  <c r="B320" i="1" s="1"/>
  <c r="Y311" i="1"/>
  <c r="Y312" i="1" s="1"/>
  <c r="X311" i="1"/>
  <c r="W311" i="1"/>
  <c r="V311" i="1"/>
  <c r="U311" i="1"/>
  <c r="U312" i="1" s="1"/>
  <c r="T311" i="1"/>
  <c r="T312" i="1" s="1"/>
  <c r="S311" i="1"/>
  <c r="S312" i="1" s="1"/>
  <c r="R311" i="1"/>
  <c r="R312" i="1" s="1"/>
  <c r="Q311" i="1"/>
  <c r="P311" i="1"/>
  <c r="O311" i="1"/>
  <c r="O312" i="1" s="1"/>
  <c r="N311" i="1"/>
  <c r="M311" i="1"/>
  <c r="M312" i="1" s="1"/>
  <c r="L311" i="1"/>
  <c r="K311" i="1"/>
  <c r="J311" i="1"/>
  <c r="I311" i="1"/>
  <c r="I312" i="1" s="1"/>
  <c r="H311" i="1"/>
  <c r="H312" i="1" s="1"/>
  <c r="G311" i="1"/>
  <c r="G312" i="1" s="1"/>
  <c r="F311" i="1"/>
  <c r="F312" i="1" s="1"/>
  <c r="E311" i="1"/>
  <c r="D311" i="1"/>
  <c r="C311" i="1"/>
  <c r="C312" i="1" s="1"/>
  <c r="B311" i="1"/>
  <c r="B312" i="1" s="1"/>
  <c r="U310" i="1"/>
  <c r="O310" i="1"/>
  <c r="I310" i="1"/>
  <c r="C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AA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X310" i="1" s="1"/>
  <c r="W307" i="1"/>
  <c r="W310" i="1" s="1"/>
  <c r="W312" i="1" s="1"/>
  <c r="V307" i="1"/>
  <c r="V310" i="1" s="1"/>
  <c r="V312" i="1" s="1"/>
  <c r="U307" i="1"/>
  <c r="T307" i="1"/>
  <c r="S307" i="1"/>
  <c r="R307" i="1"/>
  <c r="R310" i="1" s="1"/>
  <c r="Q307" i="1"/>
  <c r="Q310" i="1" s="1"/>
  <c r="Q312" i="1" s="1"/>
  <c r="P307" i="1"/>
  <c r="P310" i="1" s="1"/>
  <c r="P312" i="1" s="1"/>
  <c r="O307" i="1"/>
  <c r="N307" i="1"/>
  <c r="M307" i="1"/>
  <c r="Z307" i="1" s="1"/>
  <c r="AB307" i="1" s="1"/>
  <c r="L307" i="1"/>
  <c r="L310" i="1" s="1"/>
  <c r="K307" i="1"/>
  <c r="K310" i="1" s="1"/>
  <c r="K312" i="1" s="1"/>
  <c r="J307" i="1"/>
  <c r="J310" i="1" s="1"/>
  <c r="J312" i="1" s="1"/>
  <c r="I307" i="1"/>
  <c r="H307" i="1"/>
  <c r="G307" i="1"/>
  <c r="F307" i="1"/>
  <c r="F310" i="1" s="1"/>
  <c r="E307" i="1"/>
  <c r="E310" i="1" s="1"/>
  <c r="E312" i="1" s="1"/>
  <c r="D307" i="1"/>
  <c r="C307" i="1"/>
  <c r="B307" i="1"/>
  <c r="Y306" i="1"/>
  <c r="Y310" i="1" s="1"/>
  <c r="X306" i="1"/>
  <c r="W306" i="1"/>
  <c r="V306" i="1"/>
  <c r="U306" i="1"/>
  <c r="T306" i="1"/>
  <c r="T310" i="1" s="1"/>
  <c r="S306" i="1"/>
  <c r="S310" i="1" s="1"/>
  <c r="R306" i="1"/>
  <c r="Q306" i="1"/>
  <c r="P306" i="1"/>
  <c r="O306" i="1"/>
  <c r="N306" i="1"/>
  <c r="Z306" i="1" s="1"/>
  <c r="M306" i="1"/>
  <c r="M310" i="1" s="1"/>
  <c r="L306" i="1"/>
  <c r="K306" i="1"/>
  <c r="J306" i="1"/>
  <c r="I306" i="1"/>
  <c r="H306" i="1"/>
  <c r="H310" i="1" s="1"/>
  <c r="G306" i="1"/>
  <c r="G310" i="1" s="1"/>
  <c r="F306" i="1"/>
  <c r="E306" i="1"/>
  <c r="D306" i="1"/>
  <c r="C306" i="1"/>
  <c r="B306" i="1"/>
  <c r="B310" i="1" s="1"/>
  <c r="Y301" i="1"/>
  <c r="X301" i="1"/>
  <c r="X302" i="1" s="1"/>
  <c r="W301" i="1"/>
  <c r="V301" i="1"/>
  <c r="U301" i="1"/>
  <c r="U302" i="1" s="1"/>
  <c r="T301" i="1"/>
  <c r="T302" i="1" s="1"/>
  <c r="S301" i="1"/>
  <c r="S302" i="1" s="1"/>
  <c r="R301" i="1"/>
  <c r="R271" i="1" s="1"/>
  <c r="Q301" i="1"/>
  <c r="P301" i="1"/>
  <c r="O301" i="1"/>
  <c r="O302" i="1" s="1"/>
  <c r="N301" i="1"/>
  <c r="M301" i="1"/>
  <c r="L301" i="1"/>
  <c r="L302" i="1" s="1"/>
  <c r="K301" i="1"/>
  <c r="J301" i="1"/>
  <c r="I301" i="1"/>
  <c r="I302" i="1" s="1"/>
  <c r="H301" i="1"/>
  <c r="H302" i="1" s="1"/>
  <c r="G301" i="1"/>
  <c r="G302" i="1" s="1"/>
  <c r="F301" i="1"/>
  <c r="F271" i="1" s="1"/>
  <c r="E301" i="1"/>
  <c r="D301" i="1"/>
  <c r="C301" i="1"/>
  <c r="C302" i="1" s="1"/>
  <c r="B301" i="1"/>
  <c r="U300" i="1"/>
  <c r="O300" i="1"/>
  <c r="I300" i="1"/>
  <c r="C300" i="1"/>
  <c r="Y299" i="1"/>
  <c r="X299" i="1"/>
  <c r="W299" i="1"/>
  <c r="W269" i="1" s="1"/>
  <c r="W449" i="1" s="1"/>
  <c r="V299" i="1"/>
  <c r="U299" i="1"/>
  <c r="T299" i="1"/>
  <c r="S299" i="1"/>
  <c r="R299" i="1"/>
  <c r="Q299" i="1"/>
  <c r="Q269" i="1" s="1"/>
  <c r="Q449" i="1" s="1"/>
  <c r="P299" i="1"/>
  <c r="O299" i="1"/>
  <c r="N299" i="1"/>
  <c r="M299" i="1"/>
  <c r="Z299" i="1" s="1"/>
  <c r="AA299" i="1" s="1"/>
  <c r="L299" i="1"/>
  <c r="K299" i="1"/>
  <c r="K269" i="1" s="1"/>
  <c r="K449" i="1" s="1"/>
  <c r="J299" i="1"/>
  <c r="I299" i="1"/>
  <c r="H299" i="1"/>
  <c r="G299" i="1"/>
  <c r="F299" i="1"/>
  <c r="E299" i="1"/>
  <c r="E269" i="1" s="1"/>
  <c r="E449" i="1" s="1"/>
  <c r="D299" i="1"/>
  <c r="C299" i="1"/>
  <c r="B299" i="1"/>
  <c r="Y298" i="1"/>
  <c r="Y268" i="1" s="1"/>
  <c r="Y448" i="1" s="1"/>
  <c r="X298" i="1"/>
  <c r="W298" i="1"/>
  <c r="V298" i="1"/>
  <c r="U298" i="1"/>
  <c r="T298" i="1"/>
  <c r="S298" i="1"/>
  <c r="S268" i="1" s="1"/>
  <c r="S448" i="1" s="1"/>
  <c r="R298" i="1"/>
  <c r="Q298" i="1"/>
  <c r="P298" i="1"/>
  <c r="O298" i="1"/>
  <c r="N298" i="1"/>
  <c r="Z298" i="1" s="1"/>
  <c r="AA298" i="1" s="1"/>
  <c r="M298" i="1"/>
  <c r="M268" i="1" s="1"/>
  <c r="L298" i="1"/>
  <c r="K298" i="1"/>
  <c r="J298" i="1"/>
  <c r="I298" i="1"/>
  <c r="H298" i="1"/>
  <c r="G298" i="1"/>
  <c r="G268" i="1" s="1"/>
  <c r="G448" i="1" s="1"/>
  <c r="F298" i="1"/>
  <c r="E298" i="1"/>
  <c r="D298" i="1"/>
  <c r="C298" i="1"/>
  <c r="B298" i="1"/>
  <c r="Y297" i="1"/>
  <c r="X297" i="1"/>
  <c r="X300" i="1" s="1"/>
  <c r="W297" i="1"/>
  <c r="W300" i="1" s="1"/>
  <c r="W302" i="1" s="1"/>
  <c r="V297" i="1"/>
  <c r="V300" i="1" s="1"/>
  <c r="V302" i="1" s="1"/>
  <c r="U297" i="1"/>
  <c r="T297" i="1"/>
  <c r="S297" i="1"/>
  <c r="R297" i="1"/>
  <c r="R300" i="1" s="1"/>
  <c r="Q297" i="1"/>
  <c r="Q300" i="1" s="1"/>
  <c r="Q302" i="1" s="1"/>
  <c r="P297" i="1"/>
  <c r="P300" i="1" s="1"/>
  <c r="P302" i="1" s="1"/>
  <c r="O297" i="1"/>
  <c r="N297" i="1"/>
  <c r="M297" i="1"/>
  <c r="Z297" i="1" s="1"/>
  <c r="AB297" i="1" s="1"/>
  <c r="L297" i="1"/>
  <c r="L300" i="1" s="1"/>
  <c r="K297" i="1"/>
  <c r="K300" i="1" s="1"/>
  <c r="K302" i="1" s="1"/>
  <c r="J297" i="1"/>
  <c r="J300" i="1" s="1"/>
  <c r="J302" i="1" s="1"/>
  <c r="I297" i="1"/>
  <c r="H297" i="1"/>
  <c r="G297" i="1"/>
  <c r="F297" i="1"/>
  <c r="F300" i="1" s="1"/>
  <c r="E297" i="1"/>
  <c r="E300" i="1" s="1"/>
  <c r="E302" i="1" s="1"/>
  <c r="D297" i="1"/>
  <c r="D300" i="1" s="1"/>
  <c r="D302" i="1" s="1"/>
  <c r="C297" i="1"/>
  <c r="B297" i="1"/>
  <c r="Y296" i="1"/>
  <c r="Y300" i="1" s="1"/>
  <c r="X296" i="1"/>
  <c r="W296" i="1"/>
  <c r="V296" i="1"/>
  <c r="U296" i="1"/>
  <c r="T296" i="1"/>
  <c r="T300" i="1" s="1"/>
  <c r="S296" i="1"/>
  <c r="S300" i="1" s="1"/>
  <c r="R296" i="1"/>
  <c r="Q296" i="1"/>
  <c r="P296" i="1"/>
  <c r="O296" i="1"/>
  <c r="N296" i="1"/>
  <c r="Z296" i="1" s="1"/>
  <c r="M296" i="1"/>
  <c r="M300" i="1" s="1"/>
  <c r="L296" i="1"/>
  <c r="K296" i="1"/>
  <c r="J296" i="1"/>
  <c r="I296" i="1"/>
  <c r="H296" i="1"/>
  <c r="H300" i="1" s="1"/>
  <c r="G296" i="1"/>
  <c r="G300" i="1" s="1"/>
  <c r="F296" i="1"/>
  <c r="E296" i="1"/>
  <c r="D296" i="1"/>
  <c r="C296" i="1"/>
  <c r="B296" i="1"/>
  <c r="B300" i="1" s="1"/>
  <c r="Z294" i="1"/>
  <c r="Y291" i="1"/>
  <c r="X291" i="1"/>
  <c r="W291" i="1"/>
  <c r="V291" i="1"/>
  <c r="V292" i="1" s="1"/>
  <c r="U291" i="1"/>
  <c r="T291" i="1"/>
  <c r="S291" i="1"/>
  <c r="R291" i="1"/>
  <c r="Q291" i="1"/>
  <c r="P291" i="1"/>
  <c r="P292" i="1" s="1"/>
  <c r="O291" i="1"/>
  <c r="O292" i="1" s="1"/>
  <c r="N291" i="1"/>
  <c r="N292" i="1" s="1"/>
  <c r="M291" i="1"/>
  <c r="L291" i="1"/>
  <c r="K291" i="1"/>
  <c r="J291" i="1"/>
  <c r="J292" i="1" s="1"/>
  <c r="I291" i="1"/>
  <c r="H291" i="1"/>
  <c r="G291" i="1"/>
  <c r="F291" i="1"/>
  <c r="E291" i="1"/>
  <c r="D291" i="1"/>
  <c r="D292" i="1" s="1"/>
  <c r="C291" i="1"/>
  <c r="C292" i="1" s="1"/>
  <c r="B291" i="1"/>
  <c r="B292" i="1" s="1"/>
  <c r="V290" i="1"/>
  <c r="P290" i="1"/>
  <c r="J290" i="1"/>
  <c r="D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Y290" i="1" s="1"/>
  <c r="X287" i="1"/>
  <c r="X290" i="1" s="1"/>
  <c r="X292" i="1" s="1"/>
  <c r="W287" i="1"/>
  <c r="W290" i="1" s="1"/>
  <c r="W292" i="1" s="1"/>
  <c r="V287" i="1"/>
  <c r="U287" i="1"/>
  <c r="T287" i="1"/>
  <c r="S287" i="1"/>
  <c r="S290" i="1" s="1"/>
  <c r="R287" i="1"/>
  <c r="R290" i="1" s="1"/>
  <c r="R292" i="1" s="1"/>
  <c r="Q287" i="1"/>
  <c r="Q290" i="1" s="1"/>
  <c r="Q292" i="1" s="1"/>
  <c r="P287" i="1"/>
  <c r="O287" i="1"/>
  <c r="N287" i="1"/>
  <c r="M287" i="1"/>
  <c r="M290" i="1" s="1"/>
  <c r="L287" i="1"/>
  <c r="L290" i="1" s="1"/>
  <c r="L292" i="1" s="1"/>
  <c r="K287" i="1"/>
  <c r="K290" i="1" s="1"/>
  <c r="K292" i="1" s="1"/>
  <c r="J287" i="1"/>
  <c r="I287" i="1"/>
  <c r="H287" i="1"/>
  <c r="G287" i="1"/>
  <c r="G290" i="1" s="1"/>
  <c r="F287" i="1"/>
  <c r="F290" i="1" s="1"/>
  <c r="F292" i="1" s="1"/>
  <c r="E287" i="1"/>
  <c r="E290" i="1" s="1"/>
  <c r="E292" i="1" s="1"/>
  <c r="D287" i="1"/>
  <c r="C287" i="1"/>
  <c r="B287" i="1"/>
  <c r="Y286" i="1"/>
  <c r="X286" i="1"/>
  <c r="W286" i="1"/>
  <c r="V286" i="1"/>
  <c r="U286" i="1"/>
  <c r="U290" i="1" s="1"/>
  <c r="T286" i="1"/>
  <c r="T290" i="1" s="1"/>
  <c r="S286" i="1"/>
  <c r="R286" i="1"/>
  <c r="Q286" i="1"/>
  <c r="P286" i="1"/>
  <c r="O286" i="1"/>
  <c r="O290" i="1" s="1"/>
  <c r="N286" i="1"/>
  <c r="N290" i="1" s="1"/>
  <c r="M286" i="1"/>
  <c r="L286" i="1"/>
  <c r="K286" i="1"/>
  <c r="J286" i="1"/>
  <c r="I286" i="1"/>
  <c r="I290" i="1" s="1"/>
  <c r="H286" i="1"/>
  <c r="H290" i="1" s="1"/>
  <c r="G286" i="1"/>
  <c r="F286" i="1"/>
  <c r="E286" i="1"/>
  <c r="D286" i="1"/>
  <c r="C286" i="1"/>
  <c r="C290" i="1" s="1"/>
  <c r="B286" i="1"/>
  <c r="B290" i="1" s="1"/>
  <c r="Y281" i="1"/>
  <c r="X281" i="1"/>
  <c r="W281" i="1"/>
  <c r="V281" i="1"/>
  <c r="V282" i="1" s="1"/>
  <c r="U281" i="1"/>
  <c r="U282" i="1" s="1"/>
  <c r="T281" i="1"/>
  <c r="T282" i="1" s="1"/>
  <c r="S281" i="1"/>
  <c r="R281" i="1"/>
  <c r="Q281" i="1"/>
  <c r="P281" i="1"/>
  <c r="P282" i="1" s="1"/>
  <c r="O281" i="1"/>
  <c r="N281" i="1"/>
  <c r="M281" i="1"/>
  <c r="L281" i="1"/>
  <c r="K281" i="1"/>
  <c r="J281" i="1"/>
  <c r="J282" i="1" s="1"/>
  <c r="I281" i="1"/>
  <c r="I282" i="1" s="1"/>
  <c r="H281" i="1"/>
  <c r="H282" i="1" s="1"/>
  <c r="G281" i="1"/>
  <c r="F281" i="1"/>
  <c r="E281" i="1"/>
  <c r="D281" i="1"/>
  <c r="D282" i="1" s="1"/>
  <c r="C281" i="1"/>
  <c r="B281" i="1"/>
  <c r="V280" i="1"/>
  <c r="P280" i="1"/>
  <c r="J280" i="1"/>
  <c r="D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Y280" i="1" s="1"/>
  <c r="X277" i="1"/>
  <c r="X280" i="1" s="1"/>
  <c r="X282" i="1" s="1"/>
  <c r="W277" i="1"/>
  <c r="W280" i="1" s="1"/>
  <c r="W282" i="1" s="1"/>
  <c r="V277" i="1"/>
  <c r="U277" i="1"/>
  <c r="T277" i="1"/>
  <c r="S277" i="1"/>
  <c r="S280" i="1" s="1"/>
  <c r="R277" i="1"/>
  <c r="R280" i="1" s="1"/>
  <c r="R282" i="1" s="1"/>
  <c r="Q277" i="1"/>
  <c r="Q280" i="1" s="1"/>
  <c r="Q282" i="1" s="1"/>
  <c r="P277" i="1"/>
  <c r="O277" i="1"/>
  <c r="N277" i="1"/>
  <c r="M277" i="1"/>
  <c r="Z277" i="1" s="1"/>
  <c r="L277" i="1"/>
  <c r="L280" i="1" s="1"/>
  <c r="L282" i="1" s="1"/>
  <c r="K277" i="1"/>
  <c r="K280" i="1" s="1"/>
  <c r="K282" i="1" s="1"/>
  <c r="J277" i="1"/>
  <c r="I277" i="1"/>
  <c r="H277" i="1"/>
  <c r="G277" i="1"/>
  <c r="G280" i="1" s="1"/>
  <c r="F277" i="1"/>
  <c r="F280" i="1" s="1"/>
  <c r="F282" i="1" s="1"/>
  <c r="E277" i="1"/>
  <c r="E280" i="1" s="1"/>
  <c r="E282" i="1" s="1"/>
  <c r="D277" i="1"/>
  <c r="C277" i="1"/>
  <c r="B277" i="1"/>
  <c r="Y276" i="1"/>
  <c r="X276" i="1"/>
  <c r="W276" i="1"/>
  <c r="V276" i="1"/>
  <c r="U276" i="1"/>
  <c r="U280" i="1" s="1"/>
  <c r="T276" i="1"/>
  <c r="T280" i="1" s="1"/>
  <c r="S276" i="1"/>
  <c r="R276" i="1"/>
  <c r="Q276" i="1"/>
  <c r="P276" i="1"/>
  <c r="O276" i="1"/>
  <c r="O280" i="1" s="1"/>
  <c r="N276" i="1"/>
  <c r="Z276" i="1" s="1"/>
  <c r="M276" i="1"/>
  <c r="L276" i="1"/>
  <c r="K276" i="1"/>
  <c r="J276" i="1"/>
  <c r="I276" i="1"/>
  <c r="I280" i="1" s="1"/>
  <c r="H276" i="1"/>
  <c r="H280" i="1" s="1"/>
  <c r="G276" i="1"/>
  <c r="F276" i="1"/>
  <c r="E276" i="1"/>
  <c r="D276" i="1"/>
  <c r="C276" i="1"/>
  <c r="C280" i="1" s="1"/>
  <c r="B276" i="1"/>
  <c r="B280" i="1" s="1"/>
  <c r="Y271" i="1"/>
  <c r="W271" i="1"/>
  <c r="V271" i="1"/>
  <c r="V451" i="1" s="1"/>
  <c r="U271" i="1"/>
  <c r="T271" i="1"/>
  <c r="S271" i="1"/>
  <c r="Q271" i="1"/>
  <c r="P271" i="1"/>
  <c r="P451" i="1" s="1"/>
  <c r="O271" i="1"/>
  <c r="N271" i="1"/>
  <c r="N451" i="1" s="1"/>
  <c r="M271" i="1"/>
  <c r="K271" i="1"/>
  <c r="J271" i="1"/>
  <c r="J451" i="1" s="1"/>
  <c r="I271" i="1"/>
  <c r="H271" i="1"/>
  <c r="G271" i="1"/>
  <c r="E271" i="1"/>
  <c r="D271" i="1"/>
  <c r="C271" i="1"/>
  <c r="B271" i="1"/>
  <c r="B451" i="1" s="1"/>
  <c r="Y269" i="1"/>
  <c r="X269" i="1"/>
  <c r="V269" i="1"/>
  <c r="V449" i="1" s="1"/>
  <c r="U269" i="1"/>
  <c r="T269" i="1"/>
  <c r="T449" i="1" s="1"/>
  <c r="S269" i="1"/>
  <c r="R269" i="1"/>
  <c r="P269" i="1"/>
  <c r="P449" i="1" s="1"/>
  <c r="O269" i="1"/>
  <c r="N269" i="1"/>
  <c r="N449" i="1" s="1"/>
  <c r="M269" i="1"/>
  <c r="L269" i="1"/>
  <c r="J269" i="1"/>
  <c r="J449" i="1" s="1"/>
  <c r="I269" i="1"/>
  <c r="H269" i="1"/>
  <c r="H449" i="1" s="1"/>
  <c r="G269" i="1"/>
  <c r="F269" i="1"/>
  <c r="D269" i="1"/>
  <c r="D449" i="1" s="1"/>
  <c r="C269" i="1"/>
  <c r="B269" i="1"/>
  <c r="B449" i="1" s="1"/>
  <c r="X268" i="1"/>
  <c r="X448" i="1" s="1"/>
  <c r="W268" i="1"/>
  <c r="V268" i="1"/>
  <c r="V448" i="1" s="1"/>
  <c r="U268" i="1"/>
  <c r="T268" i="1"/>
  <c r="R268" i="1"/>
  <c r="R448" i="1" s="1"/>
  <c r="Q268" i="1"/>
  <c r="P268" i="1"/>
  <c r="P448" i="1" s="1"/>
  <c r="O268" i="1"/>
  <c r="N268" i="1"/>
  <c r="L268" i="1"/>
  <c r="L448" i="1" s="1"/>
  <c r="K268" i="1"/>
  <c r="J268" i="1"/>
  <c r="J448" i="1" s="1"/>
  <c r="I268" i="1"/>
  <c r="H268" i="1"/>
  <c r="F268" i="1"/>
  <c r="F448" i="1" s="1"/>
  <c r="E268" i="1"/>
  <c r="D268" i="1"/>
  <c r="D448" i="1" s="1"/>
  <c r="C268" i="1"/>
  <c r="B268" i="1"/>
  <c r="Y267" i="1"/>
  <c r="Y447" i="1" s="1"/>
  <c r="X267" i="1"/>
  <c r="W267" i="1"/>
  <c r="U267" i="1"/>
  <c r="U447" i="1" s="1"/>
  <c r="T267" i="1"/>
  <c r="S267" i="1"/>
  <c r="S447" i="1" s="1"/>
  <c r="R267" i="1"/>
  <c r="R270" i="1" s="1"/>
  <c r="Q267" i="1"/>
  <c r="O267" i="1"/>
  <c r="O447" i="1" s="1"/>
  <c r="N267" i="1"/>
  <c r="M267" i="1"/>
  <c r="M447" i="1" s="1"/>
  <c r="L267" i="1"/>
  <c r="K267" i="1"/>
  <c r="I267" i="1"/>
  <c r="I447" i="1" s="1"/>
  <c r="H267" i="1"/>
  <c r="G267" i="1"/>
  <c r="F267" i="1"/>
  <c r="E267" i="1"/>
  <c r="C267" i="1"/>
  <c r="C447" i="1" s="1"/>
  <c r="B267" i="1"/>
  <c r="X266" i="1"/>
  <c r="X446" i="1" s="1"/>
  <c r="W266" i="1"/>
  <c r="W270" i="1" s="1"/>
  <c r="W272" i="1" s="1"/>
  <c r="V266" i="1"/>
  <c r="U266" i="1"/>
  <c r="U270" i="1" s="1"/>
  <c r="T266" i="1"/>
  <c r="T270" i="1" s="1"/>
  <c r="R266" i="1"/>
  <c r="R446" i="1" s="1"/>
  <c r="Q266" i="1"/>
  <c r="Q270" i="1" s="1"/>
  <c r="Q272" i="1" s="1"/>
  <c r="P266" i="1"/>
  <c r="O266" i="1"/>
  <c r="N266" i="1"/>
  <c r="L266" i="1"/>
  <c r="L446" i="1" s="1"/>
  <c r="K266" i="1"/>
  <c r="K270" i="1" s="1"/>
  <c r="K272" i="1" s="1"/>
  <c r="J266" i="1"/>
  <c r="I266" i="1"/>
  <c r="I270" i="1" s="1"/>
  <c r="H266" i="1"/>
  <c r="H270" i="1" s="1"/>
  <c r="F266" i="1"/>
  <c r="F446" i="1" s="1"/>
  <c r="E266" i="1"/>
  <c r="D266" i="1"/>
  <c r="C266" i="1"/>
  <c r="C446" i="1" s="1"/>
  <c r="B266" i="1"/>
  <c r="AE262" i="1"/>
  <c r="Y261" i="1"/>
  <c r="X261" i="1"/>
  <c r="W261" i="1"/>
  <c r="V261" i="1"/>
  <c r="U261" i="1"/>
  <c r="T261" i="1"/>
  <c r="S261" i="1"/>
  <c r="R261" i="1"/>
  <c r="Q261" i="1"/>
  <c r="P261" i="1"/>
  <c r="O261" i="1"/>
  <c r="O262" i="1" s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C262" i="1" s="1"/>
  <c r="B261" i="1"/>
  <c r="Y260" i="1"/>
  <c r="Y262" i="1" s="1"/>
  <c r="M260" i="1"/>
  <c r="M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B258" i="1"/>
  <c r="Y257" i="1"/>
  <c r="X257" i="1"/>
  <c r="X260" i="1" s="1"/>
  <c r="X262" i="1" s="1"/>
  <c r="W257" i="1"/>
  <c r="V257" i="1"/>
  <c r="U257" i="1"/>
  <c r="T257" i="1"/>
  <c r="T260" i="1" s="1"/>
  <c r="T262" i="1" s="1"/>
  <c r="S257" i="1"/>
  <c r="S260" i="1" s="1"/>
  <c r="S262" i="1" s="1"/>
  <c r="R257" i="1"/>
  <c r="R260" i="1" s="1"/>
  <c r="R262" i="1" s="1"/>
  <c r="Q257" i="1"/>
  <c r="P257" i="1"/>
  <c r="O257" i="1"/>
  <c r="N257" i="1"/>
  <c r="N260" i="1" s="1"/>
  <c r="N262" i="1" s="1"/>
  <c r="M257" i="1"/>
  <c r="Z257" i="1" s="1"/>
  <c r="L257" i="1"/>
  <c r="L260" i="1" s="1"/>
  <c r="L262" i="1" s="1"/>
  <c r="K257" i="1"/>
  <c r="J257" i="1"/>
  <c r="I257" i="1"/>
  <c r="H257" i="1"/>
  <c r="H260" i="1" s="1"/>
  <c r="H262" i="1" s="1"/>
  <c r="G257" i="1"/>
  <c r="G260" i="1" s="1"/>
  <c r="G262" i="1" s="1"/>
  <c r="F257" i="1"/>
  <c r="F260" i="1" s="1"/>
  <c r="F262" i="1" s="1"/>
  <c r="E257" i="1"/>
  <c r="D257" i="1"/>
  <c r="C257" i="1"/>
  <c r="B257" i="1"/>
  <c r="B260" i="1" s="1"/>
  <c r="B262" i="1" s="1"/>
  <c r="Y256" i="1"/>
  <c r="X256" i="1"/>
  <c r="W256" i="1"/>
  <c r="W260" i="1" s="1"/>
  <c r="V256" i="1"/>
  <c r="V260" i="1" s="1"/>
  <c r="U256" i="1"/>
  <c r="U260" i="1" s="1"/>
  <c r="T256" i="1"/>
  <c r="S256" i="1"/>
  <c r="R256" i="1"/>
  <c r="Q256" i="1"/>
  <c r="Q260" i="1" s="1"/>
  <c r="P256" i="1"/>
  <c r="P260" i="1" s="1"/>
  <c r="O256" i="1"/>
  <c r="O260" i="1" s="1"/>
  <c r="N256" i="1"/>
  <c r="M256" i="1"/>
  <c r="Z256" i="1" s="1"/>
  <c r="L256" i="1"/>
  <c r="K256" i="1"/>
  <c r="K260" i="1" s="1"/>
  <c r="J256" i="1"/>
  <c r="J260" i="1" s="1"/>
  <c r="I256" i="1"/>
  <c r="I260" i="1" s="1"/>
  <c r="H256" i="1"/>
  <c r="G256" i="1"/>
  <c r="F256" i="1"/>
  <c r="E256" i="1"/>
  <c r="E260" i="1" s="1"/>
  <c r="D256" i="1"/>
  <c r="D260" i="1" s="1"/>
  <c r="C256" i="1"/>
  <c r="C260" i="1" s="1"/>
  <c r="B256" i="1"/>
  <c r="AE252" i="1"/>
  <c r="Y251" i="1"/>
  <c r="X251" i="1"/>
  <c r="W251" i="1"/>
  <c r="V251" i="1"/>
  <c r="V252" i="1" s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J252" i="1" s="1"/>
  <c r="I251" i="1"/>
  <c r="H251" i="1"/>
  <c r="G251" i="1"/>
  <c r="F251" i="1"/>
  <c r="E251" i="1"/>
  <c r="D251" i="1"/>
  <c r="C251" i="1"/>
  <c r="B251" i="1"/>
  <c r="Y250" i="1"/>
  <c r="Y252" i="1" s="1"/>
  <c r="T250" i="1"/>
  <c r="T252" i="1" s="1"/>
  <c r="S250" i="1"/>
  <c r="S252" i="1" s="1"/>
  <c r="N250" i="1"/>
  <c r="N252" i="1" s="1"/>
  <c r="M250" i="1"/>
  <c r="M252" i="1" s="1"/>
  <c r="H250" i="1"/>
  <c r="H252" i="1" s="1"/>
  <c r="G250" i="1"/>
  <c r="G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W246" i="1"/>
  <c r="W250" i="1" s="1"/>
  <c r="V246" i="1"/>
  <c r="V250" i="1" s="1"/>
  <c r="U246" i="1"/>
  <c r="U250" i="1" s="1"/>
  <c r="U252" i="1" s="1"/>
  <c r="T246" i="1"/>
  <c r="S246" i="1"/>
  <c r="R246" i="1"/>
  <c r="R250" i="1" s="1"/>
  <c r="Q246" i="1"/>
  <c r="Q250" i="1" s="1"/>
  <c r="P246" i="1"/>
  <c r="P250" i="1" s="1"/>
  <c r="O246" i="1"/>
  <c r="O250" i="1" s="1"/>
  <c r="O252" i="1" s="1"/>
  <c r="N246" i="1"/>
  <c r="M246" i="1"/>
  <c r="Z246" i="1" s="1"/>
  <c r="L246" i="1"/>
  <c r="L250" i="1" s="1"/>
  <c r="K246" i="1"/>
  <c r="K250" i="1" s="1"/>
  <c r="J246" i="1"/>
  <c r="J250" i="1" s="1"/>
  <c r="I246" i="1"/>
  <c r="I250" i="1" s="1"/>
  <c r="I252" i="1" s="1"/>
  <c r="H246" i="1"/>
  <c r="G246" i="1"/>
  <c r="F246" i="1"/>
  <c r="F250" i="1" s="1"/>
  <c r="E246" i="1"/>
  <c r="E250" i="1" s="1"/>
  <c r="D246" i="1"/>
  <c r="D250" i="1" s="1"/>
  <c r="C246" i="1"/>
  <c r="C250" i="1" s="1"/>
  <c r="C252" i="1" s="1"/>
  <c r="B246" i="1"/>
  <c r="AE242" i="1"/>
  <c r="Z241" i="1"/>
  <c r="Y241" i="1"/>
  <c r="X241" i="1"/>
  <c r="W241" i="1"/>
  <c r="V241" i="1"/>
  <c r="U241" i="1"/>
  <c r="T241" i="1"/>
  <c r="S241" i="1"/>
  <c r="R241" i="1"/>
  <c r="R242" i="1" s="1"/>
  <c r="Q241" i="1"/>
  <c r="Q242" i="1" s="1"/>
  <c r="P241" i="1"/>
  <c r="O241" i="1"/>
  <c r="N241" i="1"/>
  <c r="M241" i="1"/>
  <c r="L241" i="1"/>
  <c r="K241" i="1"/>
  <c r="J241" i="1"/>
  <c r="I241" i="1"/>
  <c r="H241" i="1"/>
  <c r="G241" i="1"/>
  <c r="F241" i="1"/>
  <c r="F242" i="1" s="1"/>
  <c r="E241" i="1"/>
  <c r="E242" i="1" s="1"/>
  <c r="D241" i="1"/>
  <c r="C241" i="1"/>
  <c r="B241" i="1"/>
  <c r="Y240" i="1"/>
  <c r="Y242" i="1" s="1"/>
  <c r="T240" i="1"/>
  <c r="T242" i="1" s="1"/>
  <c r="S240" i="1"/>
  <c r="S242" i="1" s="1"/>
  <c r="N240" i="1"/>
  <c r="N242" i="1" s="1"/>
  <c r="M240" i="1"/>
  <c r="M242" i="1" s="1"/>
  <c r="H240" i="1"/>
  <c r="H242" i="1" s="1"/>
  <c r="G240" i="1"/>
  <c r="G242" i="1" s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W240" i="1" s="1"/>
  <c r="V236" i="1"/>
  <c r="V240" i="1" s="1"/>
  <c r="U236" i="1"/>
  <c r="U240" i="1" s="1"/>
  <c r="U242" i="1" s="1"/>
  <c r="T236" i="1"/>
  <c r="S236" i="1"/>
  <c r="R236" i="1"/>
  <c r="R240" i="1" s="1"/>
  <c r="Q236" i="1"/>
  <c r="Q240" i="1" s="1"/>
  <c r="P236" i="1"/>
  <c r="P240" i="1" s="1"/>
  <c r="O236" i="1"/>
  <c r="O240" i="1" s="1"/>
  <c r="O242" i="1" s="1"/>
  <c r="N236" i="1"/>
  <c r="M236" i="1"/>
  <c r="Z236" i="1" s="1"/>
  <c r="L236" i="1"/>
  <c r="L240" i="1" s="1"/>
  <c r="K236" i="1"/>
  <c r="K240" i="1" s="1"/>
  <c r="J236" i="1"/>
  <c r="J240" i="1" s="1"/>
  <c r="I236" i="1"/>
  <c r="I240" i="1" s="1"/>
  <c r="I242" i="1" s="1"/>
  <c r="H236" i="1"/>
  <c r="G236" i="1"/>
  <c r="F236" i="1"/>
  <c r="F240" i="1" s="1"/>
  <c r="E236" i="1"/>
  <c r="E240" i="1" s="1"/>
  <c r="D236" i="1"/>
  <c r="D240" i="1" s="1"/>
  <c r="C236" i="1"/>
  <c r="C240" i="1" s="1"/>
  <c r="C242" i="1" s="1"/>
  <c r="B236" i="1"/>
  <c r="AE232" i="1"/>
  <c r="Y231" i="1"/>
  <c r="X231" i="1"/>
  <c r="X232" i="1" s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L232" i="1" s="1"/>
  <c r="K231" i="1"/>
  <c r="J231" i="1"/>
  <c r="I231" i="1"/>
  <c r="H231" i="1"/>
  <c r="G231" i="1"/>
  <c r="F231" i="1"/>
  <c r="E231" i="1"/>
  <c r="D231" i="1"/>
  <c r="C231" i="1"/>
  <c r="B231" i="1"/>
  <c r="Y230" i="1"/>
  <c r="Y232" i="1" s="1"/>
  <c r="S230" i="1"/>
  <c r="S232" i="1" s="1"/>
  <c r="M230" i="1"/>
  <c r="M232" i="1" s="1"/>
  <c r="G230" i="1"/>
  <c r="G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V230" i="1" s="1"/>
  <c r="U227" i="1"/>
  <c r="T227" i="1"/>
  <c r="T230" i="1" s="1"/>
  <c r="T232" i="1" s="1"/>
  <c r="S227" i="1"/>
  <c r="R227" i="1"/>
  <c r="Q227" i="1"/>
  <c r="P227" i="1"/>
  <c r="P230" i="1" s="1"/>
  <c r="O227" i="1"/>
  <c r="N227" i="1"/>
  <c r="N230" i="1" s="1"/>
  <c r="N232" i="1" s="1"/>
  <c r="M227" i="1"/>
  <c r="L227" i="1"/>
  <c r="K227" i="1"/>
  <c r="J227" i="1"/>
  <c r="J230" i="1" s="1"/>
  <c r="I227" i="1"/>
  <c r="H227" i="1"/>
  <c r="H230" i="1" s="1"/>
  <c r="H232" i="1" s="1"/>
  <c r="G227" i="1"/>
  <c r="F227" i="1"/>
  <c r="E227" i="1"/>
  <c r="D227" i="1"/>
  <c r="D230" i="1" s="1"/>
  <c r="C227" i="1"/>
  <c r="B227" i="1"/>
  <c r="B230" i="1" s="1"/>
  <c r="B232" i="1" s="1"/>
  <c r="Y226" i="1"/>
  <c r="X226" i="1"/>
  <c r="X230" i="1" s="1"/>
  <c r="W226" i="1"/>
  <c r="W230" i="1" s="1"/>
  <c r="V226" i="1"/>
  <c r="U226" i="1"/>
  <c r="T226" i="1"/>
  <c r="S226" i="1"/>
  <c r="R226" i="1"/>
  <c r="R230" i="1" s="1"/>
  <c r="Q226" i="1"/>
  <c r="P226" i="1"/>
  <c r="O226" i="1"/>
  <c r="N226" i="1"/>
  <c r="M226" i="1"/>
  <c r="L226" i="1"/>
  <c r="L230" i="1" s="1"/>
  <c r="K226" i="1"/>
  <c r="K230" i="1" s="1"/>
  <c r="J226" i="1"/>
  <c r="I226" i="1"/>
  <c r="H226" i="1"/>
  <c r="G226" i="1"/>
  <c r="F226" i="1"/>
  <c r="F230" i="1" s="1"/>
  <c r="E226" i="1"/>
  <c r="D226" i="1"/>
  <c r="C226" i="1"/>
  <c r="B226" i="1"/>
  <c r="AE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D220" i="1"/>
  <c r="D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O220" i="1" s="1"/>
  <c r="O222" i="1" s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C220" i="1" s="1"/>
  <c r="C222" i="1" s="1"/>
  <c r="B218" i="1"/>
  <c r="Y217" i="1"/>
  <c r="Y220" i="1" s="1"/>
  <c r="X217" i="1"/>
  <c r="W217" i="1"/>
  <c r="W220" i="1" s="1"/>
  <c r="W222" i="1" s="1"/>
  <c r="V217" i="1"/>
  <c r="U217" i="1"/>
  <c r="T217" i="1"/>
  <c r="S217" i="1"/>
  <c r="S220" i="1" s="1"/>
  <c r="R217" i="1"/>
  <c r="R220" i="1" s="1"/>
  <c r="Q217" i="1"/>
  <c r="P217" i="1"/>
  <c r="O217" i="1"/>
  <c r="N217" i="1"/>
  <c r="M217" i="1"/>
  <c r="M220" i="1" s="1"/>
  <c r="L217" i="1"/>
  <c r="K217" i="1"/>
  <c r="K220" i="1" s="1"/>
  <c r="K222" i="1" s="1"/>
  <c r="J217" i="1"/>
  <c r="I217" i="1"/>
  <c r="H217" i="1"/>
  <c r="G217" i="1"/>
  <c r="G220" i="1" s="1"/>
  <c r="F217" i="1"/>
  <c r="F220" i="1" s="1"/>
  <c r="E217" i="1"/>
  <c r="D217" i="1"/>
  <c r="C217" i="1"/>
  <c r="B217" i="1"/>
  <c r="Y216" i="1"/>
  <c r="X216" i="1"/>
  <c r="W216" i="1"/>
  <c r="V216" i="1"/>
  <c r="V220" i="1" s="1"/>
  <c r="V222" i="1" s="1"/>
  <c r="U216" i="1"/>
  <c r="U220" i="1" s="1"/>
  <c r="U222" i="1" s="1"/>
  <c r="T216" i="1"/>
  <c r="T220" i="1" s="1"/>
  <c r="S216" i="1"/>
  <c r="R216" i="1"/>
  <c r="Q216" i="1"/>
  <c r="P216" i="1"/>
  <c r="P220" i="1" s="1"/>
  <c r="P222" i="1" s="1"/>
  <c r="O216" i="1"/>
  <c r="N216" i="1"/>
  <c r="M216" i="1"/>
  <c r="L216" i="1"/>
  <c r="K216" i="1"/>
  <c r="J216" i="1"/>
  <c r="J220" i="1" s="1"/>
  <c r="J222" i="1" s="1"/>
  <c r="I216" i="1"/>
  <c r="I220" i="1" s="1"/>
  <c r="I222" i="1" s="1"/>
  <c r="H216" i="1"/>
  <c r="H220" i="1" s="1"/>
  <c r="G216" i="1"/>
  <c r="F216" i="1"/>
  <c r="E216" i="1"/>
  <c r="D216" i="1"/>
  <c r="C216" i="1"/>
  <c r="B216" i="1"/>
  <c r="Y201" i="1"/>
  <c r="AA200" i="1"/>
  <c r="Z200" i="1"/>
  <c r="Y199" i="1"/>
  <c r="T199" i="1"/>
  <c r="T201" i="1" s="1"/>
  <c r="O199" i="1"/>
  <c r="O201" i="1" s="1"/>
  <c r="M199" i="1"/>
  <c r="M201" i="1" s="1"/>
  <c r="C199" i="1"/>
  <c r="C201" i="1" s="1"/>
  <c r="B199" i="1"/>
  <c r="B201" i="1" s="1"/>
  <c r="AA198" i="1"/>
  <c r="Z198" i="1"/>
  <c r="Z197" i="1"/>
  <c r="AA197" i="1" s="1"/>
  <c r="Y196" i="1"/>
  <c r="X196" i="1"/>
  <c r="W196" i="1"/>
  <c r="V196" i="1"/>
  <c r="U196" i="1"/>
  <c r="T196" i="1"/>
  <c r="T206" i="1" s="1"/>
  <c r="S196" i="1"/>
  <c r="S199" i="1" s="1"/>
  <c r="S201" i="1" s="1"/>
  <c r="R196" i="1"/>
  <c r="Q196" i="1"/>
  <c r="P196" i="1"/>
  <c r="O196" i="1"/>
  <c r="N196" i="1"/>
  <c r="M196" i="1"/>
  <c r="L196" i="1"/>
  <c r="K196" i="1"/>
  <c r="J196" i="1"/>
  <c r="I196" i="1"/>
  <c r="H196" i="1"/>
  <c r="H199" i="1" s="1"/>
  <c r="H201" i="1" s="1"/>
  <c r="G196" i="1"/>
  <c r="G199" i="1" s="1"/>
  <c r="G201" i="1" s="1"/>
  <c r="F196" i="1"/>
  <c r="E196" i="1"/>
  <c r="D196" i="1"/>
  <c r="C196" i="1"/>
  <c r="B196" i="1"/>
  <c r="Y195" i="1"/>
  <c r="X195" i="1"/>
  <c r="X199" i="1" s="1"/>
  <c r="X201" i="1" s="1"/>
  <c r="W195" i="1"/>
  <c r="W199" i="1" s="1"/>
  <c r="W201" i="1" s="1"/>
  <c r="V195" i="1"/>
  <c r="V199" i="1" s="1"/>
  <c r="V201" i="1" s="1"/>
  <c r="U195" i="1"/>
  <c r="T195" i="1"/>
  <c r="S195" i="1"/>
  <c r="R195" i="1"/>
  <c r="Q195" i="1"/>
  <c r="Q199" i="1" s="1"/>
  <c r="Q201" i="1" s="1"/>
  <c r="P195" i="1"/>
  <c r="P199" i="1" s="1"/>
  <c r="P201" i="1" s="1"/>
  <c r="O195" i="1"/>
  <c r="N195" i="1"/>
  <c r="M195" i="1"/>
  <c r="L195" i="1"/>
  <c r="K195" i="1"/>
  <c r="K199" i="1" s="1"/>
  <c r="K201" i="1" s="1"/>
  <c r="J195" i="1"/>
  <c r="J199" i="1" s="1"/>
  <c r="J201" i="1" s="1"/>
  <c r="I195" i="1"/>
  <c r="I199" i="1" s="1"/>
  <c r="I201" i="1" s="1"/>
  <c r="H195" i="1"/>
  <c r="G195" i="1"/>
  <c r="F195" i="1"/>
  <c r="F199" i="1" s="1"/>
  <c r="F201" i="1" s="1"/>
  <c r="E195" i="1"/>
  <c r="E199" i="1" s="1"/>
  <c r="E201" i="1" s="1"/>
  <c r="D195" i="1"/>
  <c r="D199" i="1" s="1"/>
  <c r="D201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H191" i="1" s="1"/>
  <c r="G190" i="1"/>
  <c r="F190" i="1"/>
  <c r="E190" i="1"/>
  <c r="D190" i="1"/>
  <c r="AA190" i="1" s="1"/>
  <c r="C190" i="1"/>
  <c r="B190" i="1"/>
  <c r="M189" i="1"/>
  <c r="M191" i="1" s="1"/>
  <c r="K189" i="1"/>
  <c r="Y188" i="1"/>
  <c r="Y189" i="1" s="1"/>
  <c r="Y191" i="1" s="1"/>
  <c r="X188" i="1"/>
  <c r="W188" i="1"/>
  <c r="V188" i="1"/>
  <c r="U188" i="1"/>
  <c r="T188" i="1"/>
  <c r="S188" i="1"/>
  <c r="S189" i="1" s="1"/>
  <c r="S191" i="1" s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G189" i="1" s="1"/>
  <c r="G191" i="1" s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S186" i="1"/>
  <c r="R186" i="1"/>
  <c r="R189" i="1" s="1"/>
  <c r="R191" i="1" s="1"/>
  <c r="Q186" i="1"/>
  <c r="P186" i="1"/>
  <c r="O186" i="1"/>
  <c r="N186" i="1"/>
  <c r="N189" i="1" s="1"/>
  <c r="N191" i="1" s="1"/>
  <c r="M186" i="1"/>
  <c r="L186" i="1"/>
  <c r="L189" i="1" s="1"/>
  <c r="L191" i="1" s="1"/>
  <c r="K186" i="1"/>
  <c r="J186" i="1"/>
  <c r="I186" i="1"/>
  <c r="H186" i="1"/>
  <c r="G186" i="1"/>
  <c r="F186" i="1"/>
  <c r="F189" i="1" s="1"/>
  <c r="F191" i="1" s="1"/>
  <c r="E186" i="1"/>
  <c r="D186" i="1"/>
  <c r="C186" i="1"/>
  <c r="B186" i="1"/>
  <c r="Y185" i="1"/>
  <c r="X185" i="1"/>
  <c r="W185" i="1"/>
  <c r="W189" i="1" s="1"/>
  <c r="V185" i="1"/>
  <c r="U185" i="1"/>
  <c r="T185" i="1"/>
  <c r="T189" i="1" s="1"/>
  <c r="T191" i="1" s="1"/>
  <c r="S185" i="1"/>
  <c r="R185" i="1"/>
  <c r="Q185" i="1"/>
  <c r="Q189" i="1" s="1"/>
  <c r="P185" i="1"/>
  <c r="P189" i="1" s="1"/>
  <c r="O185" i="1"/>
  <c r="N185" i="1"/>
  <c r="Z185" i="1" s="1"/>
  <c r="M185" i="1"/>
  <c r="L185" i="1"/>
  <c r="K185" i="1"/>
  <c r="J185" i="1"/>
  <c r="I185" i="1"/>
  <c r="H185" i="1"/>
  <c r="H189" i="1" s="1"/>
  <c r="G185" i="1"/>
  <c r="F185" i="1"/>
  <c r="E185" i="1"/>
  <c r="E189" i="1" s="1"/>
  <c r="D185" i="1"/>
  <c r="D189" i="1" s="1"/>
  <c r="C185" i="1"/>
  <c r="B185" i="1"/>
  <c r="B189" i="1" s="1"/>
  <c r="B191" i="1" s="1"/>
  <c r="Y180" i="1"/>
  <c r="Y181" i="1" s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X181" i="1" s="1"/>
  <c r="L179" i="1"/>
  <c r="L181" i="1" s="1"/>
  <c r="Y178" i="1"/>
  <c r="X178" i="1"/>
  <c r="W178" i="1"/>
  <c r="V178" i="1"/>
  <c r="U178" i="1"/>
  <c r="T178" i="1"/>
  <c r="S178" i="1"/>
  <c r="R178" i="1"/>
  <c r="R179" i="1" s="1"/>
  <c r="R181" i="1" s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G179" i="1" s="1"/>
  <c r="F178" i="1"/>
  <c r="F179" i="1" s="1"/>
  <c r="F181" i="1" s="1"/>
  <c r="E178" i="1"/>
  <c r="D178" i="1"/>
  <c r="C178" i="1"/>
  <c r="B178" i="1"/>
  <c r="Y177" i="1"/>
  <c r="X177" i="1"/>
  <c r="W177" i="1"/>
  <c r="V177" i="1"/>
  <c r="V179" i="1" s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J179" i="1" s="1"/>
  <c r="I177" i="1"/>
  <c r="H177" i="1"/>
  <c r="G177" i="1"/>
  <c r="F177" i="1"/>
  <c r="E177" i="1"/>
  <c r="D177" i="1"/>
  <c r="D179" i="1" s="1"/>
  <c r="C177" i="1"/>
  <c r="B177" i="1"/>
  <c r="Y176" i="1"/>
  <c r="X176" i="1"/>
  <c r="W176" i="1"/>
  <c r="W179" i="1" s="1"/>
  <c r="W181" i="1" s="1"/>
  <c r="V176" i="1"/>
  <c r="U176" i="1"/>
  <c r="T176" i="1"/>
  <c r="S176" i="1"/>
  <c r="R176" i="1"/>
  <c r="Q176" i="1"/>
  <c r="Q179" i="1" s="1"/>
  <c r="Q181" i="1" s="1"/>
  <c r="P176" i="1"/>
  <c r="O176" i="1"/>
  <c r="N176" i="1"/>
  <c r="M176" i="1"/>
  <c r="Z176" i="1" s="1"/>
  <c r="L176" i="1"/>
  <c r="K176" i="1"/>
  <c r="K179" i="1" s="1"/>
  <c r="K181" i="1" s="1"/>
  <c r="J176" i="1"/>
  <c r="I176" i="1"/>
  <c r="H176" i="1"/>
  <c r="G176" i="1"/>
  <c r="F176" i="1"/>
  <c r="E176" i="1"/>
  <c r="E179" i="1" s="1"/>
  <c r="E181" i="1" s="1"/>
  <c r="D176" i="1"/>
  <c r="C176" i="1"/>
  <c r="B176" i="1"/>
  <c r="Y175" i="1"/>
  <c r="X175" i="1"/>
  <c r="W175" i="1"/>
  <c r="V175" i="1"/>
  <c r="U175" i="1"/>
  <c r="T175" i="1"/>
  <c r="S175" i="1"/>
  <c r="S179" i="1" s="1"/>
  <c r="R175" i="1"/>
  <c r="Q175" i="1"/>
  <c r="P175" i="1"/>
  <c r="P179" i="1" s="1"/>
  <c r="O175" i="1"/>
  <c r="O179" i="1" s="1"/>
  <c r="N175" i="1"/>
  <c r="M175" i="1"/>
  <c r="M179" i="1" s="1"/>
  <c r="M181" i="1" s="1"/>
  <c r="L175" i="1"/>
  <c r="K175" i="1"/>
  <c r="J175" i="1"/>
  <c r="I175" i="1"/>
  <c r="H175" i="1"/>
  <c r="G175" i="1"/>
  <c r="F175" i="1"/>
  <c r="E175" i="1"/>
  <c r="D175" i="1"/>
  <c r="C175" i="1"/>
  <c r="C179" i="1" s="1"/>
  <c r="B175" i="1"/>
  <c r="V171" i="1"/>
  <c r="Y170" i="1"/>
  <c r="X170" i="1"/>
  <c r="W170" i="1"/>
  <c r="V170" i="1"/>
  <c r="U170" i="1"/>
  <c r="T170" i="1"/>
  <c r="S170" i="1"/>
  <c r="S171" i="1" s="1"/>
  <c r="R170" i="1"/>
  <c r="Q170" i="1"/>
  <c r="P170" i="1"/>
  <c r="O170" i="1"/>
  <c r="N170" i="1"/>
  <c r="M170" i="1"/>
  <c r="L170" i="1"/>
  <c r="K170" i="1"/>
  <c r="J170" i="1"/>
  <c r="I170" i="1"/>
  <c r="H170" i="1"/>
  <c r="G170" i="1"/>
  <c r="G171" i="1" s="1"/>
  <c r="F170" i="1"/>
  <c r="E170" i="1"/>
  <c r="D170" i="1"/>
  <c r="C170" i="1"/>
  <c r="B170" i="1"/>
  <c r="V169" i="1"/>
  <c r="U169" i="1"/>
  <c r="K169" i="1"/>
  <c r="K171" i="1" s="1"/>
  <c r="Y168" i="1"/>
  <c r="X168" i="1"/>
  <c r="W168" i="1"/>
  <c r="W169" i="1" s="1"/>
  <c r="W171" i="1" s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C169" i="1" s="1"/>
  <c r="B167" i="1"/>
  <c r="Y166" i="1"/>
  <c r="X166" i="1"/>
  <c r="X169" i="1" s="1"/>
  <c r="X171" i="1" s="1"/>
  <c r="W166" i="1"/>
  <c r="V166" i="1"/>
  <c r="U166" i="1"/>
  <c r="T166" i="1"/>
  <c r="S166" i="1"/>
  <c r="R166" i="1"/>
  <c r="Q166" i="1"/>
  <c r="Q169" i="1" s="1"/>
  <c r="Q171" i="1" s="1"/>
  <c r="P166" i="1"/>
  <c r="P169" i="1" s="1"/>
  <c r="P171" i="1" s="1"/>
  <c r="O166" i="1"/>
  <c r="N166" i="1"/>
  <c r="M166" i="1"/>
  <c r="L166" i="1"/>
  <c r="L169" i="1" s="1"/>
  <c r="L171" i="1" s="1"/>
  <c r="K166" i="1"/>
  <c r="J166" i="1"/>
  <c r="J169" i="1" s="1"/>
  <c r="J171" i="1" s="1"/>
  <c r="I166" i="1"/>
  <c r="H166" i="1"/>
  <c r="G166" i="1"/>
  <c r="F166" i="1"/>
  <c r="E166" i="1"/>
  <c r="E169" i="1" s="1"/>
  <c r="E171" i="1" s="1"/>
  <c r="D166" i="1"/>
  <c r="C166" i="1"/>
  <c r="B166" i="1"/>
  <c r="Y165" i="1"/>
  <c r="X165" i="1"/>
  <c r="W165" i="1"/>
  <c r="V165" i="1"/>
  <c r="U165" i="1"/>
  <c r="T165" i="1"/>
  <c r="T169" i="1" s="1"/>
  <c r="S165" i="1"/>
  <c r="S169" i="1" s="1"/>
  <c r="R165" i="1"/>
  <c r="R169" i="1" s="1"/>
  <c r="Q165" i="1"/>
  <c r="P165" i="1"/>
  <c r="O165" i="1"/>
  <c r="O169" i="1" s="1"/>
  <c r="N165" i="1"/>
  <c r="M165" i="1"/>
  <c r="L165" i="1"/>
  <c r="K165" i="1"/>
  <c r="J165" i="1"/>
  <c r="I165" i="1"/>
  <c r="I169" i="1" s="1"/>
  <c r="H165" i="1"/>
  <c r="H169" i="1" s="1"/>
  <c r="G165" i="1"/>
  <c r="G169" i="1" s="1"/>
  <c r="F165" i="1"/>
  <c r="F169" i="1" s="1"/>
  <c r="E165" i="1"/>
  <c r="D165" i="1"/>
  <c r="C165" i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N159" i="1" s="1"/>
  <c r="M158" i="1"/>
  <c r="Z158" i="1" s="1"/>
  <c r="L158" i="1"/>
  <c r="K158" i="1"/>
  <c r="J158" i="1"/>
  <c r="J159" i="1" s="1"/>
  <c r="J161" i="1" s="1"/>
  <c r="I158" i="1"/>
  <c r="H158" i="1"/>
  <c r="G158" i="1"/>
  <c r="F158" i="1"/>
  <c r="E158" i="1"/>
  <c r="D158" i="1"/>
  <c r="C158" i="1"/>
  <c r="B158" i="1"/>
  <c r="B159" i="1" s="1"/>
  <c r="Y157" i="1"/>
  <c r="X157" i="1"/>
  <c r="X159" i="1" s="1"/>
  <c r="W157" i="1"/>
  <c r="V157" i="1"/>
  <c r="U157" i="1"/>
  <c r="T157" i="1"/>
  <c r="S157" i="1"/>
  <c r="R157" i="1"/>
  <c r="Q157" i="1"/>
  <c r="P157" i="1"/>
  <c r="P159" i="1" s="1"/>
  <c r="P161" i="1" s="1"/>
  <c r="O157" i="1"/>
  <c r="O159" i="1" s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D159" i="1" s="1"/>
  <c r="D161" i="1" s="1"/>
  <c r="C157" i="1"/>
  <c r="B157" i="1"/>
  <c r="Y156" i="1"/>
  <c r="X156" i="1"/>
  <c r="W156" i="1"/>
  <c r="V156" i="1"/>
  <c r="V159" i="1" s="1"/>
  <c r="V161" i="1" s="1"/>
  <c r="U156" i="1"/>
  <c r="T156" i="1"/>
  <c r="S156" i="1"/>
  <c r="R156" i="1"/>
  <c r="R159" i="1" s="1"/>
  <c r="R161" i="1" s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W159" i="1" s="1"/>
  <c r="V155" i="1"/>
  <c r="U155" i="1"/>
  <c r="U159" i="1" s="1"/>
  <c r="U161" i="1" s="1"/>
  <c r="T155" i="1"/>
  <c r="T159" i="1" s="1"/>
  <c r="S155" i="1"/>
  <c r="S159" i="1" s="1"/>
  <c r="R155" i="1"/>
  <c r="Q155" i="1"/>
  <c r="Q159" i="1" s="1"/>
  <c r="Q161" i="1" s="1"/>
  <c r="P155" i="1"/>
  <c r="O155" i="1"/>
  <c r="N155" i="1"/>
  <c r="M155" i="1"/>
  <c r="L155" i="1"/>
  <c r="L159" i="1" s="1"/>
  <c r="L161" i="1" s="1"/>
  <c r="K155" i="1"/>
  <c r="K159" i="1" s="1"/>
  <c r="K161" i="1" s="1"/>
  <c r="J155" i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Q151" i="1" s="1"/>
  <c r="P150" i="1"/>
  <c r="O150" i="1"/>
  <c r="N150" i="1"/>
  <c r="M150" i="1"/>
  <c r="L150" i="1"/>
  <c r="K150" i="1"/>
  <c r="K151" i="1" s="1"/>
  <c r="J150" i="1"/>
  <c r="J151" i="1" s="1"/>
  <c r="I150" i="1"/>
  <c r="H150" i="1"/>
  <c r="H151" i="1" s="1"/>
  <c r="G150" i="1"/>
  <c r="F150" i="1"/>
  <c r="E150" i="1"/>
  <c r="E151" i="1" s="1"/>
  <c r="D150" i="1"/>
  <c r="C150" i="1"/>
  <c r="B150" i="1"/>
  <c r="V149" i="1"/>
  <c r="V151" i="1" s="1"/>
  <c r="H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G149" i="1" s="1"/>
  <c r="F148" i="1"/>
  <c r="E148" i="1"/>
  <c r="D148" i="1"/>
  <c r="C148" i="1"/>
  <c r="B148" i="1"/>
  <c r="Y147" i="1"/>
  <c r="X147" i="1"/>
  <c r="W147" i="1"/>
  <c r="V147" i="1"/>
  <c r="U147" i="1"/>
  <c r="U149" i="1" s="1"/>
  <c r="U151" i="1" s="1"/>
  <c r="T147" i="1"/>
  <c r="S147" i="1"/>
  <c r="S149" i="1" s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I149" i="1" s="1"/>
  <c r="I151" i="1" s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T149" i="1" s="1"/>
  <c r="S146" i="1"/>
  <c r="R146" i="1"/>
  <c r="Q146" i="1"/>
  <c r="P146" i="1"/>
  <c r="P149" i="1" s="1"/>
  <c r="P151" i="1" s="1"/>
  <c r="O146" i="1"/>
  <c r="O149" i="1" s="1"/>
  <c r="O151" i="1" s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C149" i="1" s="1"/>
  <c r="C151" i="1" s="1"/>
  <c r="B146" i="1"/>
  <c r="Y145" i="1"/>
  <c r="Y149" i="1" s="1"/>
  <c r="X145" i="1"/>
  <c r="W145" i="1"/>
  <c r="W149" i="1" s="1"/>
  <c r="W151" i="1" s="1"/>
  <c r="V145" i="1"/>
  <c r="U145" i="1"/>
  <c r="T145" i="1"/>
  <c r="S145" i="1"/>
  <c r="R145" i="1"/>
  <c r="Q145" i="1"/>
  <c r="Q149" i="1" s="1"/>
  <c r="P145" i="1"/>
  <c r="O145" i="1"/>
  <c r="N145" i="1"/>
  <c r="N149" i="1" s="1"/>
  <c r="M145" i="1"/>
  <c r="M149" i="1" s="1"/>
  <c r="L145" i="1"/>
  <c r="K145" i="1"/>
  <c r="K149" i="1" s="1"/>
  <c r="J145" i="1"/>
  <c r="J149" i="1" s="1"/>
  <c r="I145" i="1"/>
  <c r="H145" i="1"/>
  <c r="G145" i="1"/>
  <c r="F145" i="1"/>
  <c r="E145" i="1"/>
  <c r="E149" i="1" s="1"/>
  <c r="D145" i="1"/>
  <c r="C145" i="1"/>
  <c r="B145" i="1"/>
  <c r="B149" i="1" s="1"/>
  <c r="B151" i="1" s="1"/>
  <c r="Y140" i="1"/>
  <c r="X140" i="1"/>
  <c r="W140" i="1"/>
  <c r="W141" i="1" s="1"/>
  <c r="V140" i="1"/>
  <c r="U140" i="1"/>
  <c r="T140" i="1"/>
  <c r="S140" i="1"/>
  <c r="R140" i="1"/>
  <c r="Q140" i="1"/>
  <c r="Q141" i="1" s="1"/>
  <c r="P140" i="1"/>
  <c r="O140" i="1"/>
  <c r="N140" i="1"/>
  <c r="M140" i="1"/>
  <c r="Z140" i="1" s="1"/>
  <c r="AA140" i="1" s="1"/>
  <c r="L140" i="1"/>
  <c r="K140" i="1"/>
  <c r="K141" i="1" s="1"/>
  <c r="J140" i="1"/>
  <c r="I140" i="1"/>
  <c r="H140" i="1"/>
  <c r="G140" i="1"/>
  <c r="F140" i="1"/>
  <c r="E140" i="1"/>
  <c r="E141" i="1" s="1"/>
  <c r="D140" i="1"/>
  <c r="C140" i="1"/>
  <c r="B140" i="1"/>
  <c r="Y138" i="1"/>
  <c r="X138" i="1"/>
  <c r="X139" i="1" s="1"/>
  <c r="W138" i="1"/>
  <c r="V138" i="1"/>
  <c r="U138" i="1"/>
  <c r="T138" i="1"/>
  <c r="S138" i="1"/>
  <c r="R138" i="1"/>
  <c r="Q138" i="1"/>
  <c r="P138" i="1"/>
  <c r="O138" i="1"/>
  <c r="O139" i="1" s="1"/>
  <c r="O141" i="1" s="1"/>
  <c r="N138" i="1"/>
  <c r="N139" i="1" s="1"/>
  <c r="N141" i="1" s="1"/>
  <c r="M138" i="1"/>
  <c r="L138" i="1"/>
  <c r="L139" i="1" s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V137" i="1"/>
  <c r="U137" i="1"/>
  <c r="T137" i="1"/>
  <c r="S137" i="1"/>
  <c r="R137" i="1"/>
  <c r="R139" i="1" s="1"/>
  <c r="Q137" i="1"/>
  <c r="P137" i="1"/>
  <c r="O137" i="1"/>
  <c r="N137" i="1"/>
  <c r="M137" i="1"/>
  <c r="M139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T139" i="1" s="1"/>
  <c r="T141" i="1" s="1"/>
  <c r="S136" i="1"/>
  <c r="R136" i="1"/>
  <c r="Q136" i="1"/>
  <c r="P136" i="1"/>
  <c r="P139" i="1" s="1"/>
  <c r="P141" i="1" s="1"/>
  <c r="O136" i="1"/>
  <c r="N136" i="1"/>
  <c r="Z136" i="1" s="1"/>
  <c r="AB136" i="1" s="1"/>
  <c r="M136" i="1"/>
  <c r="L136" i="1"/>
  <c r="K136" i="1"/>
  <c r="J136" i="1"/>
  <c r="I136" i="1"/>
  <c r="H136" i="1"/>
  <c r="H139" i="1" s="1"/>
  <c r="H141" i="1" s="1"/>
  <c r="G136" i="1"/>
  <c r="F136" i="1"/>
  <c r="E136" i="1"/>
  <c r="D136" i="1"/>
  <c r="D139" i="1" s="1"/>
  <c r="D141" i="1" s="1"/>
  <c r="C136" i="1"/>
  <c r="B136" i="1"/>
  <c r="B139" i="1" s="1"/>
  <c r="B141" i="1" s="1"/>
  <c r="Y135" i="1"/>
  <c r="X135" i="1"/>
  <c r="W135" i="1"/>
  <c r="W139" i="1" s="1"/>
  <c r="V135" i="1"/>
  <c r="V139" i="1" s="1"/>
  <c r="U135" i="1"/>
  <c r="U139" i="1" s="1"/>
  <c r="T135" i="1"/>
  <c r="S135" i="1"/>
  <c r="S139" i="1" s="1"/>
  <c r="S141" i="1" s="1"/>
  <c r="R135" i="1"/>
  <c r="Q135" i="1"/>
  <c r="Q139" i="1" s="1"/>
  <c r="P135" i="1"/>
  <c r="O135" i="1"/>
  <c r="N135" i="1"/>
  <c r="M135" i="1"/>
  <c r="L135" i="1"/>
  <c r="K135" i="1"/>
  <c r="K139" i="1" s="1"/>
  <c r="J135" i="1"/>
  <c r="J139" i="1" s="1"/>
  <c r="I135" i="1"/>
  <c r="I139" i="1" s="1"/>
  <c r="H135" i="1"/>
  <c r="G135" i="1"/>
  <c r="G139" i="1" s="1"/>
  <c r="F135" i="1"/>
  <c r="F139" i="1" s="1"/>
  <c r="E135" i="1"/>
  <c r="E139" i="1" s="1"/>
  <c r="D135" i="1"/>
  <c r="C135" i="1"/>
  <c r="C139" i="1" s="1"/>
  <c r="B135" i="1"/>
  <c r="Y130" i="1"/>
  <c r="X130" i="1"/>
  <c r="X131" i="1" s="1"/>
  <c r="W130" i="1"/>
  <c r="V130" i="1"/>
  <c r="U130" i="1"/>
  <c r="T130" i="1"/>
  <c r="S130" i="1"/>
  <c r="R130" i="1"/>
  <c r="R131" i="1" s="1"/>
  <c r="Q130" i="1"/>
  <c r="P130" i="1"/>
  <c r="P131" i="1" s="1"/>
  <c r="O130" i="1"/>
  <c r="O131" i="1" s="1"/>
  <c r="N130" i="1"/>
  <c r="M130" i="1"/>
  <c r="L130" i="1"/>
  <c r="L131" i="1" s="1"/>
  <c r="K130" i="1"/>
  <c r="J130" i="1"/>
  <c r="I130" i="1"/>
  <c r="H130" i="1"/>
  <c r="G130" i="1"/>
  <c r="F130" i="1"/>
  <c r="F131" i="1" s="1"/>
  <c r="E130" i="1"/>
  <c r="D130" i="1"/>
  <c r="D131" i="1" s="1"/>
  <c r="C130" i="1"/>
  <c r="B130" i="1"/>
  <c r="W129" i="1"/>
  <c r="G129" i="1"/>
  <c r="G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H129" i="1" s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U129" i="1" s="1"/>
  <c r="T127" i="1"/>
  <c r="S127" i="1"/>
  <c r="S129" i="1" s="1"/>
  <c r="S131" i="1" s="1"/>
  <c r="R127" i="1"/>
  <c r="Q127" i="1"/>
  <c r="Q129" i="1" s="1"/>
  <c r="P127" i="1"/>
  <c r="O127" i="1"/>
  <c r="N127" i="1"/>
  <c r="M127" i="1"/>
  <c r="L127" i="1"/>
  <c r="K127" i="1"/>
  <c r="J127" i="1"/>
  <c r="I127" i="1"/>
  <c r="I129" i="1" s="1"/>
  <c r="H127" i="1"/>
  <c r="G127" i="1"/>
  <c r="F127" i="1"/>
  <c r="E127" i="1"/>
  <c r="E129" i="1" s="1"/>
  <c r="D127" i="1"/>
  <c r="C127" i="1"/>
  <c r="B127" i="1"/>
  <c r="Y126" i="1"/>
  <c r="Y129" i="1" s="1"/>
  <c r="Y131" i="1" s="1"/>
  <c r="X126" i="1"/>
  <c r="W126" i="1"/>
  <c r="V126" i="1"/>
  <c r="U126" i="1"/>
  <c r="T126" i="1"/>
  <c r="T129" i="1" s="1"/>
  <c r="S126" i="1"/>
  <c r="R126" i="1"/>
  <c r="Q126" i="1"/>
  <c r="P126" i="1"/>
  <c r="O126" i="1"/>
  <c r="N126" i="1"/>
  <c r="M126" i="1"/>
  <c r="M129" i="1" s="1"/>
  <c r="M131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V125" i="1"/>
  <c r="U125" i="1"/>
  <c r="T125" i="1"/>
  <c r="S125" i="1"/>
  <c r="R125" i="1"/>
  <c r="R129" i="1" s="1"/>
  <c r="Q125" i="1"/>
  <c r="P125" i="1"/>
  <c r="P129" i="1" s="1"/>
  <c r="O125" i="1"/>
  <c r="O129" i="1" s="1"/>
  <c r="N125" i="1"/>
  <c r="Z125" i="1" s="1"/>
  <c r="M125" i="1"/>
  <c r="L125" i="1"/>
  <c r="L129" i="1" s="1"/>
  <c r="K125" i="1"/>
  <c r="K129" i="1" s="1"/>
  <c r="J125" i="1"/>
  <c r="I125" i="1"/>
  <c r="H125" i="1"/>
  <c r="G125" i="1"/>
  <c r="F125" i="1"/>
  <c r="F129" i="1" s="1"/>
  <c r="E125" i="1"/>
  <c r="D125" i="1"/>
  <c r="D129" i="1" s="1"/>
  <c r="C125" i="1"/>
  <c r="C129" i="1" s="1"/>
  <c r="C131" i="1" s="1"/>
  <c r="B125" i="1"/>
  <c r="B129" i="1" s="1"/>
  <c r="B131" i="1" s="1"/>
  <c r="Y120" i="1"/>
  <c r="X120" i="1"/>
  <c r="W120" i="1"/>
  <c r="W121" i="1" s="1"/>
  <c r="V120" i="1"/>
  <c r="U120" i="1"/>
  <c r="U121" i="1" s="1"/>
  <c r="T120" i="1"/>
  <c r="S120" i="1"/>
  <c r="R120" i="1"/>
  <c r="Q120" i="1"/>
  <c r="P120" i="1"/>
  <c r="O120" i="1"/>
  <c r="N120" i="1"/>
  <c r="N121" i="1" s="1"/>
  <c r="M120" i="1"/>
  <c r="L120" i="1"/>
  <c r="K120" i="1"/>
  <c r="K121" i="1" s="1"/>
  <c r="J120" i="1"/>
  <c r="I120" i="1"/>
  <c r="H120" i="1"/>
  <c r="H121" i="1" s="1"/>
  <c r="G120" i="1"/>
  <c r="F120" i="1"/>
  <c r="E120" i="1"/>
  <c r="D120" i="1"/>
  <c r="C120" i="1"/>
  <c r="B120" i="1"/>
  <c r="B121" i="1" s="1"/>
  <c r="Y119" i="1"/>
  <c r="Y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N119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X121" i="1" s="1"/>
  <c r="W117" i="1"/>
  <c r="V117" i="1"/>
  <c r="U117" i="1"/>
  <c r="T117" i="1"/>
  <c r="S117" i="1"/>
  <c r="R117" i="1"/>
  <c r="Q117" i="1"/>
  <c r="Q119" i="1" s="1"/>
  <c r="Q121" i="1" s="1"/>
  <c r="P117" i="1"/>
  <c r="P119" i="1" s="1"/>
  <c r="O117" i="1"/>
  <c r="N117" i="1"/>
  <c r="Z117" i="1" s="1"/>
  <c r="M117" i="1"/>
  <c r="L117" i="1"/>
  <c r="L119" i="1" s="1"/>
  <c r="L121" i="1" s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S119" i="1" s="1"/>
  <c r="S121" i="1" s="1"/>
  <c r="R116" i="1"/>
  <c r="R119" i="1" s="1"/>
  <c r="R121" i="1" s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F119" i="1" s="1"/>
  <c r="F121" i="1" s="1"/>
  <c r="E116" i="1"/>
  <c r="D116" i="1"/>
  <c r="C116" i="1"/>
  <c r="B116" i="1"/>
  <c r="B119" i="1" s="1"/>
  <c r="Y115" i="1"/>
  <c r="X115" i="1"/>
  <c r="W115" i="1"/>
  <c r="W119" i="1" s="1"/>
  <c r="V115" i="1"/>
  <c r="V119" i="1" s="1"/>
  <c r="U115" i="1"/>
  <c r="U119" i="1" s="1"/>
  <c r="T115" i="1"/>
  <c r="T119" i="1" s="1"/>
  <c r="T121" i="1" s="1"/>
  <c r="S115" i="1"/>
  <c r="R115" i="1"/>
  <c r="Q115" i="1"/>
  <c r="P115" i="1"/>
  <c r="O115" i="1"/>
  <c r="N115" i="1"/>
  <c r="M115" i="1"/>
  <c r="M119" i="1" s="1"/>
  <c r="L115" i="1"/>
  <c r="K115" i="1"/>
  <c r="K119" i="1" s="1"/>
  <c r="J115" i="1"/>
  <c r="J119" i="1" s="1"/>
  <c r="I115" i="1"/>
  <c r="I119" i="1" s="1"/>
  <c r="I121" i="1" s="1"/>
  <c r="H115" i="1"/>
  <c r="H119" i="1" s="1"/>
  <c r="G115" i="1"/>
  <c r="G119" i="1" s="1"/>
  <c r="F115" i="1"/>
  <c r="E115" i="1"/>
  <c r="E119" i="1" s="1"/>
  <c r="E121" i="1" s="1"/>
  <c r="D115" i="1"/>
  <c r="D119" i="1" s="1"/>
  <c r="C115" i="1"/>
  <c r="B115" i="1"/>
  <c r="Y110" i="1"/>
  <c r="X110" i="1"/>
  <c r="W110" i="1"/>
  <c r="V110" i="1"/>
  <c r="U110" i="1"/>
  <c r="T110" i="1"/>
  <c r="T111" i="1" s="1"/>
  <c r="S110" i="1"/>
  <c r="R110" i="1"/>
  <c r="R111" i="1" s="1"/>
  <c r="Q110" i="1"/>
  <c r="P110" i="1"/>
  <c r="P111" i="1" s="1"/>
  <c r="O110" i="1"/>
  <c r="N110" i="1"/>
  <c r="M110" i="1"/>
  <c r="M111" i="1" s="1"/>
  <c r="L110" i="1"/>
  <c r="L111" i="1" s="1"/>
  <c r="K110" i="1"/>
  <c r="J110" i="1"/>
  <c r="J111" i="1" s="1"/>
  <c r="I110" i="1"/>
  <c r="H110" i="1"/>
  <c r="G110" i="1"/>
  <c r="F110" i="1"/>
  <c r="F111" i="1" s="1"/>
  <c r="E110" i="1"/>
  <c r="D110" i="1"/>
  <c r="D111" i="1" s="1"/>
  <c r="C110" i="1"/>
  <c r="B110" i="1"/>
  <c r="W109" i="1"/>
  <c r="W111" i="1" s="1"/>
  <c r="V109" i="1"/>
  <c r="V111" i="1" s="1"/>
  <c r="K109" i="1"/>
  <c r="K111" i="1" s="1"/>
  <c r="J109" i="1"/>
  <c r="I109" i="1"/>
  <c r="Y108" i="1"/>
  <c r="X108" i="1"/>
  <c r="X109" i="1" s="1"/>
  <c r="X111" i="1" s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B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L109" i="1" s="1"/>
  <c r="K107" i="1"/>
  <c r="J107" i="1"/>
  <c r="I107" i="1"/>
  <c r="H107" i="1"/>
  <c r="G107" i="1"/>
  <c r="F107" i="1"/>
  <c r="E107" i="1"/>
  <c r="D107" i="1"/>
  <c r="C107" i="1"/>
  <c r="B107" i="1"/>
  <c r="Y106" i="1"/>
  <c r="Y109" i="1" s="1"/>
  <c r="Y111" i="1" s="1"/>
  <c r="X106" i="1"/>
  <c r="W106" i="1"/>
  <c r="V106" i="1"/>
  <c r="U106" i="1"/>
  <c r="T106" i="1"/>
  <c r="S106" i="1"/>
  <c r="R106" i="1"/>
  <c r="R109" i="1" s="1"/>
  <c r="Q106" i="1"/>
  <c r="Q109" i="1" s="1"/>
  <c r="Q111" i="1" s="1"/>
  <c r="P106" i="1"/>
  <c r="O106" i="1"/>
  <c r="N106" i="1"/>
  <c r="N109" i="1" s="1"/>
  <c r="M106" i="1"/>
  <c r="M109" i="1" s="1"/>
  <c r="L106" i="1"/>
  <c r="K106" i="1"/>
  <c r="J106" i="1"/>
  <c r="I106" i="1"/>
  <c r="H106" i="1"/>
  <c r="G106" i="1"/>
  <c r="F106" i="1"/>
  <c r="F109" i="1" s="1"/>
  <c r="E106" i="1"/>
  <c r="E109" i="1" s="1"/>
  <c r="E111" i="1" s="1"/>
  <c r="D106" i="1"/>
  <c r="C106" i="1"/>
  <c r="B106" i="1"/>
  <c r="B109" i="1" s="1"/>
  <c r="B111" i="1" s="1"/>
  <c r="Y105" i="1"/>
  <c r="X105" i="1"/>
  <c r="W105" i="1"/>
  <c r="V105" i="1"/>
  <c r="U105" i="1"/>
  <c r="U109" i="1" s="1"/>
  <c r="T105" i="1"/>
  <c r="T109" i="1" s="1"/>
  <c r="S105" i="1"/>
  <c r="S109" i="1" s="1"/>
  <c r="S111" i="1" s="1"/>
  <c r="R105" i="1"/>
  <c r="Q105" i="1"/>
  <c r="P105" i="1"/>
  <c r="P109" i="1" s="1"/>
  <c r="O105" i="1"/>
  <c r="O109" i="1" s="1"/>
  <c r="N105" i="1"/>
  <c r="M105" i="1"/>
  <c r="Z105" i="1" s="1"/>
  <c r="L105" i="1"/>
  <c r="K105" i="1"/>
  <c r="J105" i="1"/>
  <c r="I105" i="1"/>
  <c r="H105" i="1"/>
  <c r="H109" i="1" s="1"/>
  <c r="G105" i="1"/>
  <c r="G109" i="1" s="1"/>
  <c r="G111" i="1" s="1"/>
  <c r="F105" i="1"/>
  <c r="E105" i="1"/>
  <c r="D105" i="1"/>
  <c r="D109" i="1" s="1"/>
  <c r="C105" i="1"/>
  <c r="C109" i="1" s="1"/>
  <c r="B105" i="1"/>
  <c r="Y100" i="1"/>
  <c r="X100" i="1"/>
  <c r="W100" i="1"/>
  <c r="V100" i="1"/>
  <c r="U100" i="1"/>
  <c r="T100" i="1"/>
  <c r="S100" i="1"/>
  <c r="R100" i="1"/>
  <c r="Q100" i="1"/>
  <c r="Q101" i="1" s="1"/>
  <c r="P100" i="1"/>
  <c r="P101" i="1" s="1"/>
  <c r="O100" i="1"/>
  <c r="O101" i="1" s="1"/>
  <c r="N100" i="1"/>
  <c r="M100" i="1"/>
  <c r="L100" i="1"/>
  <c r="K100" i="1"/>
  <c r="J100" i="1"/>
  <c r="I100" i="1"/>
  <c r="H100" i="1"/>
  <c r="G100" i="1"/>
  <c r="F100" i="1"/>
  <c r="E100" i="1"/>
  <c r="E101" i="1" s="1"/>
  <c r="D100" i="1"/>
  <c r="C100" i="1"/>
  <c r="C101" i="1" s="1"/>
  <c r="B100" i="1"/>
  <c r="P99" i="1"/>
  <c r="O99" i="1"/>
  <c r="D99" i="1"/>
  <c r="C99" i="1"/>
  <c r="Y98" i="1"/>
  <c r="X98" i="1"/>
  <c r="W98" i="1"/>
  <c r="V98" i="1"/>
  <c r="U98" i="1"/>
  <c r="T98" i="1"/>
  <c r="S98" i="1"/>
  <c r="R98" i="1"/>
  <c r="Q98" i="1"/>
  <c r="Q99" i="1" s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E99" i="1" s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S96" i="1"/>
  <c r="S99" i="1" s="1"/>
  <c r="S101" i="1" s="1"/>
  <c r="R96" i="1"/>
  <c r="R99" i="1" s="1"/>
  <c r="R101" i="1" s="1"/>
  <c r="Q96" i="1"/>
  <c r="P96" i="1"/>
  <c r="O96" i="1"/>
  <c r="N96" i="1"/>
  <c r="Z96" i="1" s="1"/>
  <c r="M96" i="1"/>
  <c r="L96" i="1"/>
  <c r="K96" i="1"/>
  <c r="K99" i="1" s="1"/>
  <c r="K101" i="1" s="1"/>
  <c r="J96" i="1"/>
  <c r="I96" i="1"/>
  <c r="H96" i="1"/>
  <c r="G96" i="1"/>
  <c r="G99" i="1" s="1"/>
  <c r="G101" i="1" s="1"/>
  <c r="F96" i="1"/>
  <c r="F99" i="1" s="1"/>
  <c r="F101" i="1" s="1"/>
  <c r="E96" i="1"/>
  <c r="D96" i="1"/>
  <c r="C96" i="1"/>
  <c r="B96" i="1"/>
  <c r="Y95" i="1"/>
  <c r="Y99" i="1" s="1"/>
  <c r="X95" i="1"/>
  <c r="X99" i="1" s="1"/>
  <c r="W95" i="1"/>
  <c r="V95" i="1"/>
  <c r="V99" i="1" s="1"/>
  <c r="V101" i="1" s="1"/>
  <c r="U95" i="1"/>
  <c r="U99" i="1" s="1"/>
  <c r="T95" i="1"/>
  <c r="T99" i="1" s="1"/>
  <c r="S95" i="1"/>
  <c r="R95" i="1"/>
  <c r="Q95" i="1"/>
  <c r="P95" i="1"/>
  <c r="O95" i="1"/>
  <c r="N95" i="1"/>
  <c r="N99" i="1" s="1"/>
  <c r="M95" i="1"/>
  <c r="Z95" i="1" s="1"/>
  <c r="Z99" i="1" s="1"/>
  <c r="AB99" i="1" s="1"/>
  <c r="L95" i="1"/>
  <c r="L99" i="1" s="1"/>
  <c r="K95" i="1"/>
  <c r="J95" i="1"/>
  <c r="J99" i="1" s="1"/>
  <c r="J101" i="1" s="1"/>
  <c r="I95" i="1"/>
  <c r="I99" i="1" s="1"/>
  <c r="H95" i="1"/>
  <c r="H99" i="1" s="1"/>
  <c r="G95" i="1"/>
  <c r="F95" i="1"/>
  <c r="E95" i="1"/>
  <c r="D95" i="1"/>
  <c r="C95" i="1"/>
  <c r="B95" i="1"/>
  <c r="B99" i="1" s="1"/>
  <c r="Y90" i="1"/>
  <c r="X90" i="1"/>
  <c r="W90" i="1"/>
  <c r="V90" i="1"/>
  <c r="U90" i="1"/>
  <c r="U91" i="1" s="1"/>
  <c r="T90" i="1"/>
  <c r="T91" i="1" s="1"/>
  <c r="S90" i="1"/>
  <c r="R90" i="1"/>
  <c r="Q90" i="1"/>
  <c r="P90" i="1"/>
  <c r="O90" i="1"/>
  <c r="N90" i="1"/>
  <c r="N91" i="1" s="1"/>
  <c r="M90" i="1"/>
  <c r="L90" i="1"/>
  <c r="K90" i="1"/>
  <c r="J90" i="1"/>
  <c r="I90" i="1"/>
  <c r="I91" i="1" s="1"/>
  <c r="H90" i="1"/>
  <c r="H91" i="1" s="1"/>
  <c r="G90" i="1"/>
  <c r="F90" i="1"/>
  <c r="E90" i="1"/>
  <c r="D90" i="1"/>
  <c r="C90" i="1"/>
  <c r="B90" i="1"/>
  <c r="B91" i="1" s="1"/>
  <c r="U89" i="1"/>
  <c r="T89" i="1"/>
  <c r="I89" i="1"/>
  <c r="H89" i="1"/>
  <c r="Y88" i="1"/>
  <c r="X88" i="1"/>
  <c r="W88" i="1"/>
  <c r="V88" i="1"/>
  <c r="V89" i="1" s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J89" i="1" s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9" i="1" s="1"/>
  <c r="X91" i="1" s="1"/>
  <c r="W86" i="1"/>
  <c r="W89" i="1" s="1"/>
  <c r="W91" i="1" s="1"/>
  <c r="V86" i="1"/>
  <c r="U86" i="1"/>
  <c r="T86" i="1"/>
  <c r="S86" i="1"/>
  <c r="R86" i="1"/>
  <c r="Q86" i="1"/>
  <c r="P86" i="1"/>
  <c r="P89" i="1" s="1"/>
  <c r="P91" i="1" s="1"/>
  <c r="O86" i="1"/>
  <c r="N86" i="1"/>
  <c r="M86" i="1"/>
  <c r="Z86" i="1" s="1"/>
  <c r="AB86" i="1" s="1"/>
  <c r="L86" i="1"/>
  <c r="L89" i="1" s="1"/>
  <c r="L91" i="1" s="1"/>
  <c r="K86" i="1"/>
  <c r="K89" i="1" s="1"/>
  <c r="K91" i="1" s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V85" i="1"/>
  <c r="U85" i="1"/>
  <c r="T85" i="1"/>
  <c r="S85" i="1"/>
  <c r="S89" i="1" s="1"/>
  <c r="R85" i="1"/>
  <c r="R89" i="1" s="1"/>
  <c r="Q85" i="1"/>
  <c r="Q89" i="1" s="1"/>
  <c r="P85" i="1"/>
  <c r="O85" i="1"/>
  <c r="O89" i="1" s="1"/>
  <c r="O91" i="1" s="1"/>
  <c r="N85" i="1"/>
  <c r="N89" i="1" s="1"/>
  <c r="M85" i="1"/>
  <c r="M89" i="1" s="1"/>
  <c r="L85" i="1"/>
  <c r="K85" i="1"/>
  <c r="J85" i="1"/>
  <c r="I85" i="1"/>
  <c r="H85" i="1"/>
  <c r="G85" i="1"/>
  <c r="G89" i="1" s="1"/>
  <c r="F85" i="1"/>
  <c r="F89" i="1" s="1"/>
  <c r="E85" i="1"/>
  <c r="E89" i="1" s="1"/>
  <c r="D85" i="1"/>
  <c r="C85" i="1"/>
  <c r="C89" i="1" s="1"/>
  <c r="C91" i="1" s="1"/>
  <c r="B85" i="1"/>
  <c r="B89" i="1" s="1"/>
  <c r="Y80" i="1"/>
  <c r="Y81" i="1" s="1"/>
  <c r="X80" i="1"/>
  <c r="X81" i="1" s="1"/>
  <c r="W80" i="1"/>
  <c r="V80" i="1"/>
  <c r="U80" i="1"/>
  <c r="T80" i="1"/>
  <c r="S80" i="1"/>
  <c r="S81" i="1" s="1"/>
  <c r="R80" i="1"/>
  <c r="R81" i="1" s="1"/>
  <c r="Q80" i="1"/>
  <c r="P80" i="1"/>
  <c r="O80" i="1"/>
  <c r="N80" i="1"/>
  <c r="Z80" i="1" s="1"/>
  <c r="M80" i="1"/>
  <c r="M81" i="1" s="1"/>
  <c r="L80" i="1"/>
  <c r="L81" i="1" s="1"/>
  <c r="K80" i="1"/>
  <c r="J80" i="1"/>
  <c r="I80" i="1"/>
  <c r="H80" i="1"/>
  <c r="G80" i="1"/>
  <c r="G81" i="1" s="1"/>
  <c r="F80" i="1"/>
  <c r="F81" i="1" s="1"/>
  <c r="E80" i="1"/>
  <c r="D80" i="1"/>
  <c r="C80" i="1"/>
  <c r="B80" i="1"/>
  <c r="B81" i="1" s="1"/>
  <c r="Y79" i="1"/>
  <c r="N79" i="1"/>
  <c r="M79" i="1"/>
  <c r="B79" i="1"/>
  <c r="Y78" i="1"/>
  <c r="X78" i="1"/>
  <c r="W78" i="1"/>
  <c r="V78" i="1"/>
  <c r="U78" i="1"/>
  <c r="T78" i="1"/>
  <c r="S78" i="1"/>
  <c r="R78" i="1"/>
  <c r="Q78" i="1"/>
  <c r="P78" i="1"/>
  <c r="O78" i="1"/>
  <c r="O79" i="1" s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C79" i="1" s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S76" i="1"/>
  <c r="R76" i="1"/>
  <c r="Q76" i="1"/>
  <c r="Q79" i="1" s="1"/>
  <c r="Q81" i="1" s="1"/>
  <c r="P76" i="1"/>
  <c r="P79" i="1" s="1"/>
  <c r="P81" i="1" s="1"/>
  <c r="O76" i="1"/>
  <c r="N76" i="1"/>
  <c r="M76" i="1"/>
  <c r="Z76" i="1" s="1"/>
  <c r="AB76" i="1" s="1"/>
  <c r="L76" i="1"/>
  <c r="K76" i="1"/>
  <c r="J76" i="1"/>
  <c r="I76" i="1"/>
  <c r="I79" i="1" s="1"/>
  <c r="I81" i="1" s="1"/>
  <c r="H76" i="1"/>
  <c r="G76" i="1"/>
  <c r="F76" i="1"/>
  <c r="E76" i="1"/>
  <c r="E79" i="1" s="1"/>
  <c r="E81" i="1" s="1"/>
  <c r="D76" i="1"/>
  <c r="D79" i="1" s="1"/>
  <c r="D81" i="1" s="1"/>
  <c r="C76" i="1"/>
  <c r="B76" i="1"/>
  <c r="Y75" i="1"/>
  <c r="X75" i="1"/>
  <c r="X79" i="1" s="1"/>
  <c r="W75" i="1"/>
  <c r="W79" i="1" s="1"/>
  <c r="V75" i="1"/>
  <c r="V79" i="1" s="1"/>
  <c r="U75" i="1"/>
  <c r="T75" i="1"/>
  <c r="T79" i="1" s="1"/>
  <c r="T81" i="1" s="1"/>
  <c r="S75" i="1"/>
  <c r="S79" i="1" s="1"/>
  <c r="R75" i="1"/>
  <c r="R79" i="1" s="1"/>
  <c r="Q75" i="1"/>
  <c r="P75" i="1"/>
  <c r="O75" i="1"/>
  <c r="N75" i="1"/>
  <c r="Z75" i="1" s="1"/>
  <c r="M75" i="1"/>
  <c r="L75" i="1"/>
  <c r="L79" i="1" s="1"/>
  <c r="K75" i="1"/>
  <c r="K79" i="1" s="1"/>
  <c r="J75" i="1"/>
  <c r="J79" i="1" s="1"/>
  <c r="I75" i="1"/>
  <c r="H75" i="1"/>
  <c r="H79" i="1" s="1"/>
  <c r="H81" i="1" s="1"/>
  <c r="G75" i="1"/>
  <c r="G79" i="1" s="1"/>
  <c r="F75" i="1"/>
  <c r="F79" i="1" s="1"/>
  <c r="E75" i="1"/>
  <c r="D75" i="1"/>
  <c r="C75" i="1"/>
  <c r="B75" i="1"/>
  <c r="Y70" i="1"/>
  <c r="X70" i="1"/>
  <c r="W70" i="1"/>
  <c r="W71" i="1" s="1"/>
  <c r="V70" i="1"/>
  <c r="U70" i="1"/>
  <c r="T70" i="1"/>
  <c r="S70" i="1"/>
  <c r="S71" i="1" s="1"/>
  <c r="R70" i="1"/>
  <c r="R71" i="1" s="1"/>
  <c r="Q70" i="1"/>
  <c r="Q71" i="1" s="1"/>
  <c r="P70" i="1"/>
  <c r="P71" i="1" s="1"/>
  <c r="O70" i="1"/>
  <c r="N70" i="1"/>
  <c r="M70" i="1"/>
  <c r="Z70" i="1" s="1"/>
  <c r="L70" i="1"/>
  <c r="K70" i="1"/>
  <c r="K71" i="1" s="1"/>
  <c r="J70" i="1"/>
  <c r="I70" i="1"/>
  <c r="H70" i="1"/>
  <c r="G70" i="1"/>
  <c r="G71" i="1" s="1"/>
  <c r="F70" i="1"/>
  <c r="F71" i="1" s="1"/>
  <c r="E70" i="1"/>
  <c r="E71" i="1" s="1"/>
  <c r="D70" i="1"/>
  <c r="C70" i="1"/>
  <c r="B70" i="1"/>
  <c r="S69" i="1"/>
  <c r="R69" i="1"/>
  <c r="G69" i="1"/>
  <c r="F69" i="1"/>
  <c r="Y68" i="1"/>
  <c r="X68" i="1"/>
  <c r="W68" i="1"/>
  <c r="V68" i="1"/>
  <c r="U68" i="1"/>
  <c r="T68" i="1"/>
  <c r="T69" i="1" s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H69" i="1" s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V69" i="1" s="1"/>
  <c r="V71" i="1" s="1"/>
  <c r="U66" i="1"/>
  <c r="U69" i="1" s="1"/>
  <c r="U71" i="1" s="1"/>
  <c r="T66" i="1"/>
  <c r="S66" i="1"/>
  <c r="R66" i="1"/>
  <c r="Q66" i="1"/>
  <c r="P66" i="1"/>
  <c r="O66" i="1"/>
  <c r="N66" i="1"/>
  <c r="N69" i="1" s="1"/>
  <c r="N71" i="1" s="1"/>
  <c r="M66" i="1"/>
  <c r="Z66" i="1" s="1"/>
  <c r="L66" i="1"/>
  <c r="K66" i="1"/>
  <c r="J66" i="1"/>
  <c r="J69" i="1" s="1"/>
  <c r="J71" i="1" s="1"/>
  <c r="I66" i="1"/>
  <c r="I69" i="1" s="1"/>
  <c r="I71" i="1" s="1"/>
  <c r="H66" i="1"/>
  <c r="G66" i="1"/>
  <c r="F66" i="1"/>
  <c r="E66" i="1"/>
  <c r="D66" i="1"/>
  <c r="C66" i="1"/>
  <c r="B66" i="1"/>
  <c r="B69" i="1" s="1"/>
  <c r="B71" i="1" s="1"/>
  <c r="Y65" i="1"/>
  <c r="Y69" i="1" s="1"/>
  <c r="Y71" i="1" s="1"/>
  <c r="X65" i="1"/>
  <c r="X69" i="1" s="1"/>
  <c r="W65" i="1"/>
  <c r="W69" i="1" s="1"/>
  <c r="V65" i="1"/>
  <c r="U65" i="1"/>
  <c r="T65" i="1"/>
  <c r="S65" i="1"/>
  <c r="R65" i="1"/>
  <c r="Q65" i="1"/>
  <c r="Q69" i="1" s="1"/>
  <c r="P65" i="1"/>
  <c r="P69" i="1" s="1"/>
  <c r="O65" i="1"/>
  <c r="O69" i="1" s="1"/>
  <c r="N65" i="1"/>
  <c r="M65" i="1"/>
  <c r="Z65" i="1" s="1"/>
  <c r="Z69" i="1" s="1"/>
  <c r="L65" i="1"/>
  <c r="L69" i="1" s="1"/>
  <c r="K65" i="1"/>
  <c r="K69" i="1" s="1"/>
  <c r="J65" i="1"/>
  <c r="I65" i="1"/>
  <c r="H65" i="1"/>
  <c r="G65" i="1"/>
  <c r="F65" i="1"/>
  <c r="E65" i="1"/>
  <c r="E69" i="1" s="1"/>
  <c r="D65" i="1"/>
  <c r="C65" i="1"/>
  <c r="C69" i="1" s="1"/>
  <c r="B65" i="1"/>
  <c r="Y60" i="1"/>
  <c r="X60" i="1"/>
  <c r="X61" i="1" s="1"/>
  <c r="W60" i="1"/>
  <c r="W61" i="1" s="1"/>
  <c r="V60" i="1"/>
  <c r="U60" i="1"/>
  <c r="U61" i="1" s="1"/>
  <c r="T60" i="1"/>
  <c r="T61" i="1" s="1"/>
  <c r="S60" i="1"/>
  <c r="R60" i="1"/>
  <c r="Q60" i="1"/>
  <c r="P60" i="1"/>
  <c r="O60" i="1"/>
  <c r="N60" i="1"/>
  <c r="M60" i="1"/>
  <c r="L60" i="1"/>
  <c r="L61" i="1" s="1"/>
  <c r="K60" i="1"/>
  <c r="K61" i="1" s="1"/>
  <c r="J60" i="1"/>
  <c r="I60" i="1"/>
  <c r="I61" i="1" s="1"/>
  <c r="H60" i="1"/>
  <c r="H61" i="1" s="1"/>
  <c r="G60" i="1"/>
  <c r="F60" i="1"/>
  <c r="E60" i="1"/>
  <c r="D60" i="1"/>
  <c r="C60" i="1"/>
  <c r="B60" i="1"/>
  <c r="X59" i="1"/>
  <c r="W59" i="1"/>
  <c r="L59" i="1"/>
  <c r="K59" i="1"/>
  <c r="Y58" i="1"/>
  <c r="Y59" i="1" s="1"/>
  <c r="X58" i="1"/>
  <c r="W58" i="1"/>
  <c r="V58" i="1"/>
  <c r="U58" i="1"/>
  <c r="T58" i="1"/>
  <c r="S58" i="1"/>
  <c r="R58" i="1"/>
  <c r="Q58" i="1"/>
  <c r="P58" i="1"/>
  <c r="O58" i="1"/>
  <c r="N58" i="1"/>
  <c r="M58" i="1"/>
  <c r="M59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S59" i="1" s="1"/>
  <c r="S61" i="1" s="1"/>
  <c r="R56" i="1"/>
  <c r="Q56" i="1"/>
  <c r="P56" i="1"/>
  <c r="O56" i="1"/>
  <c r="O59" i="1" s="1"/>
  <c r="O61" i="1" s="1"/>
  <c r="N56" i="1"/>
  <c r="N59" i="1" s="1"/>
  <c r="N61" i="1" s="1"/>
  <c r="M56" i="1"/>
  <c r="L56" i="1"/>
  <c r="K56" i="1"/>
  <c r="J56" i="1"/>
  <c r="I56" i="1"/>
  <c r="H56" i="1"/>
  <c r="G56" i="1"/>
  <c r="G59" i="1" s="1"/>
  <c r="G61" i="1" s="1"/>
  <c r="F56" i="1"/>
  <c r="E56" i="1"/>
  <c r="D56" i="1"/>
  <c r="C56" i="1"/>
  <c r="C59" i="1" s="1"/>
  <c r="C61" i="1" s="1"/>
  <c r="B56" i="1"/>
  <c r="B59" i="1" s="1"/>
  <c r="B61" i="1" s="1"/>
  <c r="Y55" i="1"/>
  <c r="X55" i="1"/>
  <c r="W55" i="1"/>
  <c r="V55" i="1"/>
  <c r="V59" i="1" s="1"/>
  <c r="U55" i="1"/>
  <c r="U59" i="1" s="1"/>
  <c r="T55" i="1"/>
  <c r="T59" i="1" s="1"/>
  <c r="S55" i="1"/>
  <c r="R55" i="1"/>
  <c r="R59" i="1" s="1"/>
  <c r="R61" i="1" s="1"/>
  <c r="Q55" i="1"/>
  <c r="Q59" i="1" s="1"/>
  <c r="P55" i="1"/>
  <c r="P59" i="1" s="1"/>
  <c r="O55" i="1"/>
  <c r="N55" i="1"/>
  <c r="M55" i="1"/>
  <c r="Z55" i="1" s="1"/>
  <c r="L55" i="1"/>
  <c r="K55" i="1"/>
  <c r="J55" i="1"/>
  <c r="J59" i="1" s="1"/>
  <c r="I55" i="1"/>
  <c r="I59" i="1" s="1"/>
  <c r="H55" i="1"/>
  <c r="H59" i="1" s="1"/>
  <c r="G55" i="1"/>
  <c r="F55" i="1"/>
  <c r="F59" i="1" s="1"/>
  <c r="F61" i="1" s="1"/>
  <c r="E55" i="1"/>
  <c r="E59" i="1" s="1"/>
  <c r="D55" i="1"/>
  <c r="D59" i="1" s="1"/>
  <c r="C55" i="1"/>
  <c r="B55" i="1"/>
  <c r="Y50" i="1"/>
  <c r="Y51" i="1" s="1"/>
  <c r="X50" i="1"/>
  <c r="W50" i="1"/>
  <c r="V50" i="1"/>
  <c r="U50" i="1"/>
  <c r="T50" i="1"/>
  <c r="S50" i="1"/>
  <c r="R50" i="1"/>
  <c r="R51" i="1" s="1"/>
  <c r="Q50" i="1"/>
  <c r="Q51" i="1" s="1"/>
  <c r="P50" i="1"/>
  <c r="P51" i="1" s="1"/>
  <c r="O50" i="1"/>
  <c r="N50" i="1"/>
  <c r="M50" i="1"/>
  <c r="L50" i="1"/>
  <c r="K50" i="1"/>
  <c r="J50" i="1"/>
  <c r="I50" i="1"/>
  <c r="H50" i="1"/>
  <c r="G50" i="1"/>
  <c r="F50" i="1"/>
  <c r="F51" i="1" s="1"/>
  <c r="E50" i="1"/>
  <c r="E51" i="1" s="1"/>
  <c r="D50" i="1"/>
  <c r="D51" i="1" s="1"/>
  <c r="C50" i="1"/>
  <c r="B50" i="1"/>
  <c r="Q49" i="1"/>
  <c r="P49" i="1"/>
  <c r="E49" i="1"/>
  <c r="D49" i="1"/>
  <c r="Y48" i="1"/>
  <c r="X48" i="1"/>
  <c r="W48" i="1"/>
  <c r="V48" i="1"/>
  <c r="U48" i="1"/>
  <c r="T48" i="1"/>
  <c r="S48" i="1"/>
  <c r="R48" i="1"/>
  <c r="R49" i="1" s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F49" i="1" s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X49" i="1" s="1"/>
  <c r="X51" i="1" s="1"/>
  <c r="W46" i="1"/>
  <c r="V46" i="1"/>
  <c r="U46" i="1"/>
  <c r="T46" i="1"/>
  <c r="T49" i="1" s="1"/>
  <c r="T51" i="1" s="1"/>
  <c r="S46" i="1"/>
  <c r="S49" i="1" s="1"/>
  <c r="S51" i="1" s="1"/>
  <c r="R46" i="1"/>
  <c r="Q46" i="1"/>
  <c r="P46" i="1"/>
  <c r="O46" i="1"/>
  <c r="N46" i="1"/>
  <c r="M46" i="1"/>
  <c r="Z46" i="1" s="1"/>
  <c r="L46" i="1"/>
  <c r="L49" i="1" s="1"/>
  <c r="L51" i="1" s="1"/>
  <c r="K46" i="1"/>
  <c r="J46" i="1"/>
  <c r="I46" i="1"/>
  <c r="H46" i="1"/>
  <c r="H49" i="1" s="1"/>
  <c r="H51" i="1" s="1"/>
  <c r="G46" i="1"/>
  <c r="G49" i="1" s="1"/>
  <c r="G51" i="1" s="1"/>
  <c r="F46" i="1"/>
  <c r="E46" i="1"/>
  <c r="D46" i="1"/>
  <c r="C46" i="1"/>
  <c r="B46" i="1"/>
  <c r="Y45" i="1"/>
  <c r="Y49" i="1" s="1"/>
  <c r="X45" i="1"/>
  <c r="W45" i="1"/>
  <c r="W49" i="1" s="1"/>
  <c r="W51" i="1" s="1"/>
  <c r="V45" i="1"/>
  <c r="V49" i="1" s="1"/>
  <c r="U45" i="1"/>
  <c r="U49" i="1" s="1"/>
  <c r="T45" i="1"/>
  <c r="S45" i="1"/>
  <c r="R45" i="1"/>
  <c r="Q45" i="1"/>
  <c r="P45" i="1"/>
  <c r="O45" i="1"/>
  <c r="O49" i="1" s="1"/>
  <c r="N45" i="1"/>
  <c r="N49" i="1" s="1"/>
  <c r="M45" i="1"/>
  <c r="Z45" i="1" s="1"/>
  <c r="L45" i="1"/>
  <c r="K45" i="1"/>
  <c r="K49" i="1" s="1"/>
  <c r="K51" i="1" s="1"/>
  <c r="J45" i="1"/>
  <c r="J49" i="1" s="1"/>
  <c r="I45" i="1"/>
  <c r="I49" i="1" s="1"/>
  <c r="H45" i="1"/>
  <c r="G45" i="1"/>
  <c r="F45" i="1"/>
  <c r="E45" i="1"/>
  <c r="D45" i="1"/>
  <c r="C45" i="1"/>
  <c r="C49" i="1" s="1"/>
  <c r="B45" i="1"/>
  <c r="B49" i="1" s="1"/>
  <c r="Z43" i="1"/>
  <c r="Y40" i="1"/>
  <c r="X40" i="1"/>
  <c r="X41" i="1" s="1"/>
  <c r="W40" i="1"/>
  <c r="W41" i="1" s="1"/>
  <c r="V40" i="1"/>
  <c r="V41" i="1" s="1"/>
  <c r="U40" i="1"/>
  <c r="T40" i="1"/>
  <c r="S40" i="1"/>
  <c r="R40" i="1"/>
  <c r="Q40" i="1"/>
  <c r="P40" i="1"/>
  <c r="O40" i="1"/>
  <c r="N40" i="1"/>
  <c r="M40" i="1"/>
  <c r="Z40" i="1" s="1"/>
  <c r="L40" i="1"/>
  <c r="L41" i="1" s="1"/>
  <c r="K40" i="1"/>
  <c r="K41" i="1" s="1"/>
  <c r="J40" i="1"/>
  <c r="J41" i="1" s="1"/>
  <c r="I40" i="1"/>
  <c r="H40" i="1"/>
  <c r="G40" i="1"/>
  <c r="F40" i="1"/>
  <c r="E40" i="1"/>
  <c r="D40" i="1"/>
  <c r="C40" i="1"/>
  <c r="B40" i="1"/>
  <c r="X39" i="1"/>
  <c r="W39" i="1"/>
  <c r="V39" i="1"/>
  <c r="L39" i="1"/>
  <c r="K39" i="1"/>
  <c r="J39" i="1"/>
  <c r="Y38" i="1"/>
  <c r="X38" i="1"/>
  <c r="W38" i="1"/>
  <c r="V38" i="1"/>
  <c r="U38" i="1"/>
  <c r="T38" i="1"/>
  <c r="S38" i="1"/>
  <c r="R38" i="1"/>
  <c r="Q38" i="1"/>
  <c r="P38" i="1"/>
  <c r="O38" i="1"/>
  <c r="N38" i="1"/>
  <c r="N18" i="1" s="1"/>
  <c r="N208" i="1" s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B18" i="1" s="1"/>
  <c r="B208" i="1" s="1"/>
  <c r="Y37" i="1"/>
  <c r="Y39" i="1" s="1"/>
  <c r="Y41" i="1" s="1"/>
  <c r="X37" i="1"/>
  <c r="W37" i="1"/>
  <c r="V37" i="1"/>
  <c r="U37" i="1"/>
  <c r="T37" i="1"/>
  <c r="S37" i="1"/>
  <c r="R37" i="1"/>
  <c r="Q37" i="1"/>
  <c r="P37" i="1"/>
  <c r="P17" i="1" s="1"/>
  <c r="P207" i="1" s="1"/>
  <c r="O37" i="1"/>
  <c r="N37" i="1"/>
  <c r="M37" i="1"/>
  <c r="M39" i="1" s="1"/>
  <c r="M41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S39" i="1" s="1"/>
  <c r="R36" i="1"/>
  <c r="R39" i="1" s="1"/>
  <c r="R41" i="1" s="1"/>
  <c r="Q36" i="1"/>
  <c r="P36" i="1"/>
  <c r="O36" i="1"/>
  <c r="O39" i="1" s="1"/>
  <c r="N36" i="1"/>
  <c r="N39" i="1" s="1"/>
  <c r="N41" i="1" s="1"/>
  <c r="M36" i="1"/>
  <c r="L36" i="1"/>
  <c r="K36" i="1"/>
  <c r="J36" i="1"/>
  <c r="I36" i="1"/>
  <c r="H36" i="1"/>
  <c r="G36" i="1"/>
  <c r="G39" i="1" s="1"/>
  <c r="F36" i="1"/>
  <c r="F39" i="1" s="1"/>
  <c r="F41" i="1" s="1"/>
  <c r="E36" i="1"/>
  <c r="D36" i="1"/>
  <c r="C36" i="1"/>
  <c r="C39" i="1" s="1"/>
  <c r="B36" i="1"/>
  <c r="B39" i="1" s="1"/>
  <c r="B41" i="1" s="1"/>
  <c r="Y35" i="1"/>
  <c r="X35" i="1"/>
  <c r="W35" i="1"/>
  <c r="V35" i="1"/>
  <c r="U35" i="1"/>
  <c r="U39" i="1" s="1"/>
  <c r="T35" i="1"/>
  <c r="T39" i="1" s="1"/>
  <c r="S35" i="1"/>
  <c r="R35" i="1"/>
  <c r="Q35" i="1"/>
  <c r="Q39" i="1" s="1"/>
  <c r="Q41" i="1" s="1"/>
  <c r="P35" i="1"/>
  <c r="P39" i="1" s="1"/>
  <c r="O35" i="1"/>
  <c r="N35" i="1"/>
  <c r="M35" i="1"/>
  <c r="Z35" i="1" s="1"/>
  <c r="L35" i="1"/>
  <c r="K35" i="1"/>
  <c r="J35" i="1"/>
  <c r="I35" i="1"/>
  <c r="I39" i="1" s="1"/>
  <c r="H35" i="1"/>
  <c r="H39" i="1" s="1"/>
  <c r="G35" i="1"/>
  <c r="F35" i="1"/>
  <c r="E35" i="1"/>
  <c r="E39" i="1" s="1"/>
  <c r="E41" i="1" s="1"/>
  <c r="D35" i="1"/>
  <c r="AA35" i="1" s="1"/>
  <c r="C35" i="1"/>
  <c r="B35" i="1"/>
  <c r="Y30" i="1"/>
  <c r="X30" i="1"/>
  <c r="W30" i="1"/>
  <c r="V30" i="1"/>
  <c r="U30" i="1"/>
  <c r="T30" i="1"/>
  <c r="S30" i="1"/>
  <c r="R30" i="1"/>
  <c r="R31" i="1" s="1"/>
  <c r="Q30" i="1"/>
  <c r="P30" i="1"/>
  <c r="O30" i="1"/>
  <c r="N30" i="1"/>
  <c r="M30" i="1"/>
  <c r="L30" i="1"/>
  <c r="K30" i="1"/>
  <c r="J30" i="1"/>
  <c r="I30" i="1"/>
  <c r="H30" i="1"/>
  <c r="G30" i="1"/>
  <c r="F30" i="1"/>
  <c r="F31" i="1" s="1"/>
  <c r="E30" i="1"/>
  <c r="D30" i="1"/>
  <c r="C30" i="1"/>
  <c r="B30" i="1"/>
  <c r="S29" i="1"/>
  <c r="S31" i="1" s="1"/>
  <c r="R29" i="1"/>
  <c r="G29" i="1"/>
  <c r="G31" i="1" s="1"/>
  <c r="F29" i="1"/>
  <c r="Y28" i="1"/>
  <c r="X28" i="1"/>
  <c r="X18" i="1" s="1"/>
  <c r="X208" i="1" s="1"/>
  <c r="W28" i="1"/>
  <c r="W18" i="1" s="1"/>
  <c r="W208" i="1" s="1"/>
  <c r="V28" i="1"/>
  <c r="V18" i="1" s="1"/>
  <c r="V208" i="1" s="1"/>
  <c r="U28" i="1"/>
  <c r="U18" i="1" s="1"/>
  <c r="U208" i="1" s="1"/>
  <c r="T28" i="1"/>
  <c r="T18" i="1" s="1"/>
  <c r="T208" i="1" s="1"/>
  <c r="S28" i="1"/>
  <c r="R28" i="1"/>
  <c r="Q28" i="1"/>
  <c r="P28" i="1"/>
  <c r="P18" i="1" s="1"/>
  <c r="P208" i="1" s="1"/>
  <c r="O28" i="1"/>
  <c r="N28" i="1"/>
  <c r="M28" i="1"/>
  <c r="Z28" i="1" s="1"/>
  <c r="AB28" i="1" s="1"/>
  <c r="L28" i="1"/>
  <c r="L18" i="1" s="1"/>
  <c r="L208" i="1" s="1"/>
  <c r="K28" i="1"/>
  <c r="K18" i="1" s="1"/>
  <c r="K208" i="1" s="1"/>
  <c r="J28" i="1"/>
  <c r="J18" i="1" s="1"/>
  <c r="J208" i="1" s="1"/>
  <c r="I28" i="1"/>
  <c r="I18" i="1" s="1"/>
  <c r="I208" i="1" s="1"/>
  <c r="H28" i="1"/>
  <c r="H18" i="1" s="1"/>
  <c r="H208" i="1" s="1"/>
  <c r="G28" i="1"/>
  <c r="F28" i="1"/>
  <c r="E28" i="1"/>
  <c r="D28" i="1"/>
  <c r="D18" i="1" s="1"/>
  <c r="C28" i="1"/>
  <c r="B28" i="1"/>
  <c r="Y27" i="1"/>
  <c r="Y17" i="1" s="1"/>
  <c r="Y207" i="1" s="1"/>
  <c r="X27" i="1"/>
  <c r="X17" i="1" s="1"/>
  <c r="X207" i="1" s="1"/>
  <c r="W27" i="1"/>
  <c r="W17" i="1" s="1"/>
  <c r="W207" i="1" s="1"/>
  <c r="V27" i="1"/>
  <c r="V17" i="1" s="1"/>
  <c r="V207" i="1" s="1"/>
  <c r="U27" i="1"/>
  <c r="T27" i="1"/>
  <c r="S27" i="1"/>
  <c r="R27" i="1"/>
  <c r="R17" i="1" s="1"/>
  <c r="R207" i="1" s="1"/>
  <c r="Q27" i="1"/>
  <c r="P27" i="1"/>
  <c r="O27" i="1"/>
  <c r="N27" i="1"/>
  <c r="Z27" i="1" s="1"/>
  <c r="AA27" i="1" s="1"/>
  <c r="M27" i="1"/>
  <c r="M17" i="1" s="1"/>
  <c r="L27" i="1"/>
  <c r="L17" i="1" s="1"/>
  <c r="L207" i="1" s="1"/>
  <c r="K27" i="1"/>
  <c r="K17" i="1" s="1"/>
  <c r="K207" i="1" s="1"/>
  <c r="J27" i="1"/>
  <c r="J17" i="1" s="1"/>
  <c r="J207" i="1" s="1"/>
  <c r="I27" i="1"/>
  <c r="H27" i="1"/>
  <c r="G27" i="1"/>
  <c r="F27" i="1"/>
  <c r="F17" i="1" s="1"/>
  <c r="F207" i="1" s="1"/>
  <c r="E27" i="1"/>
  <c r="D27" i="1"/>
  <c r="C27" i="1"/>
  <c r="B27" i="1"/>
  <c r="B17" i="1" s="1"/>
  <c r="B207" i="1" s="1"/>
  <c r="Y26" i="1"/>
  <c r="Y16" i="1" s="1"/>
  <c r="Y206" i="1" s="1"/>
  <c r="X26" i="1"/>
  <c r="W26" i="1"/>
  <c r="V26" i="1"/>
  <c r="V29" i="1" s="1"/>
  <c r="U26" i="1"/>
  <c r="U29" i="1" s="1"/>
  <c r="U31" i="1" s="1"/>
  <c r="T26" i="1"/>
  <c r="S26" i="1"/>
  <c r="R26" i="1"/>
  <c r="Q26" i="1"/>
  <c r="Q16" i="1" s="1"/>
  <c r="Q206" i="1" s="1"/>
  <c r="P26" i="1"/>
  <c r="P16" i="1" s="1"/>
  <c r="P206" i="1" s="1"/>
  <c r="O26" i="1"/>
  <c r="O16" i="1" s="1"/>
  <c r="N26" i="1"/>
  <c r="N16" i="1" s="1"/>
  <c r="M26" i="1"/>
  <c r="M16" i="1" s="1"/>
  <c r="L26" i="1"/>
  <c r="K26" i="1"/>
  <c r="J26" i="1"/>
  <c r="J29" i="1" s="1"/>
  <c r="I26" i="1"/>
  <c r="I29" i="1" s="1"/>
  <c r="I31" i="1" s="1"/>
  <c r="H26" i="1"/>
  <c r="G26" i="1"/>
  <c r="F26" i="1"/>
  <c r="E26" i="1"/>
  <c r="E16" i="1" s="1"/>
  <c r="E206" i="1" s="1"/>
  <c r="D26" i="1"/>
  <c r="D16" i="1" s="1"/>
  <c r="C26" i="1"/>
  <c r="C16" i="1" s="1"/>
  <c r="C206" i="1" s="1"/>
  <c r="B26" i="1"/>
  <c r="B16" i="1" s="1"/>
  <c r="Y25" i="1"/>
  <c r="X25" i="1"/>
  <c r="X15" i="1" s="1"/>
  <c r="X19" i="1" s="1"/>
  <c r="W25" i="1"/>
  <c r="W29" i="1" s="1"/>
  <c r="W31" i="1" s="1"/>
  <c r="V25" i="1"/>
  <c r="U25" i="1"/>
  <c r="T25" i="1"/>
  <c r="T29" i="1" s="1"/>
  <c r="T31" i="1" s="1"/>
  <c r="S25" i="1"/>
  <c r="S15" i="1" s="1"/>
  <c r="R25" i="1"/>
  <c r="R15" i="1" s="1"/>
  <c r="R19" i="1" s="1"/>
  <c r="Q25" i="1"/>
  <c r="Q15" i="1" s="1"/>
  <c r="P25" i="1"/>
  <c r="P15" i="1" s="1"/>
  <c r="O25" i="1"/>
  <c r="N25" i="1"/>
  <c r="Z25" i="1" s="1"/>
  <c r="M25" i="1"/>
  <c r="L25" i="1"/>
  <c r="L15" i="1" s="1"/>
  <c r="L19" i="1" s="1"/>
  <c r="K25" i="1"/>
  <c r="K29" i="1" s="1"/>
  <c r="K31" i="1" s="1"/>
  <c r="J25" i="1"/>
  <c r="I25" i="1"/>
  <c r="H25" i="1"/>
  <c r="H29" i="1" s="1"/>
  <c r="H31" i="1" s="1"/>
  <c r="G25" i="1"/>
  <c r="G15" i="1" s="1"/>
  <c r="F25" i="1"/>
  <c r="F15" i="1" s="1"/>
  <c r="F19" i="1" s="1"/>
  <c r="E25" i="1"/>
  <c r="E15" i="1" s="1"/>
  <c r="E19" i="1" s="1"/>
  <c r="D25" i="1"/>
  <c r="D15" i="1" s="1"/>
  <c r="C25" i="1"/>
  <c r="B25" i="1"/>
  <c r="B29" i="1" s="1"/>
  <c r="AE21" i="1"/>
  <c r="Y20" i="1"/>
  <c r="Y210" i="1" s="1"/>
  <c r="X20" i="1"/>
  <c r="X210" i="1" s="1"/>
  <c r="W20" i="1"/>
  <c r="W210" i="1" s="1"/>
  <c r="U20" i="1"/>
  <c r="U210" i="1" s="1"/>
  <c r="S20" i="1"/>
  <c r="S210" i="1" s="1"/>
  <c r="M20" i="1"/>
  <c r="M210" i="1" s="1"/>
  <c r="L20" i="1"/>
  <c r="L210" i="1" s="1"/>
  <c r="K20" i="1"/>
  <c r="K210" i="1" s="1"/>
  <c r="I20" i="1"/>
  <c r="I210" i="1" s="1"/>
  <c r="G20" i="1"/>
  <c r="G210" i="1" s="1"/>
  <c r="Y18" i="1"/>
  <c r="Y208" i="1" s="1"/>
  <c r="S18" i="1"/>
  <c r="S208" i="1" s="1"/>
  <c r="R18" i="1"/>
  <c r="R208" i="1" s="1"/>
  <c r="Q18" i="1"/>
  <c r="Q208" i="1" s="1"/>
  <c r="O18" i="1"/>
  <c r="O208" i="1" s="1"/>
  <c r="M18" i="1"/>
  <c r="M208" i="1" s="1"/>
  <c r="G18" i="1"/>
  <c r="G208" i="1" s="1"/>
  <c r="F18" i="1"/>
  <c r="F208" i="1" s="1"/>
  <c r="E18" i="1"/>
  <c r="E208" i="1" s="1"/>
  <c r="C18" i="1"/>
  <c r="C208" i="1" s="1"/>
  <c r="U17" i="1"/>
  <c r="U207" i="1" s="1"/>
  <c r="T17" i="1"/>
  <c r="T207" i="1" s="1"/>
  <c r="S17" i="1"/>
  <c r="S207" i="1" s="1"/>
  <c r="Q17" i="1"/>
  <c r="Q207" i="1" s="1"/>
  <c r="O17" i="1"/>
  <c r="O207" i="1" s="1"/>
  <c r="I17" i="1"/>
  <c r="I207" i="1" s="1"/>
  <c r="H17" i="1"/>
  <c r="H207" i="1" s="1"/>
  <c r="G17" i="1"/>
  <c r="G207" i="1" s="1"/>
  <c r="E17" i="1"/>
  <c r="E207" i="1" s="1"/>
  <c r="C17" i="1"/>
  <c r="C207" i="1" s="1"/>
  <c r="X16" i="1"/>
  <c r="W16" i="1"/>
  <c r="W206" i="1" s="1"/>
  <c r="V16" i="1"/>
  <c r="V206" i="1" s="1"/>
  <c r="T16" i="1"/>
  <c r="R16" i="1"/>
  <c r="L16" i="1"/>
  <c r="K16" i="1"/>
  <c r="K206" i="1" s="1"/>
  <c r="J16" i="1"/>
  <c r="J206" i="1" s="1"/>
  <c r="H16" i="1"/>
  <c r="H206" i="1" s="1"/>
  <c r="F16" i="1"/>
  <c r="Y15" i="1"/>
  <c r="Y19" i="1" s="1"/>
  <c r="W15" i="1"/>
  <c r="W19" i="1" s="1"/>
  <c r="V15" i="1"/>
  <c r="U15" i="1"/>
  <c r="O15" i="1"/>
  <c r="O19" i="1" s="1"/>
  <c r="N15" i="1"/>
  <c r="N205" i="1" s="1"/>
  <c r="M15" i="1"/>
  <c r="K15" i="1"/>
  <c r="K19" i="1" s="1"/>
  <c r="J15" i="1"/>
  <c r="I15" i="1"/>
  <c r="C15" i="1"/>
  <c r="C19" i="1" s="1"/>
  <c r="B15" i="1"/>
  <c r="B205" i="1" s="1"/>
  <c r="B31" i="1" l="1"/>
  <c r="H41" i="1"/>
  <c r="T41" i="1"/>
  <c r="C51" i="1"/>
  <c r="O51" i="1"/>
  <c r="C81" i="1"/>
  <c r="O81" i="1"/>
  <c r="N111" i="1"/>
  <c r="AB116" i="1"/>
  <c r="AA116" i="1"/>
  <c r="M121" i="1"/>
  <c r="I161" i="1"/>
  <c r="F171" i="1"/>
  <c r="R171" i="1"/>
  <c r="B181" i="1"/>
  <c r="L205" i="1"/>
  <c r="G205" i="1"/>
  <c r="S205" i="1"/>
  <c r="C31" i="1"/>
  <c r="O31" i="1"/>
  <c r="I41" i="1"/>
  <c r="U41" i="1"/>
  <c r="AA57" i="1"/>
  <c r="H71" i="1"/>
  <c r="T71" i="1"/>
  <c r="AA86" i="1"/>
  <c r="AA87" i="1"/>
  <c r="H101" i="1"/>
  <c r="T101" i="1"/>
  <c r="AA125" i="1"/>
  <c r="AA36" i="1"/>
  <c r="AA39" i="1" s="1"/>
  <c r="AA37" i="1"/>
  <c r="M61" i="1"/>
  <c r="Y61" i="1"/>
  <c r="AB66" i="1"/>
  <c r="AA66" i="1"/>
  <c r="M91" i="1"/>
  <c r="Y91" i="1"/>
  <c r="I101" i="1"/>
  <c r="U101" i="1"/>
  <c r="Y141" i="1"/>
  <c r="W161" i="1"/>
  <c r="B206" i="1"/>
  <c r="N206" i="1"/>
  <c r="B209" i="1"/>
  <c r="Z208" i="1"/>
  <c r="AB208" i="1" s="1"/>
  <c r="AA96" i="1"/>
  <c r="AB96" i="1"/>
  <c r="X161" i="1"/>
  <c r="O206" i="1"/>
  <c r="C141" i="1"/>
  <c r="AA40" i="1"/>
  <c r="D61" i="1"/>
  <c r="P61" i="1"/>
  <c r="AA65" i="1"/>
  <c r="AA68" i="1"/>
  <c r="L71" i="1"/>
  <c r="X71" i="1"/>
  <c r="AA95" i="1"/>
  <c r="AA99" i="1" s="1"/>
  <c r="L101" i="1"/>
  <c r="X101" i="1"/>
  <c r="AA135" i="1"/>
  <c r="AA146" i="1"/>
  <c r="AA148" i="1"/>
  <c r="N151" i="1"/>
  <c r="G181" i="1"/>
  <c r="S181" i="1"/>
  <c r="Y211" i="1"/>
  <c r="AA45" i="1"/>
  <c r="AA49" i="1" s="1"/>
  <c r="Z49" i="1"/>
  <c r="AB49" i="1" s="1"/>
  <c r="AB46" i="1"/>
  <c r="AA46" i="1"/>
  <c r="I51" i="1"/>
  <c r="U51" i="1"/>
  <c r="E61" i="1"/>
  <c r="Q61" i="1"/>
  <c r="Z71" i="1"/>
  <c r="E91" i="1"/>
  <c r="Q91" i="1"/>
  <c r="Y101" i="1"/>
  <c r="AA105" i="1"/>
  <c r="H111" i="1"/>
  <c r="G121" i="1"/>
  <c r="C161" i="1"/>
  <c r="O161" i="1"/>
  <c r="R205" i="1"/>
  <c r="M206" i="1"/>
  <c r="M207" i="1"/>
  <c r="C41" i="1"/>
  <c r="O41" i="1"/>
  <c r="J51" i="1"/>
  <c r="V51" i="1"/>
  <c r="AA75" i="1"/>
  <c r="Z79" i="1"/>
  <c r="AB79" i="1" s="1"/>
  <c r="J81" i="1"/>
  <c r="V81" i="1"/>
  <c r="F91" i="1"/>
  <c r="R91" i="1"/>
  <c r="B101" i="1"/>
  <c r="N101" i="1"/>
  <c r="AA167" i="1"/>
  <c r="AB25" i="1"/>
  <c r="Z29" i="1"/>
  <c r="J31" i="1"/>
  <c r="V31" i="1"/>
  <c r="P41" i="1"/>
  <c r="C71" i="1"/>
  <c r="O71" i="1"/>
  <c r="K81" i="1"/>
  <c r="W81" i="1"/>
  <c r="G91" i="1"/>
  <c r="S91" i="1"/>
  <c r="G141" i="1"/>
  <c r="E161" i="1"/>
  <c r="AB176" i="1"/>
  <c r="AA176" i="1"/>
  <c r="H131" i="1"/>
  <c r="T131" i="1"/>
  <c r="F161" i="1"/>
  <c r="I191" i="1"/>
  <c r="D19" i="1"/>
  <c r="P19" i="1"/>
  <c r="P205" i="1"/>
  <c r="P209" i="1" s="1"/>
  <c r="D206" i="1"/>
  <c r="D208" i="1"/>
  <c r="AA18" i="1"/>
  <c r="I131" i="1"/>
  <c r="U131" i="1"/>
  <c r="I141" i="1"/>
  <c r="U141" i="1"/>
  <c r="K211" i="1"/>
  <c r="Q19" i="1"/>
  <c r="Q205" i="1"/>
  <c r="Q209" i="1" s="1"/>
  <c r="AB38" i="1"/>
  <c r="AA38" i="1"/>
  <c r="G41" i="1"/>
  <c r="S41" i="1"/>
  <c r="B51" i="1"/>
  <c r="N51" i="1"/>
  <c r="J61" i="1"/>
  <c r="V61" i="1"/>
  <c r="AA80" i="1"/>
  <c r="J91" i="1"/>
  <c r="V91" i="1"/>
  <c r="J141" i="1"/>
  <c r="V141" i="1"/>
  <c r="T151" i="1"/>
  <c r="AA180" i="1"/>
  <c r="E20" i="1"/>
  <c r="Q20" i="1"/>
  <c r="D39" i="1"/>
  <c r="D41" i="1" s="1"/>
  <c r="Z60" i="1"/>
  <c r="N81" i="1"/>
  <c r="D101" i="1"/>
  <c r="Z110" i="1"/>
  <c r="Z115" i="1"/>
  <c r="AA115" i="1" s="1"/>
  <c r="AA119" i="1" s="1"/>
  <c r="N129" i="1"/>
  <c r="N131" i="1" s="1"/>
  <c r="Z130" i="1"/>
  <c r="AA130" i="1" s="1"/>
  <c r="Z135" i="1"/>
  <c r="Z148" i="1"/>
  <c r="M151" i="1"/>
  <c r="Y151" i="1"/>
  <c r="M159" i="1"/>
  <c r="Y159" i="1"/>
  <c r="G161" i="1"/>
  <c r="S161" i="1"/>
  <c r="J189" i="1"/>
  <c r="V189" i="1"/>
  <c r="V191" i="1" s="1"/>
  <c r="J191" i="1"/>
  <c r="L206" i="1"/>
  <c r="X206" i="1"/>
  <c r="F205" i="1"/>
  <c r="X205" i="1"/>
  <c r="X209" i="1" s="1"/>
  <c r="X211" i="1" s="1"/>
  <c r="B220" i="1"/>
  <c r="N220" i="1"/>
  <c r="Z216" i="1"/>
  <c r="AA216" i="1" s="1"/>
  <c r="F232" i="1"/>
  <c r="R232" i="1"/>
  <c r="K242" i="1"/>
  <c r="W242" i="1"/>
  <c r="AB261" i="1"/>
  <c r="AA261" i="1"/>
  <c r="B282" i="1"/>
  <c r="H292" i="1"/>
  <c r="T292" i="1"/>
  <c r="G322" i="1"/>
  <c r="S322" i="1"/>
  <c r="J352" i="1"/>
  <c r="G362" i="1"/>
  <c r="S362" i="1"/>
  <c r="H422" i="1"/>
  <c r="H15" i="1"/>
  <c r="T15" i="1"/>
  <c r="Z15" i="1" s="1"/>
  <c r="N17" i="1"/>
  <c r="N207" i="1" s="1"/>
  <c r="F20" i="1"/>
  <c r="R20" i="1"/>
  <c r="AA28" i="1"/>
  <c r="L29" i="1"/>
  <c r="L31" i="1" s="1"/>
  <c r="X29" i="1"/>
  <c r="X31" i="1" s="1"/>
  <c r="AA55" i="1"/>
  <c r="AA60" i="1"/>
  <c r="M69" i="1"/>
  <c r="M71" i="1" s="1"/>
  <c r="AA76" i="1"/>
  <c r="C111" i="1"/>
  <c r="O111" i="1"/>
  <c r="AA110" i="1"/>
  <c r="C119" i="1"/>
  <c r="C121" i="1" s="1"/>
  <c r="O119" i="1"/>
  <c r="O121" i="1" s="1"/>
  <c r="Z150" i="1"/>
  <c r="Z155" i="1"/>
  <c r="H161" i="1"/>
  <c r="T161" i="1"/>
  <c r="M169" i="1"/>
  <c r="M171" i="1" s="1"/>
  <c r="Y169" i="1"/>
  <c r="Y171" i="1" s="1"/>
  <c r="AA177" i="1"/>
  <c r="K191" i="1"/>
  <c r="W191" i="1"/>
  <c r="C205" i="1"/>
  <c r="C209" i="1" s="1"/>
  <c r="O205" i="1"/>
  <c r="O209" i="1" s="1"/>
  <c r="L199" i="1"/>
  <c r="L201" i="1" s="1"/>
  <c r="Y205" i="1"/>
  <c r="Y209" i="1" s="1"/>
  <c r="L220" i="1"/>
  <c r="X220" i="1"/>
  <c r="X222" i="1" s="1"/>
  <c r="L222" i="1"/>
  <c r="Z226" i="1"/>
  <c r="L242" i="1"/>
  <c r="X242" i="1"/>
  <c r="D252" i="1"/>
  <c r="P252" i="1"/>
  <c r="AA258" i="1"/>
  <c r="O446" i="1"/>
  <c r="F447" i="1"/>
  <c r="T447" i="1"/>
  <c r="O449" i="1"/>
  <c r="T272" i="1"/>
  <c r="C282" i="1"/>
  <c r="O282" i="1"/>
  <c r="I292" i="1"/>
  <c r="U292" i="1"/>
  <c r="AA307" i="1"/>
  <c r="L312" i="1"/>
  <c r="X312" i="1"/>
  <c r="H322" i="1"/>
  <c r="T322" i="1"/>
  <c r="L342" i="1"/>
  <c r="G372" i="1"/>
  <c r="G382" i="1"/>
  <c r="AA441" i="1"/>
  <c r="J19" i="1"/>
  <c r="V19" i="1"/>
  <c r="M29" i="1"/>
  <c r="M31" i="1" s="1"/>
  <c r="Y29" i="1"/>
  <c r="Y31" i="1" s="1"/>
  <c r="Z36" i="1"/>
  <c r="AB36" i="1" s="1"/>
  <c r="Z56" i="1"/>
  <c r="AB56" i="1" s="1"/>
  <c r="D89" i="1"/>
  <c r="D91" i="1" s="1"/>
  <c r="J121" i="1"/>
  <c r="V121" i="1"/>
  <c r="J129" i="1"/>
  <c r="J131" i="1" s="1"/>
  <c r="V129" i="1"/>
  <c r="V131" i="1" s="1"/>
  <c r="Z156" i="1"/>
  <c r="B169" i="1"/>
  <c r="B171" i="1" s="1"/>
  <c r="N169" i="1"/>
  <c r="N171" i="1" s="1"/>
  <c r="Z165" i="1"/>
  <c r="Z170" i="1"/>
  <c r="Z196" i="1"/>
  <c r="AA196" i="1" s="1"/>
  <c r="J205" i="1"/>
  <c r="J209" i="1" s="1"/>
  <c r="S206" i="1"/>
  <c r="M222" i="1"/>
  <c r="Z221" i="1"/>
  <c r="Y222" i="1"/>
  <c r="Z227" i="1"/>
  <c r="Z228" i="1"/>
  <c r="AA228" i="1" s="1"/>
  <c r="Z229" i="1"/>
  <c r="AA229" i="1" s="1"/>
  <c r="E252" i="1"/>
  <c r="Q252" i="1"/>
  <c r="P446" i="1"/>
  <c r="G447" i="1"/>
  <c r="U272" i="1"/>
  <c r="AB347" i="1"/>
  <c r="AA347" i="1"/>
  <c r="G16" i="1"/>
  <c r="G19" i="1" s="1"/>
  <c r="G21" i="1" s="1"/>
  <c r="S16" i="1"/>
  <c r="Z16" i="1" s="1"/>
  <c r="D17" i="1"/>
  <c r="Z18" i="1"/>
  <c r="AB18" i="1" s="1"/>
  <c r="H20" i="1"/>
  <c r="T20" i="1"/>
  <c r="N29" i="1"/>
  <c r="N31" i="1" s="1"/>
  <c r="M49" i="1"/>
  <c r="M51" i="1" s="1"/>
  <c r="Z85" i="1"/>
  <c r="Z90" i="1"/>
  <c r="Z106" i="1"/>
  <c r="Z109" i="1" s="1"/>
  <c r="AB109" i="1" s="1"/>
  <c r="E131" i="1"/>
  <c r="Q131" i="1"/>
  <c r="AA136" i="1"/>
  <c r="Z166" i="1"/>
  <c r="AB166" i="1" s="1"/>
  <c r="C171" i="1"/>
  <c r="O171" i="1"/>
  <c r="H179" i="1"/>
  <c r="H181" i="1" s="1"/>
  <c r="T179" i="1"/>
  <c r="T181" i="1" s="1"/>
  <c r="N199" i="1"/>
  <c r="N201" i="1" s="1"/>
  <c r="K205" i="1"/>
  <c r="K209" i="1" s="1"/>
  <c r="E220" i="1"/>
  <c r="E222" i="1" s="1"/>
  <c r="Q220" i="1"/>
  <c r="Q222" i="1" s="1"/>
  <c r="B222" i="1"/>
  <c r="N222" i="1"/>
  <c r="C230" i="1"/>
  <c r="C232" i="1" s="1"/>
  <c r="O230" i="1"/>
  <c r="O232" i="1" s="1"/>
  <c r="F252" i="1"/>
  <c r="R252" i="1"/>
  <c r="D262" i="1"/>
  <c r="P262" i="1"/>
  <c r="H447" i="1"/>
  <c r="C449" i="1"/>
  <c r="H272" i="1"/>
  <c r="F451" i="1"/>
  <c r="R451" i="1"/>
  <c r="R272" i="1"/>
  <c r="N312" i="1"/>
  <c r="AB316" i="1"/>
  <c r="AA316" i="1"/>
  <c r="AA320" i="1" s="1"/>
  <c r="Z320" i="1"/>
  <c r="AB320" i="1" s="1"/>
  <c r="Y352" i="1"/>
  <c r="AA357" i="1"/>
  <c r="AB357" i="1"/>
  <c r="I372" i="1"/>
  <c r="I382" i="1"/>
  <c r="B412" i="1"/>
  <c r="AA411" i="1"/>
  <c r="AB417" i="1"/>
  <c r="AA417" i="1"/>
  <c r="C29" i="1"/>
  <c r="O29" i="1"/>
  <c r="D69" i="1"/>
  <c r="AB69" i="1" s="1"/>
  <c r="M99" i="1"/>
  <c r="M101" i="1" s="1"/>
  <c r="D149" i="1"/>
  <c r="D151" i="1" s="1"/>
  <c r="I179" i="1"/>
  <c r="U179" i="1"/>
  <c r="I181" i="1"/>
  <c r="U181" i="1"/>
  <c r="AB219" i="1"/>
  <c r="AA219" i="1"/>
  <c r="J232" i="1"/>
  <c r="V232" i="1"/>
  <c r="Z250" i="1"/>
  <c r="AB250" i="1" s="1"/>
  <c r="AB246" i="1"/>
  <c r="AA246" i="1"/>
  <c r="AA250" i="1" s="1"/>
  <c r="AB247" i="1"/>
  <c r="AA247" i="1"/>
  <c r="E262" i="1"/>
  <c r="Q262" i="1"/>
  <c r="D446" i="1"/>
  <c r="I272" i="1"/>
  <c r="AB356" i="1"/>
  <c r="Z360" i="1"/>
  <c r="AB360" i="1" s="1"/>
  <c r="K362" i="1"/>
  <c r="J372" i="1"/>
  <c r="J382" i="1"/>
  <c r="V382" i="1"/>
  <c r="AA409" i="1"/>
  <c r="I16" i="1"/>
  <c r="I206" i="1" s="1"/>
  <c r="U16" i="1"/>
  <c r="U206" i="1" s="1"/>
  <c r="M19" i="1"/>
  <c r="J20" i="1"/>
  <c r="V20" i="1"/>
  <c r="AA25" i="1"/>
  <c r="D29" i="1"/>
  <c r="D31" i="1" s="1"/>
  <c r="P29" i="1"/>
  <c r="P31" i="1" s="1"/>
  <c r="Z37" i="1"/>
  <c r="Z39" i="1" s="1"/>
  <c r="Z137" i="1"/>
  <c r="L141" i="1"/>
  <c r="X141" i="1"/>
  <c r="M141" i="1"/>
  <c r="L149" i="1"/>
  <c r="L151" i="1" s="1"/>
  <c r="X149" i="1"/>
  <c r="X151" i="1" s="1"/>
  <c r="J181" i="1"/>
  <c r="V181" i="1"/>
  <c r="C189" i="1"/>
  <c r="C191" i="1" s="1"/>
  <c r="O189" i="1"/>
  <c r="O191" i="1" s="1"/>
  <c r="AA185" i="1"/>
  <c r="R199" i="1"/>
  <c r="R201" i="1" s="1"/>
  <c r="M205" i="1"/>
  <c r="E230" i="1"/>
  <c r="Q230" i="1"/>
  <c r="Q232" i="1" s="1"/>
  <c r="K232" i="1"/>
  <c r="W232" i="1"/>
  <c r="D242" i="1"/>
  <c r="P242" i="1"/>
  <c r="E270" i="1"/>
  <c r="E272" i="1" s="1"/>
  <c r="O448" i="1"/>
  <c r="AA277" i="1"/>
  <c r="AB277" i="1"/>
  <c r="G282" i="1"/>
  <c r="S282" i="1"/>
  <c r="M292" i="1"/>
  <c r="Y292" i="1"/>
  <c r="C352" i="1"/>
  <c r="K372" i="1"/>
  <c r="W372" i="1"/>
  <c r="B19" i="1"/>
  <c r="N19" i="1"/>
  <c r="E29" i="1"/>
  <c r="E31" i="1" s="1"/>
  <c r="Q29" i="1"/>
  <c r="Q31" i="1" s="1"/>
  <c r="Z30" i="1"/>
  <c r="AA70" i="1"/>
  <c r="Z118" i="1"/>
  <c r="AA118" i="1" s="1"/>
  <c r="Z120" i="1"/>
  <c r="Z138" i="1"/>
  <c r="AA138" i="1" s="1"/>
  <c r="G151" i="1"/>
  <c r="S151" i="1"/>
  <c r="AA157" i="1"/>
  <c r="M161" i="1"/>
  <c r="Y161" i="1"/>
  <c r="Z186" i="1"/>
  <c r="D191" i="1"/>
  <c r="P191" i="1"/>
  <c r="F206" i="1"/>
  <c r="R206" i="1"/>
  <c r="AB276" i="1"/>
  <c r="AA276" i="1"/>
  <c r="AA280" i="1" s="1"/>
  <c r="Z280" i="1"/>
  <c r="AB280" i="1" s="1"/>
  <c r="M448" i="1"/>
  <c r="Z268" i="1"/>
  <c r="AA268" i="1" s="1"/>
  <c r="U442" i="1"/>
  <c r="N209" i="1"/>
  <c r="Z26" i="1"/>
  <c r="Z50" i="1"/>
  <c r="Z58" i="1"/>
  <c r="AA58" i="1" s="1"/>
  <c r="I111" i="1"/>
  <c r="U111" i="1"/>
  <c r="AA137" i="1"/>
  <c r="Z145" i="1"/>
  <c r="B161" i="1"/>
  <c r="N161" i="1"/>
  <c r="Z160" i="1"/>
  <c r="E191" i="1"/>
  <c r="Q191" i="1"/>
  <c r="I205" i="1"/>
  <c r="U205" i="1"/>
  <c r="F222" i="1"/>
  <c r="R222" i="1"/>
  <c r="AB231" i="1"/>
  <c r="C448" i="1"/>
  <c r="C450" i="1" s="1"/>
  <c r="Q448" i="1"/>
  <c r="AB296" i="1"/>
  <c r="AA296" i="1"/>
  <c r="Z300" i="1"/>
  <c r="AB300" i="1" s="1"/>
  <c r="AB376" i="1"/>
  <c r="Z380" i="1"/>
  <c r="AB380" i="1" s="1"/>
  <c r="Y382" i="1"/>
  <c r="Z100" i="1"/>
  <c r="Z101" i="1" s="1"/>
  <c r="AB101" i="1" s="1"/>
  <c r="D121" i="1"/>
  <c r="P121" i="1"/>
  <c r="Z126" i="1"/>
  <c r="AB126" i="1" s="1"/>
  <c r="H171" i="1"/>
  <c r="T171" i="1"/>
  <c r="U199" i="1"/>
  <c r="U201" i="1" s="1"/>
  <c r="G222" i="1"/>
  <c r="S222" i="1"/>
  <c r="AB236" i="1"/>
  <c r="AA236" i="1"/>
  <c r="Z240" i="1"/>
  <c r="AB237" i="1"/>
  <c r="AA237" i="1"/>
  <c r="K252" i="1"/>
  <c r="W252" i="1"/>
  <c r="I262" i="1"/>
  <c r="U262" i="1"/>
  <c r="H402" i="1"/>
  <c r="AA421" i="1"/>
  <c r="B20" i="1"/>
  <c r="N20" i="1"/>
  <c r="K21" i="1"/>
  <c r="W21" i="1"/>
  <c r="K131" i="1"/>
  <c r="W131" i="1"/>
  <c r="AA145" i="1"/>
  <c r="AA149" i="1" s="1"/>
  <c r="AA158" i="1"/>
  <c r="D169" i="1"/>
  <c r="D171" i="1" s="1"/>
  <c r="I171" i="1"/>
  <c r="U171" i="1"/>
  <c r="B179" i="1"/>
  <c r="N179" i="1"/>
  <c r="N181" i="1" s="1"/>
  <c r="Z175" i="1"/>
  <c r="H222" i="1"/>
  <c r="T222" i="1"/>
  <c r="I230" i="1"/>
  <c r="I232" i="1" s="1"/>
  <c r="U230" i="1"/>
  <c r="U232" i="1" s="1"/>
  <c r="L252" i="1"/>
  <c r="X252" i="1"/>
  <c r="J262" i="1"/>
  <c r="V262" i="1"/>
  <c r="E448" i="1"/>
  <c r="Y449" i="1"/>
  <c r="AA327" i="1"/>
  <c r="G352" i="1"/>
  <c r="S352" i="1"/>
  <c r="D362" i="1"/>
  <c r="AA367" i="1"/>
  <c r="C372" i="1"/>
  <c r="AB387" i="1"/>
  <c r="AA387" i="1"/>
  <c r="H412" i="1"/>
  <c r="T412" i="1"/>
  <c r="N432" i="1"/>
  <c r="C20" i="1"/>
  <c r="O20" i="1"/>
  <c r="L21" i="1"/>
  <c r="X21" i="1"/>
  <c r="Z127" i="1"/>
  <c r="AA127" i="1" s="1"/>
  <c r="C181" i="1"/>
  <c r="O181" i="1"/>
  <c r="D205" i="1"/>
  <c r="V205" i="1"/>
  <c r="V209" i="1" s="1"/>
  <c r="D232" i="1"/>
  <c r="P232" i="1"/>
  <c r="Z252" i="1"/>
  <c r="AB252" i="1" s="1"/>
  <c r="AB251" i="1"/>
  <c r="K262" i="1"/>
  <c r="W262" i="1"/>
  <c r="M302" i="1"/>
  <c r="Y302" i="1"/>
  <c r="M332" i="1"/>
  <c r="Y332" i="1"/>
  <c r="AB336" i="1"/>
  <c r="AA336" i="1"/>
  <c r="Z340" i="1"/>
  <c r="AB340" i="1" s="1"/>
  <c r="AA381" i="1"/>
  <c r="P382" i="1"/>
  <c r="Z461" i="1"/>
  <c r="D20" i="1"/>
  <c r="P20" i="1"/>
  <c r="M21" i="1"/>
  <c r="Y21" i="1"/>
  <c r="F141" i="1"/>
  <c r="R141" i="1"/>
  <c r="F149" i="1"/>
  <c r="F151" i="1" s="1"/>
  <c r="R149" i="1"/>
  <c r="R151" i="1" s="1"/>
  <c r="D181" i="1"/>
  <c r="P181" i="1"/>
  <c r="I189" i="1"/>
  <c r="U189" i="1"/>
  <c r="U191" i="1" s="1"/>
  <c r="Z195" i="1"/>
  <c r="AA195" i="1" s="1"/>
  <c r="AA199" i="1" s="1"/>
  <c r="AA201" i="1" s="1"/>
  <c r="E205" i="1"/>
  <c r="E209" i="1" s="1"/>
  <c r="W205" i="1"/>
  <c r="W209" i="1" s="1"/>
  <c r="W211" i="1" s="1"/>
  <c r="E232" i="1"/>
  <c r="J242" i="1"/>
  <c r="V242" i="1"/>
  <c r="AB256" i="1"/>
  <c r="AA256" i="1"/>
  <c r="AA260" i="1" s="1"/>
  <c r="Z260" i="1"/>
  <c r="AB260" i="1" s="1"/>
  <c r="AB257" i="1"/>
  <c r="AA257" i="1"/>
  <c r="Z269" i="1"/>
  <c r="AA269" i="1" s="1"/>
  <c r="Y282" i="1"/>
  <c r="G292" i="1"/>
  <c r="S292" i="1"/>
  <c r="B302" i="1"/>
  <c r="AB306" i="1"/>
  <c r="AA306" i="1"/>
  <c r="AA310" i="1" s="1"/>
  <c r="Z310" i="1"/>
  <c r="F322" i="1"/>
  <c r="R322" i="1"/>
  <c r="B332" i="1"/>
  <c r="N332" i="1"/>
  <c r="I352" i="1"/>
  <c r="B442" i="1"/>
  <c r="AA231" i="1"/>
  <c r="AA251" i="1"/>
  <c r="M266" i="1"/>
  <c r="Y266" i="1"/>
  <c r="J267" i="1"/>
  <c r="J447" i="1" s="1"/>
  <c r="V267" i="1"/>
  <c r="V447" i="1" s="1"/>
  <c r="C270" i="1"/>
  <c r="O270" i="1"/>
  <c r="L271" i="1"/>
  <c r="X271" i="1"/>
  <c r="AA297" i="1"/>
  <c r="N310" i="1"/>
  <c r="AA317" i="1"/>
  <c r="AA337" i="1"/>
  <c r="F352" i="1"/>
  <c r="R352" i="1"/>
  <c r="Z362" i="1"/>
  <c r="AB362" i="1" s="1"/>
  <c r="K370" i="1"/>
  <c r="W370" i="1"/>
  <c r="AA376" i="1"/>
  <c r="I390" i="1"/>
  <c r="I392" i="1" s="1"/>
  <c r="U390" i="1"/>
  <c r="U392" i="1" s="1"/>
  <c r="Z396" i="1"/>
  <c r="Z408" i="1"/>
  <c r="AA408" i="1" s="1"/>
  <c r="E412" i="1"/>
  <c r="Q412" i="1"/>
  <c r="I420" i="1"/>
  <c r="I422" i="1" s="1"/>
  <c r="U420" i="1"/>
  <c r="U422" i="1" s="1"/>
  <c r="Z426" i="1"/>
  <c r="Z438" i="1"/>
  <c r="AA438" i="1" s="1"/>
  <c r="U446" i="1"/>
  <c r="D451" i="1"/>
  <c r="V458" i="1"/>
  <c r="V462" i="1" s="1"/>
  <c r="AA478" i="1"/>
  <c r="AA479" i="1"/>
  <c r="AA480" i="1"/>
  <c r="C492" i="1"/>
  <c r="C494" i="1" s="1"/>
  <c r="R472" i="1"/>
  <c r="R458" i="1"/>
  <c r="R462" i="1" s="1"/>
  <c r="Y494" i="1"/>
  <c r="Y473" i="1"/>
  <c r="J534" i="1"/>
  <c r="V534" i="1"/>
  <c r="Z564" i="1"/>
  <c r="Y564" i="1"/>
  <c r="M574" i="1"/>
  <c r="AA623" i="1"/>
  <c r="B446" i="1"/>
  <c r="N446" i="1"/>
  <c r="K447" i="1"/>
  <c r="W447" i="1"/>
  <c r="H448" i="1"/>
  <c r="T448" i="1"/>
  <c r="F449" i="1"/>
  <c r="F450" i="1" s="1"/>
  <c r="R449" i="1"/>
  <c r="D270" i="1"/>
  <c r="D272" i="1" s="1"/>
  <c r="P270" i="1"/>
  <c r="M451" i="1"/>
  <c r="Y451" i="1"/>
  <c r="Z286" i="1"/>
  <c r="Z346" i="1"/>
  <c r="L362" i="1"/>
  <c r="M362" i="1"/>
  <c r="D370" i="1"/>
  <c r="D372" i="1" s="1"/>
  <c r="AA377" i="1"/>
  <c r="J392" i="1"/>
  <c r="V392" i="1"/>
  <c r="Z401" i="1"/>
  <c r="J422" i="1"/>
  <c r="V422" i="1"/>
  <c r="Z431" i="1"/>
  <c r="V446" i="1"/>
  <c r="V450" i="1" s="1"/>
  <c r="V452" i="1" s="1"/>
  <c r="R447" i="1"/>
  <c r="R450" i="1" s="1"/>
  <c r="M449" i="1"/>
  <c r="G451" i="1"/>
  <c r="G472" i="1"/>
  <c r="G458" i="1"/>
  <c r="G462" i="1" s="1"/>
  <c r="G464" i="1" s="1"/>
  <c r="F474" i="1"/>
  <c r="AB508" i="1"/>
  <c r="AA508" i="1"/>
  <c r="Z512" i="1"/>
  <c r="AB512" i="1" s="1"/>
  <c r="AB509" i="1"/>
  <c r="AA509" i="1"/>
  <c r="K534" i="1"/>
  <c r="W534" i="1"/>
  <c r="F544" i="1"/>
  <c r="R544" i="1"/>
  <c r="N564" i="1"/>
  <c r="Z572" i="1"/>
  <c r="AB568" i="1"/>
  <c r="AB569" i="1"/>
  <c r="AA569" i="1"/>
  <c r="N574" i="1"/>
  <c r="AB579" i="1"/>
  <c r="AA579" i="1"/>
  <c r="L447" i="1"/>
  <c r="L450" i="1" s="1"/>
  <c r="X447" i="1"/>
  <c r="X450" i="1" s="1"/>
  <c r="I448" i="1"/>
  <c r="U448" i="1"/>
  <c r="G449" i="1"/>
  <c r="S449" i="1"/>
  <c r="Z271" i="1"/>
  <c r="Z291" i="1"/>
  <c r="D310" i="1"/>
  <c r="D312" i="1" s="1"/>
  <c r="Z326" i="1"/>
  <c r="D330" i="1"/>
  <c r="D332" i="1" s="1"/>
  <c r="N360" i="1"/>
  <c r="N362" i="1" s="1"/>
  <c r="F372" i="1"/>
  <c r="R372" i="1"/>
  <c r="W382" i="1"/>
  <c r="K392" i="1"/>
  <c r="W392" i="1"/>
  <c r="K422" i="1"/>
  <c r="W422" i="1"/>
  <c r="H442" i="1"/>
  <c r="T442" i="1"/>
  <c r="W446" i="1"/>
  <c r="H451" i="1"/>
  <c r="B462" i="1"/>
  <c r="G474" i="1"/>
  <c r="F484" i="1"/>
  <c r="R484" i="1"/>
  <c r="F472" i="1"/>
  <c r="F458" i="1"/>
  <c r="F462" i="1" s="1"/>
  <c r="R494" i="1"/>
  <c r="S654" i="1"/>
  <c r="F270" i="1"/>
  <c r="F272" i="1" s="1"/>
  <c r="C451" i="1"/>
  <c r="O451" i="1"/>
  <c r="F302" i="1"/>
  <c r="R302" i="1"/>
  <c r="Z311" i="1"/>
  <c r="Z331" i="1"/>
  <c r="AA346" i="1"/>
  <c r="AA358" i="1"/>
  <c r="Z366" i="1"/>
  <c r="M380" i="1"/>
  <c r="M382" i="1" s="1"/>
  <c r="L382" i="1"/>
  <c r="X382" i="1"/>
  <c r="D400" i="1"/>
  <c r="D402" i="1" s="1"/>
  <c r="P400" i="1"/>
  <c r="P402" i="1" s="1"/>
  <c r="Z397" i="1"/>
  <c r="D430" i="1"/>
  <c r="P430" i="1"/>
  <c r="P432" i="1" s="1"/>
  <c r="Z427" i="1"/>
  <c r="D432" i="1"/>
  <c r="I451" i="1"/>
  <c r="I472" i="1"/>
  <c r="I458" i="1"/>
  <c r="I462" i="1" s="1"/>
  <c r="I464" i="1" s="1"/>
  <c r="AA470" i="1"/>
  <c r="H474" i="1"/>
  <c r="G484" i="1"/>
  <c r="S484" i="1"/>
  <c r="S494" i="1"/>
  <c r="D473" i="1"/>
  <c r="P473" i="1"/>
  <c r="F554" i="1"/>
  <c r="R554" i="1"/>
  <c r="AA568" i="1"/>
  <c r="AA572" i="1" s="1"/>
  <c r="Z217" i="1"/>
  <c r="E446" i="1"/>
  <c r="Q446" i="1"/>
  <c r="B447" i="1"/>
  <c r="N447" i="1"/>
  <c r="K448" i="1"/>
  <c r="W448" i="1"/>
  <c r="I449" i="1"/>
  <c r="U449" i="1"/>
  <c r="M280" i="1"/>
  <c r="M282" i="1" s="1"/>
  <c r="Z287" i="1"/>
  <c r="E350" i="1"/>
  <c r="E352" i="1" s="1"/>
  <c r="Q350" i="1"/>
  <c r="Q352" i="1" s="1"/>
  <c r="Z381" i="1"/>
  <c r="Z386" i="1"/>
  <c r="Z398" i="1"/>
  <c r="AA398" i="1" s="1"/>
  <c r="E402" i="1"/>
  <c r="Q402" i="1"/>
  <c r="I410" i="1"/>
  <c r="I412" i="1" s="1"/>
  <c r="U410" i="1"/>
  <c r="U412" i="1" s="1"/>
  <c r="Z416" i="1"/>
  <c r="Z428" i="1"/>
  <c r="AA428" i="1" s="1"/>
  <c r="E432" i="1"/>
  <c r="Q432" i="1"/>
  <c r="I440" i="1"/>
  <c r="I442" i="1" s="1"/>
  <c r="U440" i="1"/>
  <c r="V442" i="1"/>
  <c r="I474" i="1"/>
  <c r="H484" i="1"/>
  <c r="T484" i="1"/>
  <c r="H492" i="1"/>
  <c r="Z489" i="1"/>
  <c r="AB489" i="1" s="1"/>
  <c r="T494" i="1"/>
  <c r="AA538" i="1"/>
  <c r="Z542" i="1"/>
  <c r="AB542" i="1" s="1"/>
  <c r="AB538" i="1"/>
  <c r="AB539" i="1"/>
  <c r="AA539" i="1"/>
  <c r="G554" i="1"/>
  <c r="S554" i="1"/>
  <c r="E564" i="1"/>
  <c r="Q564" i="1"/>
  <c r="Q574" i="1"/>
  <c r="X644" i="1"/>
  <c r="F664" i="1"/>
  <c r="C677" i="1"/>
  <c r="O677" i="1"/>
  <c r="E451" i="1"/>
  <c r="Q451" i="1"/>
  <c r="C272" i="1"/>
  <c r="O272" i="1"/>
  <c r="N280" i="1"/>
  <c r="N282" i="1" s="1"/>
  <c r="M340" i="1"/>
  <c r="M342" i="1" s="1"/>
  <c r="K360" i="1"/>
  <c r="W360" i="1"/>
  <c r="W362" i="1" s="1"/>
  <c r="AA366" i="1"/>
  <c r="AA378" i="1"/>
  <c r="AA386" i="1"/>
  <c r="AA390" i="1" s="1"/>
  <c r="AA392" i="1" s="1"/>
  <c r="J410" i="1"/>
  <c r="V410" i="1"/>
  <c r="J412" i="1"/>
  <c r="V412" i="1"/>
  <c r="AA416" i="1"/>
  <c r="AA420" i="1" s="1"/>
  <c r="J440" i="1"/>
  <c r="J442" i="1" s="1"/>
  <c r="V440" i="1"/>
  <c r="K442" i="1"/>
  <c r="W442" i="1"/>
  <c r="N442" i="1"/>
  <c r="I446" i="1"/>
  <c r="I450" i="1" s="1"/>
  <c r="H458" i="1"/>
  <c r="H462" i="1" s="1"/>
  <c r="N472" i="1"/>
  <c r="I484" i="1"/>
  <c r="U484" i="1"/>
  <c r="I492" i="1"/>
  <c r="I494" i="1" s="1"/>
  <c r="J544" i="1"/>
  <c r="V544" i="1"/>
  <c r="AA583" i="1"/>
  <c r="AA590" i="1"/>
  <c r="AA593" i="1"/>
  <c r="AB599" i="1"/>
  <c r="AA599" i="1"/>
  <c r="AA603" i="1"/>
  <c r="Y604" i="1"/>
  <c r="F624" i="1"/>
  <c r="Y644" i="1"/>
  <c r="AA241" i="1"/>
  <c r="G266" i="1"/>
  <c r="S266" i="1"/>
  <c r="D267" i="1"/>
  <c r="P267" i="1"/>
  <c r="P447" i="1" s="1"/>
  <c r="Z447" i="1" s="1"/>
  <c r="P272" i="1"/>
  <c r="N300" i="1"/>
  <c r="N302" i="1" s="1"/>
  <c r="N320" i="1"/>
  <c r="N322" i="1" s="1"/>
  <c r="L352" i="1"/>
  <c r="X352" i="1"/>
  <c r="M352" i="1"/>
  <c r="E370" i="1"/>
  <c r="E372" i="1" s="1"/>
  <c r="Q370" i="1"/>
  <c r="Q372" i="1" s="1"/>
  <c r="C390" i="1"/>
  <c r="C392" i="1" s="1"/>
  <c r="O390" i="1"/>
  <c r="O392" i="1" s="1"/>
  <c r="K412" i="1"/>
  <c r="W412" i="1"/>
  <c r="C420" i="1"/>
  <c r="C422" i="1" s="1"/>
  <c r="O420" i="1"/>
  <c r="O422" i="1" s="1"/>
  <c r="J446" i="1"/>
  <c r="J450" i="1" s="1"/>
  <c r="J452" i="1" s="1"/>
  <c r="J458" i="1"/>
  <c r="J462" i="1" s="1"/>
  <c r="D460" i="1"/>
  <c r="AA460" i="1" s="1"/>
  <c r="P472" i="1"/>
  <c r="Z469" i="1"/>
  <c r="AB469" i="1" s="1"/>
  <c r="R474" i="1"/>
  <c r="P492" i="1"/>
  <c r="P494" i="1" s="1"/>
  <c r="F494" i="1"/>
  <c r="X494" i="1"/>
  <c r="AA518" i="1"/>
  <c r="Z522" i="1"/>
  <c r="AB522" i="1" s="1"/>
  <c r="AB518" i="1"/>
  <c r="AB519" i="1"/>
  <c r="AA519" i="1"/>
  <c r="D534" i="1"/>
  <c r="P534" i="1"/>
  <c r="K544" i="1"/>
  <c r="W544" i="1"/>
  <c r="G564" i="1"/>
  <c r="S564" i="1"/>
  <c r="G574" i="1"/>
  <c r="AB241" i="1"/>
  <c r="H446" i="1"/>
  <c r="T446" i="1"/>
  <c r="E447" i="1"/>
  <c r="Q447" i="1"/>
  <c r="B448" i="1"/>
  <c r="N448" i="1"/>
  <c r="L449" i="1"/>
  <c r="X449" i="1"/>
  <c r="X342" i="1"/>
  <c r="F362" i="1"/>
  <c r="R362" i="1"/>
  <c r="M390" i="1"/>
  <c r="M392" i="1" s="1"/>
  <c r="D392" i="1"/>
  <c r="P392" i="1"/>
  <c r="N412" i="1"/>
  <c r="M420" i="1"/>
  <c r="M422" i="1" s="1"/>
  <c r="D422" i="1"/>
  <c r="P422" i="1"/>
  <c r="K446" i="1"/>
  <c r="S451" i="1"/>
  <c r="S472" i="1"/>
  <c r="S474" i="1" s="1"/>
  <c r="Z471" i="1"/>
  <c r="G494" i="1"/>
  <c r="E534" i="1"/>
  <c r="Q534" i="1"/>
  <c r="L544" i="1"/>
  <c r="X544" i="1"/>
  <c r="AA598" i="1"/>
  <c r="AA602" i="1" s="1"/>
  <c r="Z281" i="1"/>
  <c r="AA348" i="1"/>
  <c r="L372" i="1"/>
  <c r="X372" i="1"/>
  <c r="E392" i="1"/>
  <c r="Q392" i="1"/>
  <c r="E422" i="1"/>
  <c r="Q422" i="1"/>
  <c r="T451" i="1"/>
  <c r="N462" i="1"/>
  <c r="T474" i="1"/>
  <c r="L484" i="1"/>
  <c r="X484" i="1"/>
  <c r="AA489" i="1"/>
  <c r="H494" i="1"/>
  <c r="AA498" i="1"/>
  <c r="AB498" i="1"/>
  <c r="Z544" i="1"/>
  <c r="U574" i="1"/>
  <c r="AA653" i="1"/>
  <c r="Y654" i="1"/>
  <c r="L270" i="1"/>
  <c r="X270" i="1"/>
  <c r="Z301" i="1"/>
  <c r="Z321" i="1"/>
  <c r="Z341" i="1"/>
  <c r="Z371" i="1"/>
  <c r="F382" i="1"/>
  <c r="R382" i="1"/>
  <c r="V400" i="1"/>
  <c r="V402" i="1" s="1"/>
  <c r="J402" i="1"/>
  <c r="AA406" i="1"/>
  <c r="J430" i="1"/>
  <c r="J432" i="1" s="1"/>
  <c r="V430" i="1"/>
  <c r="V432" i="1" s="1"/>
  <c r="AA436" i="1"/>
  <c r="U451" i="1"/>
  <c r="U474" i="1"/>
  <c r="M484" i="1"/>
  <c r="Y484" i="1"/>
  <c r="N492" i="1"/>
  <c r="AB548" i="1"/>
  <c r="AA548" i="1"/>
  <c r="Z552" i="1"/>
  <c r="AB552" i="1" s="1"/>
  <c r="AB549" i="1"/>
  <c r="AA549" i="1"/>
  <c r="L554" i="1"/>
  <c r="X554" i="1"/>
  <c r="M614" i="1"/>
  <c r="K350" i="1"/>
  <c r="K352" i="1" s="1"/>
  <c r="W350" i="1"/>
  <c r="W352" i="1" s="1"/>
  <c r="AA356" i="1"/>
  <c r="AA368" i="1"/>
  <c r="K402" i="1"/>
  <c r="W402" i="1"/>
  <c r="C410" i="1"/>
  <c r="C412" i="1" s="1"/>
  <c r="O410" i="1"/>
  <c r="O412" i="1" s="1"/>
  <c r="K432" i="1"/>
  <c r="W432" i="1"/>
  <c r="C440" i="1"/>
  <c r="C442" i="1" s="1"/>
  <c r="O440" i="1"/>
  <c r="O442" i="1" s="1"/>
  <c r="Y440" i="1"/>
  <c r="Y442" i="1" s="1"/>
  <c r="Z459" i="1"/>
  <c r="AB478" i="1"/>
  <c r="Z482" i="1"/>
  <c r="B484" i="1"/>
  <c r="L494" i="1"/>
  <c r="Z524" i="1"/>
  <c r="AB524" i="1" s="1"/>
  <c r="M554" i="1"/>
  <c r="Y554" i="1"/>
  <c r="K564" i="1"/>
  <c r="W564" i="1"/>
  <c r="K574" i="1"/>
  <c r="G594" i="1"/>
  <c r="S594" i="1"/>
  <c r="F644" i="1"/>
  <c r="R644" i="1"/>
  <c r="X664" i="1"/>
  <c r="I677" i="1"/>
  <c r="U677" i="1"/>
  <c r="B270" i="1"/>
  <c r="B272" i="1" s="1"/>
  <c r="N270" i="1"/>
  <c r="N272" i="1" s="1"/>
  <c r="K451" i="1"/>
  <c r="W451" i="1"/>
  <c r="D350" i="1"/>
  <c r="D352" i="1" s="1"/>
  <c r="E360" i="1"/>
  <c r="E362" i="1" s="1"/>
  <c r="Q360" i="1"/>
  <c r="Q362" i="1" s="1"/>
  <c r="D410" i="1"/>
  <c r="P410" i="1"/>
  <c r="Z407" i="1"/>
  <c r="D412" i="1"/>
  <c r="P412" i="1"/>
  <c r="D440" i="1"/>
  <c r="D442" i="1" s="1"/>
  <c r="P440" i="1"/>
  <c r="P442" i="1" s="1"/>
  <c r="Z437" i="1"/>
  <c r="E442" i="1"/>
  <c r="Q442" i="1"/>
  <c r="T458" i="1"/>
  <c r="T462" i="1" s="1"/>
  <c r="B472" i="1"/>
  <c r="C484" i="1"/>
  <c r="O484" i="1"/>
  <c r="B492" i="1"/>
  <c r="B494" i="1" s="1"/>
  <c r="N494" i="1"/>
  <c r="AB528" i="1"/>
  <c r="AA528" i="1"/>
  <c r="AA532" i="1" s="1"/>
  <c r="Z532" i="1"/>
  <c r="AB532" i="1" s="1"/>
  <c r="AB529" i="1"/>
  <c r="AA529" i="1"/>
  <c r="D544" i="1"/>
  <c r="P544" i="1"/>
  <c r="AA551" i="1"/>
  <c r="AA558" i="1"/>
  <c r="Z562" i="1"/>
  <c r="AB562" i="1" s="1"/>
  <c r="AB558" i="1"/>
  <c r="AB559" i="1"/>
  <c r="AA559" i="1"/>
  <c r="G604" i="1"/>
  <c r="X624" i="1"/>
  <c r="L468" i="1"/>
  <c r="X468" i="1"/>
  <c r="K488" i="1"/>
  <c r="W488" i="1"/>
  <c r="M492" i="1"/>
  <c r="J493" i="1"/>
  <c r="V493" i="1"/>
  <c r="AA503" i="1"/>
  <c r="M504" i="1"/>
  <c r="Y504" i="1"/>
  <c r="AA523" i="1"/>
  <c r="M524" i="1"/>
  <c r="AA543" i="1"/>
  <c r="M544" i="1"/>
  <c r="I572" i="1"/>
  <c r="I574" i="1" s="1"/>
  <c r="U572" i="1"/>
  <c r="N572" i="1"/>
  <c r="Z573" i="1"/>
  <c r="B582" i="1"/>
  <c r="B584" i="1" s="1"/>
  <c r="N582" i="1"/>
  <c r="N584" i="1" s="1"/>
  <c r="Z578" i="1"/>
  <c r="Z589" i="1"/>
  <c r="D594" i="1"/>
  <c r="P594" i="1"/>
  <c r="I602" i="1"/>
  <c r="I604" i="1" s="1"/>
  <c r="U602" i="1"/>
  <c r="U604" i="1" s="1"/>
  <c r="Z619" i="1"/>
  <c r="AB619" i="1" s="1"/>
  <c r="C624" i="1"/>
  <c r="O624" i="1"/>
  <c r="H632" i="1"/>
  <c r="T632" i="1"/>
  <c r="Z649" i="1"/>
  <c r="AB649" i="1" s="1"/>
  <c r="C654" i="1"/>
  <c r="O654" i="1"/>
  <c r="H662" i="1"/>
  <c r="T662" i="1"/>
  <c r="Z685" i="1"/>
  <c r="AB685" i="1" s="1"/>
  <c r="U721" i="1"/>
  <c r="U723" i="1" s="1"/>
  <c r="F704" i="1"/>
  <c r="F721" i="1"/>
  <c r="F723" i="1" s="1"/>
  <c r="R721" i="1"/>
  <c r="AA738" i="1"/>
  <c r="AB738" i="1"/>
  <c r="I743" i="1"/>
  <c r="U743" i="1"/>
  <c r="C753" i="1"/>
  <c r="O753" i="1"/>
  <c r="G773" i="1"/>
  <c r="S773" i="1"/>
  <c r="K793" i="1"/>
  <c r="W793" i="1"/>
  <c r="C813" i="1"/>
  <c r="O813" i="1"/>
  <c r="B823" i="1"/>
  <c r="S458" i="1"/>
  <c r="S462" i="1" s="1"/>
  <c r="S464" i="1" s="1"/>
  <c r="D459" i="1"/>
  <c r="F463" i="1"/>
  <c r="F464" i="1" s="1"/>
  <c r="R463" i="1"/>
  <c r="M468" i="1"/>
  <c r="Y468" i="1"/>
  <c r="L473" i="1"/>
  <c r="X473" i="1"/>
  <c r="D491" i="1"/>
  <c r="P491" i="1"/>
  <c r="P471" i="1" s="1"/>
  <c r="P461" i="1" s="1"/>
  <c r="P462" i="1" s="1"/>
  <c r="K493" i="1"/>
  <c r="W493" i="1"/>
  <c r="Z499" i="1"/>
  <c r="Z502" i="1" s="1"/>
  <c r="AA511" i="1"/>
  <c r="AA531" i="1"/>
  <c r="J564" i="1"/>
  <c r="V564" i="1"/>
  <c r="C582" i="1"/>
  <c r="O582" i="1"/>
  <c r="D602" i="1"/>
  <c r="M612" i="1"/>
  <c r="Y612" i="1"/>
  <c r="Y614" i="1" s="1"/>
  <c r="H634" i="1"/>
  <c r="T634" i="1"/>
  <c r="M642" i="1"/>
  <c r="M644" i="1" s="1"/>
  <c r="Y642" i="1"/>
  <c r="H664" i="1"/>
  <c r="T664" i="1"/>
  <c r="I690" i="1"/>
  <c r="U690" i="1"/>
  <c r="D721" i="1"/>
  <c r="R699" i="1"/>
  <c r="G721" i="1"/>
  <c r="S721" i="1"/>
  <c r="AB737" i="1"/>
  <c r="Z741" i="1"/>
  <c r="AB741" i="1" s="1"/>
  <c r="P753" i="1"/>
  <c r="H773" i="1"/>
  <c r="T773" i="1"/>
  <c r="AA790" i="1"/>
  <c r="L793" i="1"/>
  <c r="X793" i="1"/>
  <c r="T843" i="1"/>
  <c r="E906" i="1"/>
  <c r="N512" i="1"/>
  <c r="N514" i="1" s="1"/>
  <c r="N532" i="1"/>
  <c r="N534" i="1" s="1"/>
  <c r="N552" i="1"/>
  <c r="N554" i="1" s="1"/>
  <c r="P574" i="1"/>
  <c r="Z583" i="1"/>
  <c r="J604" i="1"/>
  <c r="V604" i="1"/>
  <c r="Z608" i="1"/>
  <c r="AA608" i="1" s="1"/>
  <c r="AA612" i="1" s="1"/>
  <c r="I634" i="1"/>
  <c r="U634" i="1"/>
  <c r="Z638" i="1"/>
  <c r="I664" i="1"/>
  <c r="U664" i="1"/>
  <c r="Z671" i="1"/>
  <c r="M677" i="1"/>
  <c r="Y677" i="1"/>
  <c r="S723" i="1"/>
  <c r="D723" i="1"/>
  <c r="E753" i="1"/>
  <c r="Q753" i="1"/>
  <c r="AA768" i="1"/>
  <c r="AB768" i="1"/>
  <c r="I773" i="1"/>
  <c r="U773" i="1"/>
  <c r="AA792" i="1"/>
  <c r="Z793" i="1"/>
  <c r="AB793" i="1" s="1"/>
  <c r="AB792" i="1"/>
  <c r="Y793" i="1"/>
  <c r="AB797" i="1"/>
  <c r="AA797" i="1"/>
  <c r="Z801" i="1"/>
  <c r="E813" i="1"/>
  <c r="Q813" i="1"/>
  <c r="D823" i="1"/>
  <c r="F863" i="1"/>
  <c r="R863" i="1"/>
  <c r="E873" i="1"/>
  <c r="Q873" i="1"/>
  <c r="P883" i="1"/>
  <c r="O893" i="1"/>
  <c r="F906" i="1"/>
  <c r="U458" i="1"/>
  <c r="U462" i="1" s="1"/>
  <c r="U464" i="1" s="1"/>
  <c r="H463" i="1"/>
  <c r="H464" i="1" s="1"/>
  <c r="T463" i="1"/>
  <c r="T464" i="1" s="1"/>
  <c r="C468" i="1"/>
  <c r="O468" i="1"/>
  <c r="B473" i="1"/>
  <c r="N473" i="1"/>
  <c r="D492" i="1"/>
  <c r="D494" i="1" s="1"/>
  <c r="M493" i="1"/>
  <c r="D504" i="1"/>
  <c r="P504" i="1"/>
  <c r="D572" i="1"/>
  <c r="D574" i="1" s="1"/>
  <c r="C584" i="1"/>
  <c r="O584" i="1"/>
  <c r="T592" i="1"/>
  <c r="T594" i="1" s="1"/>
  <c r="B614" i="1"/>
  <c r="N614" i="1"/>
  <c r="Z613" i="1"/>
  <c r="G622" i="1"/>
  <c r="G624" i="1" s="1"/>
  <c r="S622" i="1"/>
  <c r="S624" i="1" s="1"/>
  <c r="AA638" i="1"/>
  <c r="AA642" i="1" s="1"/>
  <c r="B644" i="1"/>
  <c r="N644" i="1"/>
  <c r="Z643" i="1"/>
  <c r="G652" i="1"/>
  <c r="G654" i="1" s="1"/>
  <c r="S652" i="1"/>
  <c r="B677" i="1"/>
  <c r="N677" i="1"/>
  <c r="Z676" i="1"/>
  <c r="Z687" i="1"/>
  <c r="AA687" i="1" s="1"/>
  <c r="E723" i="1"/>
  <c r="Q723" i="1"/>
  <c r="AA741" i="1"/>
  <c r="AB767" i="1"/>
  <c r="Z771" i="1"/>
  <c r="Q823" i="1"/>
  <c r="K904" i="1"/>
  <c r="K906" i="1" s="1"/>
  <c r="K704" i="1"/>
  <c r="M562" i="1"/>
  <c r="M564" i="1"/>
  <c r="D584" i="1"/>
  <c r="P584" i="1"/>
  <c r="C614" i="1"/>
  <c r="O614" i="1"/>
  <c r="C644" i="1"/>
  <c r="O644" i="1"/>
  <c r="M743" i="1"/>
  <c r="O833" i="1"/>
  <c r="AB838" i="1"/>
  <c r="AA838" i="1"/>
  <c r="K843" i="1"/>
  <c r="I853" i="1"/>
  <c r="E893" i="1"/>
  <c r="Q893" i="1"/>
  <c r="F492" i="1"/>
  <c r="R492" i="1"/>
  <c r="Z513" i="1"/>
  <c r="Z514" i="1" s="1"/>
  <c r="AB514" i="1" s="1"/>
  <c r="Z533" i="1"/>
  <c r="Z534" i="1" s="1"/>
  <c r="AB534" i="1" s="1"/>
  <c r="Z553" i="1"/>
  <c r="Z554" i="1" s="1"/>
  <c r="AB554" i="1" s="1"/>
  <c r="I562" i="1"/>
  <c r="I564" i="1" s="1"/>
  <c r="U562" i="1"/>
  <c r="U564" i="1" s="1"/>
  <c r="N562" i="1"/>
  <c r="I594" i="1"/>
  <c r="U594" i="1"/>
  <c r="B602" i="1"/>
  <c r="B604" i="1" s="1"/>
  <c r="N602" i="1"/>
  <c r="N604" i="1" s="1"/>
  <c r="Z598" i="1"/>
  <c r="H624" i="1"/>
  <c r="T624" i="1"/>
  <c r="M632" i="1"/>
  <c r="M634" i="1" s="1"/>
  <c r="Y632" i="1"/>
  <c r="Y634" i="1" s="1"/>
  <c r="H654" i="1"/>
  <c r="T654" i="1"/>
  <c r="M662" i="1"/>
  <c r="M664" i="1" s="1"/>
  <c r="Y662" i="1"/>
  <c r="Y664" i="1" s="1"/>
  <c r="H688" i="1"/>
  <c r="H690" i="1" s="1"/>
  <c r="T688" i="1"/>
  <c r="T690" i="1" s="1"/>
  <c r="D688" i="1"/>
  <c r="D690" i="1" s="1"/>
  <c r="M690" i="1"/>
  <c r="Y690" i="1"/>
  <c r="J721" i="1"/>
  <c r="B743" i="1"/>
  <c r="D763" i="1"/>
  <c r="P763" i="1"/>
  <c r="AA767" i="1"/>
  <c r="AA769" i="1"/>
  <c r="H783" i="1"/>
  <c r="T783" i="1"/>
  <c r="AA798" i="1"/>
  <c r="L803" i="1"/>
  <c r="X803" i="1"/>
  <c r="S823" i="1"/>
  <c r="P833" i="1"/>
  <c r="J853" i="1"/>
  <c r="U863" i="1"/>
  <c r="T873" i="1"/>
  <c r="S883" i="1"/>
  <c r="F893" i="1"/>
  <c r="R893" i="1"/>
  <c r="AB910" i="1"/>
  <c r="AA910" i="1"/>
  <c r="W906" i="1"/>
  <c r="E473" i="1"/>
  <c r="Q473" i="1"/>
  <c r="N482" i="1"/>
  <c r="N484" i="1" s="1"/>
  <c r="E488" i="1"/>
  <c r="Q488" i="1"/>
  <c r="C572" i="1"/>
  <c r="C574" i="1" s="1"/>
  <c r="O572" i="1"/>
  <c r="O574" i="1" s="1"/>
  <c r="H582" i="1"/>
  <c r="H584" i="1" s="1"/>
  <c r="T582" i="1"/>
  <c r="T584" i="1" s="1"/>
  <c r="J594" i="1"/>
  <c r="V594" i="1"/>
  <c r="C602" i="1"/>
  <c r="O602" i="1"/>
  <c r="I624" i="1"/>
  <c r="U624" i="1"/>
  <c r="B632" i="1"/>
  <c r="N632" i="1"/>
  <c r="Z628" i="1"/>
  <c r="I654" i="1"/>
  <c r="U654" i="1"/>
  <c r="B662" i="1"/>
  <c r="N662" i="1"/>
  <c r="Z658" i="1"/>
  <c r="N690" i="1"/>
  <c r="Z689" i="1"/>
  <c r="K721" i="1"/>
  <c r="G723" i="1"/>
  <c r="L721" i="1"/>
  <c r="X721" i="1"/>
  <c r="C743" i="1"/>
  <c r="O743" i="1"/>
  <c r="AB747" i="1"/>
  <c r="Z751" i="1"/>
  <c r="AB748" i="1"/>
  <c r="AA748" i="1"/>
  <c r="I753" i="1"/>
  <c r="U753" i="1"/>
  <c r="M773" i="1"/>
  <c r="Y773" i="1"/>
  <c r="E793" i="1"/>
  <c r="Q793" i="1"/>
  <c r="Z803" i="1"/>
  <c r="AB802" i="1"/>
  <c r="Z811" i="1"/>
  <c r="AB811" i="1" s="1"/>
  <c r="AB807" i="1"/>
  <c r="AB808" i="1"/>
  <c r="AA808" i="1"/>
  <c r="I813" i="1"/>
  <c r="U813" i="1"/>
  <c r="H823" i="1"/>
  <c r="T823" i="1"/>
  <c r="M843" i="1"/>
  <c r="AB847" i="1"/>
  <c r="Z851" i="1"/>
  <c r="AB851" i="1" s="1"/>
  <c r="AA848" i="1"/>
  <c r="AB848" i="1"/>
  <c r="L904" i="1"/>
  <c r="L906" i="1" s="1"/>
  <c r="B904" i="1"/>
  <c r="AA501" i="1"/>
  <c r="AA521" i="1"/>
  <c r="AA541" i="1"/>
  <c r="D564" i="1"/>
  <c r="P564" i="1"/>
  <c r="I582" i="1"/>
  <c r="U582" i="1"/>
  <c r="C604" i="1"/>
  <c r="O604" i="1"/>
  <c r="G612" i="1"/>
  <c r="G614" i="1" s="1"/>
  <c r="S612" i="1"/>
  <c r="S614" i="1" s="1"/>
  <c r="AA609" i="1"/>
  <c r="B634" i="1"/>
  <c r="N634" i="1"/>
  <c r="Z633" i="1"/>
  <c r="S642" i="1"/>
  <c r="S644" i="1" s="1"/>
  <c r="AA639" i="1"/>
  <c r="B664" i="1"/>
  <c r="N664" i="1"/>
  <c r="Z663" i="1"/>
  <c r="AA672" i="1"/>
  <c r="C690" i="1"/>
  <c r="O690" i="1"/>
  <c r="AB720" i="1"/>
  <c r="H723" i="1"/>
  <c r="Z719" i="1"/>
  <c r="AA719" i="1" s="1"/>
  <c r="AB730" i="1"/>
  <c r="AA730" i="1"/>
  <c r="V753" i="1"/>
  <c r="D482" i="1"/>
  <c r="D484" i="1" s="1"/>
  <c r="N502" i="1"/>
  <c r="N504" i="1" s="1"/>
  <c r="N522" i="1"/>
  <c r="N524" i="1" s="1"/>
  <c r="N542" i="1"/>
  <c r="N544" i="1" s="1"/>
  <c r="J574" i="1"/>
  <c r="V574" i="1"/>
  <c r="D604" i="1"/>
  <c r="P604" i="1"/>
  <c r="M624" i="1"/>
  <c r="Z629" i="1"/>
  <c r="AB629" i="1" s="1"/>
  <c r="C634" i="1"/>
  <c r="O634" i="1"/>
  <c r="M654" i="1"/>
  <c r="Z659" i="1"/>
  <c r="AB659" i="1" s="1"/>
  <c r="C664" i="1"/>
  <c r="O664" i="1"/>
  <c r="G677" i="1"/>
  <c r="S677" i="1"/>
  <c r="I723" i="1"/>
  <c r="J723" i="1"/>
  <c r="V723" i="1"/>
  <c r="J823" i="1"/>
  <c r="AB858" i="1"/>
  <c r="AA858" i="1"/>
  <c r="K873" i="1"/>
  <c r="W873" i="1"/>
  <c r="J883" i="1"/>
  <c r="I893" i="1"/>
  <c r="AA902" i="1"/>
  <c r="AB921" i="1"/>
  <c r="AA921" i="1"/>
  <c r="Z483" i="1"/>
  <c r="I584" i="1"/>
  <c r="U584" i="1"/>
  <c r="N592" i="1"/>
  <c r="N594" i="1" s="1"/>
  <c r="Z588" i="1"/>
  <c r="H614" i="1"/>
  <c r="T614" i="1"/>
  <c r="M622" i="1"/>
  <c r="Y622" i="1"/>
  <c r="Y624" i="1" s="1"/>
  <c r="H644" i="1"/>
  <c r="T644" i="1"/>
  <c r="M652" i="1"/>
  <c r="Y652" i="1"/>
  <c r="H677" i="1"/>
  <c r="T677" i="1"/>
  <c r="P721" i="1"/>
  <c r="P723" i="1" s="1"/>
  <c r="L705" i="1"/>
  <c r="L695" i="1" s="1"/>
  <c r="L699" i="1"/>
  <c r="AA751" i="1"/>
  <c r="AA750" i="1"/>
  <c r="AA810" i="1"/>
  <c r="K823" i="1"/>
  <c r="J584" i="1"/>
  <c r="V584" i="1"/>
  <c r="I614" i="1"/>
  <c r="U614" i="1"/>
  <c r="Z618" i="1"/>
  <c r="I644" i="1"/>
  <c r="U644" i="1"/>
  <c r="Z648" i="1"/>
  <c r="AA720" i="1"/>
  <c r="AB752" i="1"/>
  <c r="AA752" i="1"/>
  <c r="AA753" i="1" s="1"/>
  <c r="Z761" i="1"/>
  <c r="AB761" i="1" s="1"/>
  <c r="AB757" i="1"/>
  <c r="AA757" i="1"/>
  <c r="AB788" i="1"/>
  <c r="AA788" i="1"/>
  <c r="Z813" i="1"/>
  <c r="AB813" i="1" s="1"/>
  <c r="AB812" i="1"/>
  <c r="AA812" i="1"/>
  <c r="AB817" i="1"/>
  <c r="AA817" i="1"/>
  <c r="Z821" i="1"/>
  <c r="AB821" i="1" s="1"/>
  <c r="I833" i="1"/>
  <c r="E843" i="1"/>
  <c r="Q843" i="1"/>
  <c r="AB867" i="1"/>
  <c r="K893" i="1"/>
  <c r="W893" i="1"/>
  <c r="Z902" i="1"/>
  <c r="C562" i="1"/>
  <c r="C564" i="1" s="1"/>
  <c r="O562" i="1"/>
  <c r="O564" i="1" s="1"/>
  <c r="C594" i="1"/>
  <c r="O594" i="1"/>
  <c r="H602" i="1"/>
  <c r="H604" i="1" s="1"/>
  <c r="T602" i="1"/>
  <c r="T604" i="1" s="1"/>
  <c r="B624" i="1"/>
  <c r="N624" i="1"/>
  <c r="G632" i="1"/>
  <c r="G634" i="1" s="1"/>
  <c r="S632" i="1"/>
  <c r="S634" i="1" s="1"/>
  <c r="AA629" i="1"/>
  <c r="B654" i="1"/>
  <c r="N654" i="1"/>
  <c r="G662" i="1"/>
  <c r="G664" i="1" s="1"/>
  <c r="S662" i="1"/>
  <c r="S664" i="1" s="1"/>
  <c r="AA659" i="1"/>
  <c r="B688" i="1"/>
  <c r="B690" i="1" s="1"/>
  <c r="N688" i="1"/>
  <c r="Z684" i="1"/>
  <c r="G690" i="1"/>
  <c r="S690" i="1"/>
  <c r="AA732" i="1"/>
  <c r="H743" i="1"/>
  <c r="T743" i="1"/>
  <c r="J763" i="1"/>
  <c r="V763" i="1"/>
  <c r="B783" i="1"/>
  <c r="N783" i="1"/>
  <c r="AB787" i="1"/>
  <c r="AA787" i="1"/>
  <c r="Z791" i="1"/>
  <c r="AB791" i="1" s="1"/>
  <c r="F803" i="1"/>
  <c r="R803" i="1"/>
  <c r="AB818" i="1"/>
  <c r="AA818" i="1"/>
  <c r="Y823" i="1"/>
  <c r="P853" i="1"/>
  <c r="O863" i="1"/>
  <c r="M883" i="1"/>
  <c r="Y883" i="1"/>
  <c r="R906" i="1"/>
  <c r="M717" i="1"/>
  <c r="Y717" i="1"/>
  <c r="B721" i="1"/>
  <c r="B723" i="1" s="1"/>
  <c r="N721" i="1"/>
  <c r="N723" i="1" s="1"/>
  <c r="K722" i="1"/>
  <c r="W722" i="1"/>
  <c r="AA727" i="1"/>
  <c r="M793" i="1"/>
  <c r="AA807" i="1"/>
  <c r="AA811" i="1" s="1"/>
  <c r="Z837" i="1"/>
  <c r="J861" i="1"/>
  <c r="V861" i="1"/>
  <c r="D863" i="1"/>
  <c r="C871" i="1"/>
  <c r="O871" i="1"/>
  <c r="O873" i="1" s="1"/>
  <c r="AA867" i="1"/>
  <c r="AA878" i="1"/>
  <c r="AA890" i="1"/>
  <c r="U901" i="1"/>
  <c r="U904" i="1" s="1"/>
  <c r="U906" i="1" s="1"/>
  <c r="H902" i="1"/>
  <c r="H706" i="1" s="1"/>
  <c r="H696" i="1" s="1"/>
  <c r="N904" i="1"/>
  <c r="N906" i="1" s="1"/>
  <c r="B901" i="1"/>
  <c r="N901" i="1"/>
  <c r="N705" i="1" s="1"/>
  <c r="N695" i="1" s="1"/>
  <c r="Z911" i="1"/>
  <c r="Z914" i="1" s="1"/>
  <c r="AB914" i="1" s="1"/>
  <c r="I903" i="1"/>
  <c r="I904" i="1" s="1"/>
  <c r="I906" i="1" s="1"/>
  <c r="U903" i="1"/>
  <c r="K924" i="1"/>
  <c r="K926" i="1" s="1"/>
  <c r="W924" i="1"/>
  <c r="Q926" i="1"/>
  <c r="AA931" i="1"/>
  <c r="H936" i="1"/>
  <c r="T936" i="1"/>
  <c r="F944" i="1"/>
  <c r="R944" i="1"/>
  <c r="Q944" i="1"/>
  <c r="Q946" i="1" s="1"/>
  <c r="C946" i="1"/>
  <c r="Z974" i="1"/>
  <c r="AB974" i="1" s="1"/>
  <c r="AA970" i="1"/>
  <c r="I976" i="1"/>
  <c r="U976" i="1"/>
  <c r="E986" i="1"/>
  <c r="Q986" i="1"/>
  <c r="Y996" i="1"/>
  <c r="AA1030" i="1"/>
  <c r="Z1034" i="1"/>
  <c r="AB1034" i="1" s="1"/>
  <c r="AB1031" i="1"/>
  <c r="AA1031" i="1"/>
  <c r="I1036" i="1"/>
  <c r="U1036" i="1"/>
  <c r="E1046" i="1"/>
  <c r="Q1046" i="1"/>
  <c r="Y1056" i="1"/>
  <c r="Z1064" i="1"/>
  <c r="AB1064" i="1" s="1"/>
  <c r="O1086" i="1"/>
  <c r="U1096" i="1"/>
  <c r="T1106" i="1"/>
  <c r="D1126" i="1"/>
  <c r="AA1150" i="1"/>
  <c r="AA1154" i="1" s="1"/>
  <c r="AB1150" i="1"/>
  <c r="Z1154" i="1"/>
  <c r="AB1154" i="1" s="1"/>
  <c r="F731" i="1"/>
  <c r="F733" i="1" s="1"/>
  <c r="R731" i="1"/>
  <c r="R733" i="1" s="1"/>
  <c r="Z762" i="1"/>
  <c r="AA762" i="1" s="1"/>
  <c r="M801" i="1"/>
  <c r="M803" i="1" s="1"/>
  <c r="U821" i="1"/>
  <c r="M821" i="1"/>
  <c r="M823" i="1" s="1"/>
  <c r="M851" i="1"/>
  <c r="U873" i="1"/>
  <c r="M881" i="1"/>
  <c r="B906" i="1"/>
  <c r="Q914" i="1"/>
  <c r="Q916" i="1" s="1"/>
  <c r="J914" i="1"/>
  <c r="J916" i="1" s="1"/>
  <c r="N924" i="1"/>
  <c r="N926" i="1" s="1"/>
  <c r="F926" i="1"/>
  <c r="R926" i="1"/>
  <c r="S1085" i="1"/>
  <c r="S709" i="1" s="1"/>
  <c r="E1136" i="1"/>
  <c r="Q1136" i="1"/>
  <c r="AB1161" i="1"/>
  <c r="AA1161" i="1"/>
  <c r="AA728" i="1"/>
  <c r="G731" i="1"/>
  <c r="G733" i="1" s="1"/>
  <c r="S731" i="1"/>
  <c r="S733" i="1" s="1"/>
  <c r="M751" i="1"/>
  <c r="M753" i="1" s="1"/>
  <c r="Z777" i="1"/>
  <c r="N821" i="1"/>
  <c r="N823" i="1" s="1"/>
  <c r="Z822" i="1"/>
  <c r="Z852" i="1"/>
  <c r="M853" i="1"/>
  <c r="Z868" i="1"/>
  <c r="B883" i="1"/>
  <c r="N883" i="1"/>
  <c r="Z882" i="1"/>
  <c r="M891" i="1"/>
  <c r="M893" i="1" s="1"/>
  <c r="Y891" i="1"/>
  <c r="Y893" i="1" s="1"/>
  <c r="F914" i="1"/>
  <c r="R914" i="1"/>
  <c r="P914" i="1"/>
  <c r="P916" i="1" s="1"/>
  <c r="K914" i="1"/>
  <c r="D916" i="1"/>
  <c r="D905" i="1"/>
  <c r="P905" i="1"/>
  <c r="P709" i="1" s="1"/>
  <c r="Z920" i="1"/>
  <c r="G926" i="1"/>
  <c r="S926" i="1"/>
  <c r="H944" i="1"/>
  <c r="T944" i="1"/>
  <c r="G956" i="1"/>
  <c r="S956" i="1"/>
  <c r="C966" i="1"/>
  <c r="O966" i="1"/>
  <c r="K976" i="1"/>
  <c r="W976" i="1"/>
  <c r="G1016" i="1"/>
  <c r="S1016" i="1"/>
  <c r="C1026" i="1"/>
  <c r="O1026" i="1"/>
  <c r="K1036" i="1"/>
  <c r="W1036" i="1"/>
  <c r="V1096" i="1"/>
  <c r="AB1171" i="1"/>
  <c r="AA1171" i="1"/>
  <c r="J1186" i="1"/>
  <c r="V1186" i="1"/>
  <c r="Z722" i="1"/>
  <c r="Z758" i="1"/>
  <c r="Z782" i="1"/>
  <c r="C823" i="1"/>
  <c r="O823" i="1"/>
  <c r="Z827" i="1"/>
  <c r="AA849" i="1"/>
  <c r="Z857" i="1"/>
  <c r="Z887" i="1"/>
  <c r="G893" i="1"/>
  <c r="G904" i="1"/>
  <c r="M914" i="1"/>
  <c r="M916" i="1" s="1"/>
  <c r="E916" i="1"/>
  <c r="Z933" i="1"/>
  <c r="F946" i="1"/>
  <c r="R946" i="1"/>
  <c r="M954" i="1"/>
  <c r="Z950" i="1"/>
  <c r="Z951" i="1"/>
  <c r="H956" i="1"/>
  <c r="T956" i="1"/>
  <c r="AA972" i="1"/>
  <c r="AA1000" i="1"/>
  <c r="AA1004" i="1" s="1"/>
  <c r="AA1001" i="1"/>
  <c r="AA1032" i="1"/>
  <c r="Y1094" i="1"/>
  <c r="Y1080" i="1"/>
  <c r="Y1084" i="1" s="1"/>
  <c r="Z1092" i="1"/>
  <c r="AA1092" i="1" s="1"/>
  <c r="M1082" i="1"/>
  <c r="Z1082" i="1" s="1"/>
  <c r="AA1082" i="1" s="1"/>
  <c r="K1106" i="1"/>
  <c r="P1156" i="1"/>
  <c r="L723" i="1"/>
  <c r="X723" i="1"/>
  <c r="Z729" i="1"/>
  <c r="AA729" i="1" s="1"/>
  <c r="I731" i="1"/>
  <c r="I733" i="1" s="1"/>
  <c r="U731" i="1"/>
  <c r="U733" i="1" s="1"/>
  <c r="D733" i="1"/>
  <c r="P733" i="1"/>
  <c r="M741" i="1"/>
  <c r="M771" i="1"/>
  <c r="D801" i="1"/>
  <c r="D803" i="1" s="1"/>
  <c r="H833" i="1"/>
  <c r="T833" i="1"/>
  <c r="F841" i="1"/>
  <c r="F843" i="1" s="1"/>
  <c r="R841" i="1"/>
  <c r="Z913" i="1"/>
  <c r="AA913" i="1" s="1"/>
  <c r="F916" i="1"/>
  <c r="R916" i="1"/>
  <c r="F934" i="1"/>
  <c r="R934" i="1"/>
  <c r="AA932" i="1"/>
  <c r="G946" i="1"/>
  <c r="S946" i="1"/>
  <c r="AA975" i="1"/>
  <c r="AA1010" i="1"/>
  <c r="Z1014" i="1"/>
  <c r="AB1014" i="1" s="1"/>
  <c r="AA1011" i="1"/>
  <c r="AB1011" i="1"/>
  <c r="AA1035" i="1"/>
  <c r="AB1071" i="1"/>
  <c r="AA1071" i="1"/>
  <c r="E1084" i="1"/>
  <c r="E1086" i="1" s="1"/>
  <c r="C1086" i="1"/>
  <c r="L1106" i="1"/>
  <c r="J1116" i="1"/>
  <c r="H1126" i="1"/>
  <c r="H1136" i="1"/>
  <c r="E1146" i="1"/>
  <c r="P1166" i="1"/>
  <c r="I699" i="1"/>
  <c r="C718" i="1"/>
  <c r="C721" i="1" s="1"/>
  <c r="C723" i="1" s="1"/>
  <c r="O718" i="1"/>
  <c r="Z718" i="1" s="1"/>
  <c r="E733" i="1"/>
  <c r="Q733" i="1"/>
  <c r="N741" i="1"/>
  <c r="N743" i="1" s="1"/>
  <c r="D751" i="1"/>
  <c r="D753" i="1" s="1"/>
  <c r="N771" i="1"/>
  <c r="N773" i="1" s="1"/>
  <c r="K851" i="1"/>
  <c r="K853" i="1" s="1"/>
  <c r="W851" i="1"/>
  <c r="W853" i="1" s="1"/>
  <c r="D881" i="1"/>
  <c r="D883" i="1" s="1"/>
  <c r="Z888" i="1"/>
  <c r="AB888" i="1" s="1"/>
  <c r="G905" i="1"/>
  <c r="D924" i="1"/>
  <c r="AA920" i="1"/>
  <c r="D900" i="1"/>
  <c r="P924" i="1"/>
  <c r="P926" i="1" s="1"/>
  <c r="P900" i="1"/>
  <c r="Z922" i="1"/>
  <c r="AA922" i="1" s="1"/>
  <c r="Z923" i="1"/>
  <c r="AA923" i="1" s="1"/>
  <c r="G934" i="1"/>
  <c r="G936" i="1" s="1"/>
  <c r="S934" i="1"/>
  <c r="AA933" i="1"/>
  <c r="Z935" i="1"/>
  <c r="O944" i="1"/>
  <c r="O946" i="1" s="1"/>
  <c r="H946" i="1"/>
  <c r="T946" i="1"/>
  <c r="Z984" i="1"/>
  <c r="AB981" i="1"/>
  <c r="AA981" i="1"/>
  <c r="AA984" i="1" s="1"/>
  <c r="J986" i="1"/>
  <c r="V986" i="1"/>
  <c r="F996" i="1"/>
  <c r="R996" i="1"/>
  <c r="B1006" i="1"/>
  <c r="N1006" i="1"/>
  <c r="J1046" i="1"/>
  <c r="V1046" i="1"/>
  <c r="F1056" i="1"/>
  <c r="R1056" i="1"/>
  <c r="B1066" i="1"/>
  <c r="N1066" i="1"/>
  <c r="B1094" i="1"/>
  <c r="K1116" i="1"/>
  <c r="AB1180" i="1"/>
  <c r="AA1180" i="1"/>
  <c r="Z1184" i="1"/>
  <c r="AB1184" i="1" s="1"/>
  <c r="V1196" i="1"/>
  <c r="H721" i="1"/>
  <c r="T721" i="1"/>
  <c r="T723" i="1" s="1"/>
  <c r="AA802" i="1"/>
  <c r="Z840" i="1"/>
  <c r="AA840" i="1" s="1"/>
  <c r="D861" i="1"/>
  <c r="P861" i="1"/>
  <c r="P863" i="1" s="1"/>
  <c r="J863" i="1"/>
  <c r="V863" i="1"/>
  <c r="I871" i="1"/>
  <c r="I873" i="1" s="1"/>
  <c r="U871" i="1"/>
  <c r="N871" i="1"/>
  <c r="N873" i="1" s="1"/>
  <c r="Z872" i="1"/>
  <c r="Y900" i="1"/>
  <c r="Y904" i="1" s="1"/>
  <c r="Y906" i="1" s="1"/>
  <c r="Z901" i="1"/>
  <c r="AB901" i="1" s="1"/>
  <c r="H901" i="1"/>
  <c r="H705" i="1" s="1"/>
  <c r="H695" i="1" s="1"/>
  <c r="T901" i="1"/>
  <c r="C903" i="1"/>
  <c r="C707" i="1" s="1"/>
  <c r="C697" i="1" s="1"/>
  <c r="O903" i="1"/>
  <c r="O707" i="1" s="1"/>
  <c r="O697" i="1" s="1"/>
  <c r="B914" i="1"/>
  <c r="B916" i="1" s="1"/>
  <c r="E924" i="1"/>
  <c r="E926" i="1" s="1"/>
  <c r="Q924" i="1"/>
  <c r="W926" i="1"/>
  <c r="B936" i="1"/>
  <c r="N936" i="1"/>
  <c r="L944" i="1"/>
  <c r="L946" i="1" s="1"/>
  <c r="X944" i="1"/>
  <c r="K944" i="1"/>
  <c r="K946" i="1" s="1"/>
  <c r="W944" i="1"/>
  <c r="W946" i="1" s="1"/>
  <c r="I946" i="1"/>
  <c r="U946" i="1"/>
  <c r="C976" i="1"/>
  <c r="O976" i="1"/>
  <c r="K986" i="1"/>
  <c r="W986" i="1"/>
  <c r="G996" i="1"/>
  <c r="S996" i="1"/>
  <c r="C1036" i="1"/>
  <c r="O1036" i="1"/>
  <c r="K1046" i="1"/>
  <c r="W1046" i="1"/>
  <c r="G1056" i="1"/>
  <c r="S1056" i="1"/>
  <c r="N1084" i="1"/>
  <c r="C1094" i="1"/>
  <c r="C1096" i="1" s="1"/>
  <c r="B1106" i="1"/>
  <c r="AB1110" i="1"/>
  <c r="Z1114" i="1"/>
  <c r="AB1114" i="1" s="1"/>
  <c r="AA1110" i="1"/>
  <c r="AB1111" i="1"/>
  <c r="AA1111" i="1"/>
  <c r="L1116" i="1"/>
  <c r="J1126" i="1"/>
  <c r="J1136" i="1"/>
  <c r="AB1191" i="1"/>
  <c r="AA1191" i="1"/>
  <c r="W1196" i="1"/>
  <c r="L731" i="1"/>
  <c r="L733" i="1" s="1"/>
  <c r="X731" i="1"/>
  <c r="X733" i="1" s="1"/>
  <c r="D741" i="1"/>
  <c r="D743" i="1" s="1"/>
  <c r="D771" i="1"/>
  <c r="D773" i="1" s="1"/>
  <c r="N791" i="1"/>
  <c r="N793" i="1" s="1"/>
  <c r="Z842" i="1"/>
  <c r="C873" i="1"/>
  <c r="Z877" i="1"/>
  <c r="AA877" i="1" s="1"/>
  <c r="AA881" i="1" s="1"/>
  <c r="W914" i="1"/>
  <c r="L926" i="1"/>
  <c r="X926" i="1"/>
  <c r="AA1065" i="1"/>
  <c r="L1086" i="1"/>
  <c r="M1085" i="1"/>
  <c r="K1136" i="1"/>
  <c r="W1136" i="1"/>
  <c r="M731" i="1"/>
  <c r="M733" i="1" s="1"/>
  <c r="Z742" i="1"/>
  <c r="Z772" i="1"/>
  <c r="M811" i="1"/>
  <c r="M813" i="1" s="1"/>
  <c r="AA828" i="1"/>
  <c r="Z829" i="1"/>
  <c r="AA829" i="1" s="1"/>
  <c r="Z859" i="1"/>
  <c r="AA859" i="1" s="1"/>
  <c r="H883" i="1"/>
  <c r="T883" i="1"/>
  <c r="G891" i="1"/>
  <c r="S891" i="1"/>
  <c r="S893" i="1" s="1"/>
  <c r="L914" i="1"/>
  <c r="L916" i="1" s="1"/>
  <c r="X914" i="1"/>
  <c r="X916" i="1" s="1"/>
  <c r="V914" i="1"/>
  <c r="J905" i="1"/>
  <c r="V905" i="1"/>
  <c r="V916" i="1"/>
  <c r="M926" i="1"/>
  <c r="Y926" i="1"/>
  <c r="N944" i="1"/>
  <c r="Z940" i="1"/>
  <c r="M956" i="1"/>
  <c r="Y956" i="1"/>
  <c r="I966" i="1"/>
  <c r="U966" i="1"/>
  <c r="E976" i="1"/>
  <c r="Q976" i="1"/>
  <c r="AA990" i="1"/>
  <c r="Z994" i="1"/>
  <c r="AB994" i="1" s="1"/>
  <c r="AB991" i="1"/>
  <c r="AA991" i="1"/>
  <c r="Y1016" i="1"/>
  <c r="I1026" i="1"/>
  <c r="U1026" i="1"/>
  <c r="E1036" i="1"/>
  <c r="Q1036" i="1"/>
  <c r="AA1050" i="1"/>
  <c r="Z1054" i="1"/>
  <c r="AB1054" i="1" s="1"/>
  <c r="AB1051" i="1"/>
  <c r="AA1051" i="1"/>
  <c r="K1084" i="1"/>
  <c r="K1086" i="1" s="1"/>
  <c r="I1086" i="1"/>
  <c r="AB1121" i="1"/>
  <c r="AA1121" i="1"/>
  <c r="E1176" i="1"/>
  <c r="P1186" i="1"/>
  <c r="AB1200" i="1"/>
  <c r="AA1200" i="1"/>
  <c r="I823" i="1"/>
  <c r="U823" i="1"/>
  <c r="AA842" i="1"/>
  <c r="M861" i="1"/>
  <c r="M863" i="1" s="1"/>
  <c r="K916" i="1"/>
  <c r="W916" i="1"/>
  <c r="Z925" i="1"/>
  <c r="Z941" i="1"/>
  <c r="AB941" i="1" s="1"/>
  <c r="X946" i="1"/>
  <c r="B956" i="1"/>
  <c r="N956" i="1"/>
  <c r="AA960" i="1"/>
  <c r="AA964" i="1" s="1"/>
  <c r="Z964" i="1"/>
  <c r="AB964" i="1" s="1"/>
  <c r="Z986" i="1"/>
  <c r="B1084" i="1"/>
  <c r="B1086" i="1" s="1"/>
  <c r="G1094" i="1"/>
  <c r="G1096" i="1" s="1"/>
  <c r="G1080" i="1"/>
  <c r="G1084" i="1" s="1"/>
  <c r="G1086" i="1" s="1"/>
  <c r="E1106" i="1"/>
  <c r="AB1130" i="1"/>
  <c r="AA1130" i="1"/>
  <c r="J1156" i="1"/>
  <c r="V1156" i="1"/>
  <c r="AB1201" i="1"/>
  <c r="AA1201" i="1"/>
  <c r="R723" i="1"/>
  <c r="J733" i="1"/>
  <c r="V733" i="1"/>
  <c r="B833" i="1"/>
  <c r="N833" i="1"/>
  <c r="Z832" i="1"/>
  <c r="L841" i="1"/>
  <c r="L843" i="1" s="1"/>
  <c r="X841" i="1"/>
  <c r="X843" i="1" s="1"/>
  <c r="AA847" i="1"/>
  <c r="AA851" i="1" s="1"/>
  <c r="Z862" i="1"/>
  <c r="Z892" i="1"/>
  <c r="L934" i="1"/>
  <c r="L936" i="1" s="1"/>
  <c r="X934" i="1"/>
  <c r="X936" i="1" s="1"/>
  <c r="F936" i="1"/>
  <c r="R936" i="1"/>
  <c r="AA940" i="1"/>
  <c r="M946" i="1"/>
  <c r="Z945" i="1"/>
  <c r="Y946" i="1"/>
  <c r="F1096" i="1"/>
  <c r="F1085" i="1"/>
  <c r="F1086" i="1" s="1"/>
  <c r="B1126" i="1"/>
  <c r="N1126" i="1"/>
  <c r="B1136" i="1"/>
  <c r="AB1141" i="1"/>
  <c r="AA1141" i="1"/>
  <c r="V1166" i="1"/>
  <c r="Z1214" i="1"/>
  <c r="AB1214" i="1" s="1"/>
  <c r="C699" i="1"/>
  <c r="O699" i="1"/>
  <c r="R843" i="1"/>
  <c r="D843" i="1"/>
  <c r="E851" i="1"/>
  <c r="E853" i="1" s="1"/>
  <c r="Q851" i="1"/>
  <c r="Q853" i="1" s="1"/>
  <c r="Q900" i="1"/>
  <c r="Z915" i="1"/>
  <c r="AA915" i="1" s="1"/>
  <c r="J900" i="1"/>
  <c r="J924" i="1"/>
  <c r="J926" i="1" s="1"/>
  <c r="V900" i="1"/>
  <c r="V924" i="1"/>
  <c r="V926" i="1" s="1"/>
  <c r="D926" i="1"/>
  <c r="Z930" i="1"/>
  <c r="M934" i="1"/>
  <c r="M936" i="1" s="1"/>
  <c r="Y934" i="1"/>
  <c r="Y936" i="1" s="1"/>
  <c r="Z931" i="1"/>
  <c r="AB931" i="1" s="1"/>
  <c r="S936" i="1"/>
  <c r="AA941" i="1"/>
  <c r="Z943" i="1"/>
  <c r="AA943" i="1" s="1"/>
  <c r="B946" i="1"/>
  <c r="N946" i="1"/>
  <c r="AA961" i="1"/>
  <c r="P986" i="1"/>
  <c r="AA992" i="1"/>
  <c r="AA993" i="1"/>
  <c r="L996" i="1"/>
  <c r="X996" i="1"/>
  <c r="H1006" i="1"/>
  <c r="T1006" i="1"/>
  <c r="AA1021" i="1"/>
  <c r="D1046" i="1"/>
  <c r="P1046" i="1"/>
  <c r="AA1052" i="1"/>
  <c r="AA1053" i="1"/>
  <c r="L1056" i="1"/>
  <c r="X1056" i="1"/>
  <c r="H1066" i="1"/>
  <c r="T1066" i="1"/>
  <c r="N1086" i="1"/>
  <c r="W1094" i="1"/>
  <c r="W1096" i="1" s="1"/>
  <c r="E1116" i="1"/>
  <c r="P1196" i="1"/>
  <c r="AA1040" i="1"/>
  <c r="AA1045" i="1"/>
  <c r="M1054" i="1"/>
  <c r="M1056" i="1" s="1"/>
  <c r="AA1061" i="1"/>
  <c r="AA1064" i="1" s="1"/>
  <c r="M1090" i="1"/>
  <c r="Z1100" i="1"/>
  <c r="G1104" i="1"/>
  <c r="G1106" i="1"/>
  <c r="S1106" i="1"/>
  <c r="L1124" i="1"/>
  <c r="L1126" i="1" s="1"/>
  <c r="X1124" i="1"/>
  <c r="X1126" i="1" s="1"/>
  <c r="AA1131" i="1"/>
  <c r="K1144" i="1"/>
  <c r="K1146" i="1" s="1"/>
  <c r="W1144" i="1"/>
  <c r="W1146" i="1" s="1"/>
  <c r="M1154" i="1"/>
  <c r="M1156" i="1" s="1"/>
  <c r="K1174" i="1"/>
  <c r="K1176" i="1" s="1"/>
  <c r="W1174" i="1"/>
  <c r="W1176" i="1" s="1"/>
  <c r="M1184" i="1"/>
  <c r="M1186" i="1" s="1"/>
  <c r="K1204" i="1"/>
  <c r="K1206" i="1" s="1"/>
  <c r="W1204" i="1"/>
  <c r="W1206" i="1" s="1"/>
  <c r="J1204" i="1"/>
  <c r="J1206" i="1" s="1"/>
  <c r="V1204" i="1"/>
  <c r="V1206" i="1" s="1"/>
  <c r="AA1213" i="1"/>
  <c r="K1216" i="1"/>
  <c r="W1216" i="1"/>
  <c r="G1226" i="1"/>
  <c r="S1226" i="1"/>
  <c r="K1246" i="1"/>
  <c r="W1246" i="1"/>
  <c r="U1266" i="1"/>
  <c r="E1276" i="1"/>
  <c r="Q1276" i="1"/>
  <c r="L1286" i="1"/>
  <c r="U1283" i="1"/>
  <c r="T1296" i="1"/>
  <c r="S1306" i="1"/>
  <c r="L1314" i="1"/>
  <c r="L1316" i="1" s="1"/>
  <c r="AA1341" i="1"/>
  <c r="Y1356" i="1"/>
  <c r="Z1020" i="1"/>
  <c r="Z1025" i="1"/>
  <c r="Z1041" i="1"/>
  <c r="Z1044" i="1" s="1"/>
  <c r="L1094" i="1"/>
  <c r="L1096" i="1" s="1"/>
  <c r="N1096" i="1"/>
  <c r="H1104" i="1"/>
  <c r="H1106" i="1" s="1"/>
  <c r="N1114" i="1"/>
  <c r="N1116" i="1" s="1"/>
  <c r="M1116" i="1"/>
  <c r="Y1116" i="1"/>
  <c r="AA1151" i="1"/>
  <c r="G1166" i="1"/>
  <c r="S1166" i="1"/>
  <c r="AA1181" i="1"/>
  <c r="G1196" i="1"/>
  <c r="S1196" i="1"/>
  <c r="M1204" i="1"/>
  <c r="E1206" i="1"/>
  <c r="Q1206" i="1"/>
  <c r="F1214" i="1"/>
  <c r="R1214" i="1"/>
  <c r="R1216" i="1" s="1"/>
  <c r="D1236" i="1"/>
  <c r="P1236" i="1"/>
  <c r="L1246" i="1"/>
  <c r="X1246" i="1"/>
  <c r="M1314" i="1"/>
  <c r="F1326" i="1"/>
  <c r="R1326" i="1"/>
  <c r="Z955" i="1"/>
  <c r="Z971" i="1"/>
  <c r="N984" i="1"/>
  <c r="N986" i="1" s="1"/>
  <c r="D1004" i="1"/>
  <c r="D1006" i="1" s="1"/>
  <c r="M1034" i="1"/>
  <c r="M1036" i="1" s="1"/>
  <c r="Z1070" i="1"/>
  <c r="Z1075" i="1"/>
  <c r="Z1101" i="1"/>
  <c r="Z1115" i="1"/>
  <c r="Z1116" i="1" s="1"/>
  <c r="AB1116" i="1" s="1"/>
  <c r="Z1120" i="1"/>
  <c r="G1126" i="1"/>
  <c r="S1126" i="1"/>
  <c r="M1134" i="1"/>
  <c r="M1136" i="1" s="1"/>
  <c r="X1136" i="1"/>
  <c r="L1146" i="1"/>
  <c r="X1146" i="1"/>
  <c r="AA1155" i="1"/>
  <c r="AA1156" i="1" s="1"/>
  <c r="D1156" i="1"/>
  <c r="L1176" i="1"/>
  <c r="X1176" i="1"/>
  <c r="AA1185" i="1"/>
  <c r="D1186" i="1"/>
  <c r="F1206" i="1"/>
  <c r="Y1216" i="1"/>
  <c r="AB1220" i="1"/>
  <c r="AA1220" i="1"/>
  <c r="Z1224" i="1"/>
  <c r="AB1224" i="1" s="1"/>
  <c r="AA1250" i="1"/>
  <c r="AB1250" i="1"/>
  <c r="L1256" i="1"/>
  <c r="J1296" i="1"/>
  <c r="G1326" i="1"/>
  <c r="S1326" i="1"/>
  <c r="J1376" i="1"/>
  <c r="M964" i="1"/>
  <c r="M966" i="1" s="1"/>
  <c r="Z1000" i="1"/>
  <c r="Z1004" i="1" s="1"/>
  <c r="Z1005" i="1"/>
  <c r="Z1006" i="1" s="1"/>
  <c r="Z1021" i="1"/>
  <c r="AB1021" i="1" s="1"/>
  <c r="B1096" i="1"/>
  <c r="J1106" i="1"/>
  <c r="Z1133" i="1"/>
  <c r="AA1133" i="1" s="1"/>
  <c r="Y1136" i="1"/>
  <c r="Z1140" i="1"/>
  <c r="M1146" i="1"/>
  <c r="Z1145" i="1"/>
  <c r="Y1146" i="1"/>
  <c r="Z1153" i="1"/>
  <c r="AA1153" i="1" s="1"/>
  <c r="Z1170" i="1"/>
  <c r="Z1175" i="1"/>
  <c r="M1176" i="1"/>
  <c r="Y1176" i="1"/>
  <c r="R1184" i="1"/>
  <c r="Z1183" i="1"/>
  <c r="AA1183" i="1" s="1"/>
  <c r="G1206" i="1"/>
  <c r="S1206" i="1"/>
  <c r="AB1221" i="1"/>
  <c r="AA1221" i="1"/>
  <c r="AB1251" i="1"/>
  <c r="AA1251" i="1"/>
  <c r="H1326" i="1"/>
  <c r="T1326" i="1"/>
  <c r="AB1371" i="1"/>
  <c r="AA1371" i="1"/>
  <c r="N964" i="1"/>
  <c r="N966" i="1" s="1"/>
  <c r="D984" i="1"/>
  <c r="D986" i="1" s="1"/>
  <c r="M1014" i="1"/>
  <c r="M1016" i="1" s="1"/>
  <c r="Z1055" i="1"/>
  <c r="B1091" i="1"/>
  <c r="B1081" i="1" s="1"/>
  <c r="F1104" i="1"/>
  <c r="F1106" i="1" s="1"/>
  <c r="R1104" i="1"/>
  <c r="R1106" i="1" s="1"/>
  <c r="AA1115" i="1"/>
  <c r="Z1135" i="1"/>
  <c r="F1156" i="1"/>
  <c r="R1156" i="1"/>
  <c r="K1164" i="1"/>
  <c r="K1166" i="1" s="1"/>
  <c r="W1164" i="1"/>
  <c r="W1166" i="1" s="1"/>
  <c r="F1186" i="1"/>
  <c r="R1186" i="1"/>
  <c r="K1194" i="1"/>
  <c r="K1196" i="1" s="1"/>
  <c r="W1194" i="1"/>
  <c r="N1256" i="1"/>
  <c r="AB1261" i="1"/>
  <c r="AA1261" i="1"/>
  <c r="AB1291" i="1"/>
  <c r="AA1291" i="1"/>
  <c r="U1316" i="1"/>
  <c r="U1285" i="1"/>
  <c r="H1336" i="1"/>
  <c r="M1064" i="1"/>
  <c r="M1066" i="1" s="1"/>
  <c r="W1085" i="1"/>
  <c r="W1086" i="1" s="1"/>
  <c r="Z1102" i="1"/>
  <c r="AA1102" i="1" s="1"/>
  <c r="L1114" i="1"/>
  <c r="X1114" i="1"/>
  <c r="X1116" i="1" s="1"/>
  <c r="D1116" i="1"/>
  <c r="G1156" i="1"/>
  <c r="S1156" i="1"/>
  <c r="L1164" i="1"/>
  <c r="X1164" i="1"/>
  <c r="G1186" i="1"/>
  <c r="S1186" i="1"/>
  <c r="L1194" i="1"/>
  <c r="X1194" i="1"/>
  <c r="X1196" i="1" s="1"/>
  <c r="D1216" i="1"/>
  <c r="P1216" i="1"/>
  <c r="AA1223" i="1"/>
  <c r="L1226" i="1"/>
  <c r="X1226" i="1"/>
  <c r="D1246" i="1"/>
  <c r="P1246" i="1"/>
  <c r="O1256" i="1"/>
  <c r="J1276" i="1"/>
  <c r="V1276" i="1"/>
  <c r="Y1296" i="1"/>
  <c r="L1306" i="1"/>
  <c r="X1306" i="1"/>
  <c r="U1314" i="1"/>
  <c r="J1280" i="1"/>
  <c r="V1285" i="1"/>
  <c r="Q1346" i="1"/>
  <c r="AA985" i="1"/>
  <c r="M994" i="1"/>
  <c r="M996" i="1" s="1"/>
  <c r="X1085" i="1"/>
  <c r="X1086" i="1" s="1"/>
  <c r="S1090" i="1"/>
  <c r="D1091" i="1"/>
  <c r="D1094" i="1" s="1"/>
  <c r="P1093" i="1"/>
  <c r="P1094" i="1" s="1"/>
  <c r="P1096" i="1" s="1"/>
  <c r="T1095" i="1"/>
  <c r="Z1095" i="1" s="1"/>
  <c r="Z1103" i="1"/>
  <c r="AA1103" i="1" s="1"/>
  <c r="M1106" i="1"/>
  <c r="Y1106" i="1"/>
  <c r="N1106" i="1"/>
  <c r="F1124" i="1"/>
  <c r="F1126" i="1" s="1"/>
  <c r="R1124" i="1"/>
  <c r="R1126" i="1" s="1"/>
  <c r="AA1135" i="1"/>
  <c r="E1144" i="1"/>
  <c r="Q1144" i="1"/>
  <c r="Q1146" i="1" s="1"/>
  <c r="D1146" i="1"/>
  <c r="L1166" i="1"/>
  <c r="X1166" i="1"/>
  <c r="E1174" i="1"/>
  <c r="Q1174" i="1"/>
  <c r="Q1176" i="1" s="1"/>
  <c r="AA1175" i="1"/>
  <c r="D1176" i="1"/>
  <c r="L1196" i="1"/>
  <c r="E1204" i="1"/>
  <c r="Q1204" i="1"/>
  <c r="D1204" i="1"/>
  <c r="D1206" i="1" s="1"/>
  <c r="P1204" i="1"/>
  <c r="P1206" i="1" s="1"/>
  <c r="Z1202" i="1"/>
  <c r="AA1202" i="1" s="1"/>
  <c r="Z1203" i="1"/>
  <c r="AA1203" i="1" s="1"/>
  <c r="E1216" i="1"/>
  <c r="Q1216" i="1"/>
  <c r="Y1226" i="1"/>
  <c r="AA1230" i="1"/>
  <c r="Z1234" i="1"/>
  <c r="AB1234" i="1" s="1"/>
  <c r="AB1230" i="1"/>
  <c r="E1246" i="1"/>
  <c r="Q1246" i="1"/>
  <c r="P1256" i="1"/>
  <c r="AA1263" i="1"/>
  <c r="O1266" i="1"/>
  <c r="C1284" i="1"/>
  <c r="C1286" i="1" s="1"/>
  <c r="C1281" i="1"/>
  <c r="C1283" i="1"/>
  <c r="AA1305" i="1"/>
  <c r="W1314" i="1"/>
  <c r="W1316" i="1" s="1"/>
  <c r="W1280" i="1"/>
  <c r="F1346" i="1"/>
  <c r="R1346" i="1"/>
  <c r="AA1365" i="1"/>
  <c r="AA1373" i="1"/>
  <c r="Z965" i="1"/>
  <c r="G1116" i="1"/>
  <c r="S1116" i="1"/>
  <c r="Z1143" i="1"/>
  <c r="AA1143" i="1" s="1"/>
  <c r="Z1160" i="1"/>
  <c r="M1166" i="1"/>
  <c r="Z1165" i="1"/>
  <c r="Y1166" i="1"/>
  <c r="Z1173" i="1"/>
  <c r="AA1173" i="1" s="1"/>
  <c r="Z1190" i="1"/>
  <c r="Z1195" i="1"/>
  <c r="M1196" i="1"/>
  <c r="Y1196" i="1"/>
  <c r="L1214" i="1"/>
  <c r="L1216" i="1" s="1"/>
  <c r="X1214" i="1"/>
  <c r="X1216" i="1" s="1"/>
  <c r="F1216" i="1"/>
  <c r="AB1231" i="1"/>
  <c r="AA1231" i="1"/>
  <c r="J1236" i="1"/>
  <c r="V1236" i="1"/>
  <c r="F1246" i="1"/>
  <c r="R1246" i="1"/>
  <c r="P1284" i="1"/>
  <c r="P1286" i="1" s="1"/>
  <c r="B1306" i="1"/>
  <c r="Y1314" i="1"/>
  <c r="X1314" i="1"/>
  <c r="X1280" i="1"/>
  <c r="X1284" i="1" s="1"/>
  <c r="G1346" i="1"/>
  <c r="B1356" i="1"/>
  <c r="Z1015" i="1"/>
  <c r="H1096" i="1"/>
  <c r="Z1123" i="1"/>
  <c r="AA1123" i="1" s="1"/>
  <c r="M1126" i="1"/>
  <c r="Y1126" i="1"/>
  <c r="F1146" i="1"/>
  <c r="R1146" i="1"/>
  <c r="F1176" i="1"/>
  <c r="R1176" i="1"/>
  <c r="AA1210" i="1"/>
  <c r="AB1210" i="1"/>
  <c r="G1216" i="1"/>
  <c r="S1216" i="1"/>
  <c r="O1306" i="1"/>
  <c r="X1316" i="1"/>
  <c r="Z1324" i="1"/>
  <c r="AB1324" i="1" s="1"/>
  <c r="AA1320" i="1"/>
  <c r="Z1312" i="1"/>
  <c r="AA1312" i="1" s="1"/>
  <c r="M1282" i="1"/>
  <c r="M1316" i="1"/>
  <c r="Y1316" i="1"/>
  <c r="AA1330" i="1"/>
  <c r="AB1331" i="1"/>
  <c r="AA1331" i="1"/>
  <c r="L1336" i="1"/>
  <c r="H1346" i="1"/>
  <c r="Z1065" i="1"/>
  <c r="AA1105" i="1"/>
  <c r="D1095" i="1"/>
  <c r="Z1125" i="1"/>
  <c r="AA1125" i="1" s="1"/>
  <c r="G1136" i="1"/>
  <c r="S1136" i="1"/>
  <c r="G1146" i="1"/>
  <c r="S1146" i="1"/>
  <c r="G1176" i="1"/>
  <c r="S1176" i="1"/>
  <c r="M1206" i="1"/>
  <c r="Y1206" i="1"/>
  <c r="AA1211" i="1"/>
  <c r="Z1212" i="1"/>
  <c r="AA1212" i="1" s="1"/>
  <c r="F1266" i="1"/>
  <c r="E1296" i="1"/>
  <c r="P1306" i="1"/>
  <c r="N1282" i="1"/>
  <c r="N706" i="1" s="1"/>
  <c r="N1314" i="1"/>
  <c r="B1326" i="1"/>
  <c r="AA1335" i="1"/>
  <c r="S1356" i="1"/>
  <c r="Z995" i="1"/>
  <c r="T1091" i="1"/>
  <c r="T1081" i="1" s="1"/>
  <c r="T1084" i="1" s="1"/>
  <c r="Y1095" i="1"/>
  <c r="L1104" i="1"/>
  <c r="X1104" i="1"/>
  <c r="X1106" i="1" s="1"/>
  <c r="D1106" i="1"/>
  <c r="L1156" i="1"/>
  <c r="X1156" i="1"/>
  <c r="E1164" i="1"/>
  <c r="E1166" i="1" s="1"/>
  <c r="Q1164" i="1"/>
  <c r="Q1166" i="1" s="1"/>
  <c r="D1166" i="1"/>
  <c r="L1186" i="1"/>
  <c r="X1186" i="1"/>
  <c r="E1194" i="1"/>
  <c r="E1196" i="1" s="1"/>
  <c r="Q1194" i="1"/>
  <c r="Q1196" i="1" s="1"/>
  <c r="D1196" i="1"/>
  <c r="Z1236" i="1"/>
  <c r="AB1236" i="1" s="1"/>
  <c r="AB1240" i="1"/>
  <c r="AA1240" i="1"/>
  <c r="Z1244" i="1"/>
  <c r="AB1244" i="1" s="1"/>
  <c r="G1266" i="1"/>
  <c r="O1276" i="1"/>
  <c r="E1306" i="1"/>
  <c r="Q1306" i="1"/>
  <c r="B1336" i="1"/>
  <c r="N1336" i="1"/>
  <c r="F1114" i="1"/>
  <c r="F1116" i="1" s="1"/>
  <c r="R1114" i="1"/>
  <c r="R1116" i="1" s="1"/>
  <c r="Z1155" i="1"/>
  <c r="Z1156" i="1" s="1"/>
  <c r="AB1156" i="1" s="1"/>
  <c r="Y1156" i="1"/>
  <c r="F1164" i="1"/>
  <c r="F1166" i="1" s="1"/>
  <c r="R1164" i="1"/>
  <c r="R1166" i="1" s="1"/>
  <c r="Z1163" i="1"/>
  <c r="AA1163" i="1" s="1"/>
  <c r="Z1185" i="1"/>
  <c r="Y1186" i="1"/>
  <c r="F1194" i="1"/>
  <c r="F1196" i="1" s="1"/>
  <c r="R1194" i="1"/>
  <c r="R1196" i="1" s="1"/>
  <c r="Z1193" i="1"/>
  <c r="AA1193" i="1" s="1"/>
  <c r="J1216" i="1"/>
  <c r="V1216" i="1"/>
  <c r="F1226" i="1"/>
  <c r="R1226" i="1"/>
  <c r="AB1241" i="1"/>
  <c r="AA1241" i="1"/>
  <c r="J1246" i="1"/>
  <c r="V1246" i="1"/>
  <c r="I1256" i="1"/>
  <c r="D1276" i="1"/>
  <c r="P1276" i="1"/>
  <c r="F1306" i="1"/>
  <c r="D1281" i="1"/>
  <c r="D1316" i="1"/>
  <c r="O1336" i="1"/>
  <c r="X1356" i="1"/>
  <c r="AA1215" i="1"/>
  <c r="AA1235" i="1"/>
  <c r="M1236" i="1"/>
  <c r="N1264" i="1"/>
  <c r="N1266" i="1" s="1"/>
  <c r="H1280" i="1"/>
  <c r="Y1281" i="1"/>
  <c r="N1283" i="1"/>
  <c r="N707" i="1" s="1"/>
  <c r="N697" i="1" s="1"/>
  <c r="N2073" i="1" s="1"/>
  <c r="N2083" i="1" s="1"/>
  <c r="E1285" i="1"/>
  <c r="S1285" i="1"/>
  <c r="K1296" i="1"/>
  <c r="R1310" i="1"/>
  <c r="G1312" i="1"/>
  <c r="G1282" i="1" s="1"/>
  <c r="G706" i="1" s="1"/>
  <c r="G696" i="1" s="1"/>
  <c r="G2072" i="1" s="1"/>
  <c r="G2082" i="1" s="1"/>
  <c r="G2374" i="1" s="1"/>
  <c r="N1315" i="1"/>
  <c r="N1316" i="1" s="1"/>
  <c r="E1310" i="1"/>
  <c r="Q1310" i="1"/>
  <c r="C1311" i="1"/>
  <c r="C1314" i="1" s="1"/>
  <c r="C1316" i="1" s="1"/>
  <c r="O1311" i="1"/>
  <c r="O1281" i="1" s="1"/>
  <c r="Z1281" i="1" s="1"/>
  <c r="AB1281" i="1" s="1"/>
  <c r="AA1321" i="1"/>
  <c r="J1313" i="1"/>
  <c r="J1283" i="1" s="1"/>
  <c r="J707" i="1" s="1"/>
  <c r="J697" i="1" s="1"/>
  <c r="J2073" i="1" s="1"/>
  <c r="J2083" i="1" s="1"/>
  <c r="V1313" i="1"/>
  <c r="V1314" i="1" s="1"/>
  <c r="V1316" i="1" s="1"/>
  <c r="J1324" i="1"/>
  <c r="Y1326" i="1"/>
  <c r="J1334" i="1"/>
  <c r="J1336" i="1" s="1"/>
  <c r="V1334" i="1"/>
  <c r="V1336" i="1" s="1"/>
  <c r="D1336" i="1"/>
  <c r="P1336" i="1"/>
  <c r="D1344" i="1"/>
  <c r="D1346" i="1" s="1"/>
  <c r="P1344" i="1"/>
  <c r="P1346" i="1" s="1"/>
  <c r="L1350" i="1"/>
  <c r="L1354" i="1" s="1"/>
  <c r="L1356" i="1" s="1"/>
  <c r="M1351" i="1"/>
  <c r="D1353" i="1"/>
  <c r="I1364" i="1"/>
  <c r="I1350" i="1"/>
  <c r="I1354" i="1" s="1"/>
  <c r="I1356" i="1" s="1"/>
  <c r="U1364" i="1"/>
  <c r="U1366" i="1" s="1"/>
  <c r="U1350" i="1"/>
  <c r="U1354" i="1" s="1"/>
  <c r="U1356" i="1" s="1"/>
  <c r="Z1363" i="1"/>
  <c r="AA1363" i="1" s="1"/>
  <c r="I1366" i="1"/>
  <c r="L1384" i="1"/>
  <c r="L1386" i="1" s="1"/>
  <c r="O1384" i="1"/>
  <c r="F1396" i="1"/>
  <c r="N1416" i="1"/>
  <c r="AB1421" i="1"/>
  <c r="AA1421" i="1"/>
  <c r="AA1465" i="1"/>
  <c r="V1486" i="1"/>
  <c r="M1224" i="1"/>
  <c r="M1226" i="1" s="1"/>
  <c r="M1244" i="1"/>
  <c r="M1246" i="1" s="1"/>
  <c r="AA1270" i="1"/>
  <c r="O1283" i="1"/>
  <c r="N1294" i="1"/>
  <c r="N1296" i="1" s="1"/>
  <c r="M1285" i="1"/>
  <c r="M709" i="1" s="1"/>
  <c r="Y1285" i="1"/>
  <c r="AA1303" i="1"/>
  <c r="D1304" i="1"/>
  <c r="D1306" i="1" s="1"/>
  <c r="S1314" i="1"/>
  <c r="S1316" i="1" s="1"/>
  <c r="K1324" i="1"/>
  <c r="K1326" i="1" s="1"/>
  <c r="E1336" i="1"/>
  <c r="Q1336" i="1"/>
  <c r="E1344" i="1"/>
  <c r="E1346" i="1" s="1"/>
  <c r="Q1344" i="1"/>
  <c r="K1346" i="1"/>
  <c r="W1346" i="1"/>
  <c r="J1366" i="1"/>
  <c r="V1366" i="1"/>
  <c r="F1376" i="1"/>
  <c r="M1384" i="1"/>
  <c r="M1386" i="1" s="1"/>
  <c r="X1386" i="1"/>
  <c r="G1396" i="1"/>
  <c r="AA1405" i="1"/>
  <c r="AA1414" i="1"/>
  <c r="AA1413" i="1"/>
  <c r="Z1271" i="1"/>
  <c r="Z1295" i="1"/>
  <c r="R1306" i="1"/>
  <c r="T1314" i="1"/>
  <c r="T1316" i="1" s="1"/>
  <c r="B1316" i="1"/>
  <c r="Z1322" i="1"/>
  <c r="AA1322" i="1" s="1"/>
  <c r="M1326" i="1"/>
  <c r="Z1342" i="1"/>
  <c r="AA1342" i="1" s="1"/>
  <c r="L1346" i="1"/>
  <c r="X1346" i="1"/>
  <c r="K1366" i="1"/>
  <c r="W1366" i="1"/>
  <c r="G1374" i="1"/>
  <c r="G1376" i="1" s="1"/>
  <c r="AA1415" i="1"/>
  <c r="AA1416" i="1" s="1"/>
  <c r="Z1252" i="1"/>
  <c r="Z1254" i="1" s="1"/>
  <c r="M1254" i="1"/>
  <c r="J1294" i="1"/>
  <c r="V1294" i="1"/>
  <c r="V1296" i="1" s="1"/>
  <c r="P1294" i="1"/>
  <c r="P1296" i="1" s="1"/>
  <c r="O1296" i="1"/>
  <c r="M1304" i="1"/>
  <c r="M1306" i="1" s="1"/>
  <c r="Y1304" i="1"/>
  <c r="Y1306" i="1" s="1"/>
  <c r="G1310" i="1"/>
  <c r="G1314" i="1" s="1"/>
  <c r="M1324" i="1"/>
  <c r="Z1325" i="1"/>
  <c r="M1344" i="1"/>
  <c r="M1346" i="1" s="1"/>
  <c r="Z1345" i="1"/>
  <c r="H1376" i="1"/>
  <c r="I1384" i="1"/>
  <c r="M1256" i="1"/>
  <c r="C1294" i="1"/>
  <c r="C1296" i="1" s="1"/>
  <c r="D1296" i="1"/>
  <c r="B1304" i="1"/>
  <c r="N1304" i="1"/>
  <c r="N1306" i="1" s="1"/>
  <c r="Z1300" i="1"/>
  <c r="G1304" i="1"/>
  <c r="G1306" i="1" s="1"/>
  <c r="H1306" i="1"/>
  <c r="T1306" i="1"/>
  <c r="H1314" i="1"/>
  <c r="F1315" i="1"/>
  <c r="W1334" i="1"/>
  <c r="W1336" i="1" s="1"/>
  <c r="P1350" i="1"/>
  <c r="P1354" i="1" s="1"/>
  <c r="P1356" i="1" s="1"/>
  <c r="Z1360" i="1"/>
  <c r="J1374" i="1"/>
  <c r="V1374" i="1"/>
  <c r="M1374" i="1"/>
  <c r="P1384" i="1"/>
  <c r="P1386" i="1" s="1"/>
  <c r="G1406" i="1"/>
  <c r="F1416" i="1"/>
  <c r="L1456" i="1"/>
  <c r="X1456" i="1"/>
  <c r="O1476" i="1"/>
  <c r="Z1205" i="1"/>
  <c r="AA1205" i="1" s="1"/>
  <c r="Z1225" i="1"/>
  <c r="Z1245" i="1"/>
  <c r="Z1246" i="1" s="1"/>
  <c r="AB1246" i="1" s="1"/>
  <c r="Z1260" i="1"/>
  <c r="Z1273" i="1"/>
  <c r="AA1273" i="1" s="1"/>
  <c r="M1276" i="1"/>
  <c r="M1280" i="1"/>
  <c r="P1281" i="1"/>
  <c r="P705" i="1" s="1"/>
  <c r="P695" i="1" s="1"/>
  <c r="P2071" i="1" s="1"/>
  <c r="P2081" i="1" s="1"/>
  <c r="J1285" i="1"/>
  <c r="J709" i="1" s="1"/>
  <c r="X1285" i="1"/>
  <c r="X1286" i="1" s="1"/>
  <c r="F1283" i="1"/>
  <c r="F1284" i="1" s="1"/>
  <c r="R1283" i="1"/>
  <c r="R707" i="1" s="1"/>
  <c r="R697" i="1" s="1"/>
  <c r="B1296" i="1"/>
  <c r="V1304" i="1"/>
  <c r="V1306" i="1" s="1"/>
  <c r="I1306" i="1"/>
  <c r="U1306" i="1"/>
  <c r="I1310" i="1"/>
  <c r="I1314" i="1" s="1"/>
  <c r="I1316" i="1" s="1"/>
  <c r="G1315" i="1"/>
  <c r="Q1324" i="1"/>
  <c r="P1326" i="1"/>
  <c r="X1334" i="1"/>
  <c r="X1336" i="1" s="1"/>
  <c r="C1350" i="1"/>
  <c r="C1354" i="1" s="1"/>
  <c r="C1356" i="1" s="1"/>
  <c r="Q1350" i="1"/>
  <c r="Q1354" i="1" s="1"/>
  <c r="AA1360" i="1"/>
  <c r="K1374" i="1"/>
  <c r="K1376" i="1" s="1"/>
  <c r="W1374" i="1"/>
  <c r="W1376" i="1" s="1"/>
  <c r="V1376" i="1"/>
  <c r="K1384" i="1"/>
  <c r="K1386" i="1" s="1"/>
  <c r="W1384" i="1"/>
  <c r="W1386" i="1" s="1"/>
  <c r="H1406" i="1"/>
  <c r="AA1455" i="1"/>
  <c r="AA1475" i="1"/>
  <c r="AA1483" i="1"/>
  <c r="C1486" i="1"/>
  <c r="O1486" i="1"/>
  <c r="AA1225" i="1"/>
  <c r="AA1245" i="1"/>
  <c r="J1254" i="1"/>
  <c r="J1256" i="1" s="1"/>
  <c r="V1254" i="1"/>
  <c r="V1256" i="1" s="1"/>
  <c r="AA1252" i="1"/>
  <c r="AA1255" i="1"/>
  <c r="H1282" i="1"/>
  <c r="T1282" i="1"/>
  <c r="T706" i="1" s="1"/>
  <c r="T696" i="1" s="1"/>
  <c r="G1283" i="1"/>
  <c r="G707" i="1" s="1"/>
  <c r="G697" i="1" s="1"/>
  <c r="S1283" i="1"/>
  <c r="S707" i="1" s="1"/>
  <c r="S697" i="1" s="1"/>
  <c r="H1315" i="1"/>
  <c r="D1324" i="1"/>
  <c r="D1326" i="1" s="1"/>
  <c r="E1315" i="1"/>
  <c r="Q1315" i="1"/>
  <c r="Q1326" i="1"/>
  <c r="D1350" i="1"/>
  <c r="R1350" i="1"/>
  <c r="R1354" i="1" s="1"/>
  <c r="R1356" i="1" s="1"/>
  <c r="C1364" i="1"/>
  <c r="O1364" i="1"/>
  <c r="C1366" i="1"/>
  <c r="O1366" i="1"/>
  <c r="S1384" i="1"/>
  <c r="S1386" i="1" s="1"/>
  <c r="Z1381" i="1"/>
  <c r="AB1381" i="1" s="1"/>
  <c r="L1396" i="1"/>
  <c r="H1416" i="1"/>
  <c r="AB1461" i="1"/>
  <c r="AA1461" i="1"/>
  <c r="AA1491" i="1"/>
  <c r="Z1504" i="1"/>
  <c r="AB1504" i="1" s="1"/>
  <c r="AA1500" i="1"/>
  <c r="M1214" i="1"/>
  <c r="M1216" i="1" s="1"/>
  <c r="M1234" i="1"/>
  <c r="AA1272" i="1"/>
  <c r="AA1275" i="1"/>
  <c r="B1280" i="1"/>
  <c r="B1284" i="1" s="1"/>
  <c r="B1286" i="1" s="1"/>
  <c r="Z1290" i="1"/>
  <c r="K1281" i="1"/>
  <c r="K1284" i="1" s="1"/>
  <c r="K1286" i="1" s="1"/>
  <c r="U1282" i="1"/>
  <c r="U706" i="1" s="1"/>
  <c r="U696" i="1" s="1"/>
  <c r="F1294" i="1"/>
  <c r="F1296" i="1" s="1"/>
  <c r="Z1311" i="1"/>
  <c r="AB1311" i="1" s="1"/>
  <c r="E1324" i="1"/>
  <c r="E1326" i="1" s="1"/>
  <c r="Z1332" i="1"/>
  <c r="AA1332" i="1" s="1"/>
  <c r="Z1361" i="1"/>
  <c r="K1364" i="1"/>
  <c r="D1366" i="1"/>
  <c r="P1366" i="1"/>
  <c r="L1376" i="1"/>
  <c r="M1396" i="1"/>
  <c r="E1256" i="1"/>
  <c r="Q1256" i="1"/>
  <c r="D1264" i="1"/>
  <c r="D1266" i="1" s="1"/>
  <c r="D1284" i="1"/>
  <c r="L1281" i="1"/>
  <c r="L1284" i="1" s="1"/>
  <c r="W1294" i="1"/>
  <c r="W1296" i="1" s="1"/>
  <c r="M1334" i="1"/>
  <c r="Q1356" i="1"/>
  <c r="E1366" i="1"/>
  <c r="AA1370" i="1"/>
  <c r="D1384" i="1"/>
  <c r="I1426" i="1"/>
  <c r="AA1460" i="1"/>
  <c r="AA1464" i="1" s="1"/>
  <c r="F1256" i="1"/>
  <c r="R1256" i="1"/>
  <c r="K1266" i="1"/>
  <c r="W1266" i="1"/>
  <c r="K1274" i="1"/>
  <c r="K1276" i="1" s="1"/>
  <c r="W1274" i="1"/>
  <c r="W1276" i="1" s="1"/>
  <c r="H1294" i="1"/>
  <c r="H1296" i="1" s="1"/>
  <c r="X1294" i="1"/>
  <c r="X1296" i="1" s="1"/>
  <c r="B1324" i="1"/>
  <c r="N1324" i="1"/>
  <c r="N1326" i="1" s="1"/>
  <c r="M1336" i="1"/>
  <c r="Z1340" i="1"/>
  <c r="W1354" i="1"/>
  <c r="W1356" i="1" s="1"/>
  <c r="N1376" i="1"/>
  <c r="Z1383" i="1"/>
  <c r="AA1383" i="1" s="1"/>
  <c r="Z1466" i="1"/>
  <c r="AA1502" i="1"/>
  <c r="L1266" i="1"/>
  <c r="X1266" i="1"/>
  <c r="X1274" i="1"/>
  <c r="X1276" i="1" s="1"/>
  <c r="F1276" i="1"/>
  <c r="R1276" i="1"/>
  <c r="C1324" i="1"/>
  <c r="C1326" i="1" s="1"/>
  <c r="O1324" i="1"/>
  <c r="O1326" i="1" s="1"/>
  <c r="I1326" i="1"/>
  <c r="U1326" i="1"/>
  <c r="J1354" i="1"/>
  <c r="J1356" i="1" s="1"/>
  <c r="E1356" i="1"/>
  <c r="Z1362" i="1"/>
  <c r="AA1362" i="1" s="1"/>
  <c r="D1374" i="1"/>
  <c r="D1376" i="1" s="1"/>
  <c r="P1374" i="1"/>
  <c r="P1376" i="1" s="1"/>
  <c r="Z1372" i="1"/>
  <c r="AA1372" i="1" s="1"/>
  <c r="D1386" i="1"/>
  <c r="AA1385" i="1"/>
  <c r="L1416" i="1"/>
  <c r="X1416" i="1"/>
  <c r="V1436" i="1"/>
  <c r="F1446" i="1"/>
  <c r="F1456" i="1"/>
  <c r="R1456" i="1"/>
  <c r="M1264" i="1"/>
  <c r="M1266" i="1" s="1"/>
  <c r="Z1265" i="1"/>
  <c r="AA1265" i="1" s="1"/>
  <c r="G1276" i="1"/>
  <c r="S1276" i="1"/>
  <c r="U1280" i="1"/>
  <c r="M1283" i="1"/>
  <c r="D1285" i="1"/>
  <c r="Z1292" i="1"/>
  <c r="AA1292" i="1" s="1"/>
  <c r="O1310" i="1"/>
  <c r="O1280" i="1" s="1"/>
  <c r="I1313" i="1"/>
  <c r="I1283" i="1" s="1"/>
  <c r="U1313" i="1"/>
  <c r="Z1313" i="1" s="1"/>
  <c r="AA1313" i="1" s="1"/>
  <c r="J1326" i="1"/>
  <c r="V1326" i="1"/>
  <c r="I1334" i="1"/>
  <c r="I1336" i="1" s="1"/>
  <c r="U1334" i="1"/>
  <c r="U1336" i="1" s="1"/>
  <c r="V1355" i="1"/>
  <c r="T1364" i="1"/>
  <c r="T1366" i="1" s="1"/>
  <c r="T1350" i="1"/>
  <c r="T1354" i="1" s="1"/>
  <c r="T1355" i="1"/>
  <c r="T1356" i="1" s="1"/>
  <c r="E1374" i="1"/>
  <c r="E1376" i="1" s="1"/>
  <c r="Q1374" i="1"/>
  <c r="Q1376" i="1" s="1"/>
  <c r="AA1375" i="1"/>
  <c r="N1406" i="1"/>
  <c r="Z1414" i="1"/>
  <c r="AB1414" i="1" s="1"/>
  <c r="AB1411" i="1"/>
  <c r="AA1411" i="1"/>
  <c r="W1436" i="1"/>
  <c r="I1486" i="1"/>
  <c r="U1486" i="1"/>
  <c r="H1380" i="1"/>
  <c r="H1384" i="1" s="1"/>
  <c r="H1386" i="1" s="1"/>
  <c r="V1380" i="1"/>
  <c r="M1382" i="1"/>
  <c r="F1385" i="1"/>
  <c r="H1394" i="1"/>
  <c r="H1396" i="1" s="1"/>
  <c r="T1394" i="1"/>
  <c r="T1396" i="1" s="1"/>
  <c r="Z1395" i="1"/>
  <c r="Z1400" i="1"/>
  <c r="AA1400" i="1" s="1"/>
  <c r="N1414" i="1"/>
  <c r="Z1415" i="1"/>
  <c r="Z1420" i="1"/>
  <c r="Z1425" i="1"/>
  <c r="E1434" i="1"/>
  <c r="E1436" i="1" s="1"/>
  <c r="Q1434" i="1"/>
  <c r="Q1436" i="1" s="1"/>
  <c r="Z1433" i="1"/>
  <c r="Z1451" i="1"/>
  <c r="AB1451" i="1" s="1"/>
  <c r="C1456" i="1"/>
  <c r="O1456" i="1"/>
  <c r="H1464" i="1"/>
  <c r="H1466" i="1" s="1"/>
  <c r="T1464" i="1"/>
  <c r="T1466" i="1" s="1"/>
  <c r="E1484" i="1"/>
  <c r="Q1484" i="1"/>
  <c r="Z1482" i="1"/>
  <c r="E1486" i="1"/>
  <c r="Q1486" i="1"/>
  <c r="D1504" i="1"/>
  <c r="D1506" i="1" s="1"/>
  <c r="Z1502" i="1"/>
  <c r="I1506" i="1"/>
  <c r="U1506" i="1"/>
  <c r="Z1510" i="1"/>
  <c r="Y1514" i="1"/>
  <c r="C1516" i="1"/>
  <c r="K1536" i="1"/>
  <c r="AA1551" i="1"/>
  <c r="I1376" i="1"/>
  <c r="U1376" i="1"/>
  <c r="Q1383" i="1"/>
  <c r="Q1353" i="1" s="1"/>
  <c r="Q707" i="1" s="1"/>
  <c r="Q697" i="1" s="1"/>
  <c r="Q2073" i="1" s="1"/>
  <c r="Q2083" i="1" s="1"/>
  <c r="G1385" i="1"/>
  <c r="G1386" i="1" s="1"/>
  <c r="C1396" i="1"/>
  <c r="O1396" i="1"/>
  <c r="AA1395" i="1"/>
  <c r="C1404" i="1"/>
  <c r="C1406" i="1" s="1"/>
  <c r="O1404" i="1"/>
  <c r="O1406" i="1" s="1"/>
  <c r="W1404" i="1"/>
  <c r="W1406" i="1"/>
  <c r="AA1420" i="1"/>
  <c r="AA1424" i="1" s="1"/>
  <c r="AA1425" i="1"/>
  <c r="F1434" i="1"/>
  <c r="R1434" i="1"/>
  <c r="AA1433" i="1"/>
  <c r="F1436" i="1"/>
  <c r="R1436" i="1"/>
  <c r="I1464" i="1"/>
  <c r="I1466" i="1" s="1"/>
  <c r="U1464" i="1"/>
  <c r="D1464" i="1"/>
  <c r="U1466" i="1"/>
  <c r="F1486" i="1"/>
  <c r="R1486" i="1"/>
  <c r="J1506" i="1"/>
  <c r="Z1511" i="1"/>
  <c r="L1526" i="1"/>
  <c r="E1556" i="1"/>
  <c r="Q1556" i="1"/>
  <c r="AA1605" i="1"/>
  <c r="Y1606" i="1"/>
  <c r="Z1401" i="1"/>
  <c r="X1404" i="1"/>
  <c r="X1406" i="1" s="1"/>
  <c r="J1406" i="1"/>
  <c r="V1406" i="1"/>
  <c r="J1414" i="1"/>
  <c r="J1416" i="1" s="1"/>
  <c r="V1414" i="1"/>
  <c r="V1416" i="1" s="1"/>
  <c r="G1436" i="1"/>
  <c r="S1436" i="1"/>
  <c r="L1444" i="1"/>
  <c r="L1446" i="1" s="1"/>
  <c r="X1444" i="1"/>
  <c r="X1446" i="1" s="1"/>
  <c r="J1466" i="1"/>
  <c r="V1466" i="1"/>
  <c r="C1474" i="1"/>
  <c r="C1476" i="1" s="1"/>
  <c r="O1474" i="1"/>
  <c r="AA1470" i="1"/>
  <c r="O1514" i="1"/>
  <c r="O1516" i="1" s="1"/>
  <c r="Z1512" i="1"/>
  <c r="AA1512" i="1" s="1"/>
  <c r="Z1513" i="1"/>
  <c r="AA1513" i="1" s="1"/>
  <c r="E1516" i="1"/>
  <c r="Y1536" i="1"/>
  <c r="U1565" i="1"/>
  <c r="AB1613" i="1"/>
  <c r="AA1613" i="1"/>
  <c r="I1386" i="1"/>
  <c r="K1404" i="1"/>
  <c r="K1406" i="1" s="1"/>
  <c r="E1416" i="1"/>
  <c r="Q1416" i="1"/>
  <c r="M1446" i="1"/>
  <c r="Y1446" i="1"/>
  <c r="AA1451" i="1"/>
  <c r="Z1471" i="1"/>
  <c r="Z1474" i="1" s="1"/>
  <c r="D1476" i="1"/>
  <c r="P1476" i="1"/>
  <c r="AA1482" i="1"/>
  <c r="L1496" i="1"/>
  <c r="AA1541" i="1"/>
  <c r="AB1541" i="1"/>
  <c r="AA1583" i="1"/>
  <c r="V1565" i="1"/>
  <c r="M1616" i="1"/>
  <c r="S1394" i="1"/>
  <c r="S1396" i="1" s="1"/>
  <c r="L1404" i="1"/>
  <c r="L1406" i="1" s="1"/>
  <c r="Z1422" i="1"/>
  <c r="E1426" i="1"/>
  <c r="Q1426" i="1"/>
  <c r="Z1440" i="1"/>
  <c r="Z1441" i="1"/>
  <c r="B1446" i="1"/>
  <c r="N1446" i="1"/>
  <c r="Z1445" i="1"/>
  <c r="E1476" i="1"/>
  <c r="Q1476" i="1"/>
  <c r="M1496" i="1"/>
  <c r="Z1495" i="1"/>
  <c r="Y1496" i="1"/>
  <c r="Y1506" i="1"/>
  <c r="G1516" i="1"/>
  <c r="S1516" i="1"/>
  <c r="C1536" i="1"/>
  <c r="K1565" i="1"/>
  <c r="K1626" i="1"/>
  <c r="M1376" i="1"/>
  <c r="N1384" i="1"/>
  <c r="N1386" i="1" s="1"/>
  <c r="M1406" i="1"/>
  <c r="F1426" i="1"/>
  <c r="R1426" i="1"/>
  <c r="H1454" i="1"/>
  <c r="T1454" i="1"/>
  <c r="H1456" i="1"/>
  <c r="T1456" i="1"/>
  <c r="J1484" i="1"/>
  <c r="J1486" i="1" s="1"/>
  <c r="V1484" i="1"/>
  <c r="Z1491" i="1"/>
  <c r="AB1491" i="1" s="1"/>
  <c r="M1494" i="1"/>
  <c r="B1506" i="1"/>
  <c r="N1506" i="1"/>
  <c r="AA1505" i="1"/>
  <c r="D1536" i="1"/>
  <c r="L1565" i="1"/>
  <c r="B1394" i="1"/>
  <c r="B1396" i="1" s="1"/>
  <c r="N1394" i="1"/>
  <c r="N1396" i="1" s="1"/>
  <c r="Z1390" i="1"/>
  <c r="Z1394" i="1" s="1"/>
  <c r="AB1394" i="1" s="1"/>
  <c r="K1434" i="1"/>
  <c r="K1436" i="1" s="1"/>
  <c r="W1434" i="1"/>
  <c r="D1454" i="1"/>
  <c r="D1456" i="1" s="1"/>
  <c r="I1456" i="1"/>
  <c r="U1456" i="1"/>
  <c r="B1464" i="1"/>
  <c r="B1466" i="1" s="1"/>
  <c r="N1464" i="1"/>
  <c r="N1466" i="1" s="1"/>
  <c r="Z1460" i="1"/>
  <c r="Z1464" i="1" s="1"/>
  <c r="AB1464" i="1" s="1"/>
  <c r="K1484" i="1"/>
  <c r="W1484" i="1"/>
  <c r="K1486" i="1"/>
  <c r="W1486" i="1"/>
  <c r="V1504" i="1"/>
  <c r="V1506" i="1" s="1"/>
  <c r="C1506" i="1"/>
  <c r="O1506" i="1"/>
  <c r="M1514" i="1"/>
  <c r="M1516" i="1" s="1"/>
  <c r="I1516" i="1"/>
  <c r="U1516" i="1"/>
  <c r="V1546" i="1"/>
  <c r="C1376" i="1"/>
  <c r="O1376" i="1"/>
  <c r="B1384" i="1"/>
  <c r="B1386" i="1" s="1"/>
  <c r="I1396" i="1"/>
  <c r="U1396" i="1"/>
  <c r="I1404" i="1"/>
  <c r="I1406" i="1" s="1"/>
  <c r="U1404" i="1"/>
  <c r="U1406" i="1" s="1"/>
  <c r="AA1403" i="1"/>
  <c r="AA1422" i="1"/>
  <c r="L1434" i="1"/>
  <c r="X1434" i="1"/>
  <c r="L1436" i="1"/>
  <c r="X1436" i="1"/>
  <c r="C1464" i="1"/>
  <c r="C1466" i="1" s="1"/>
  <c r="O1464" i="1"/>
  <c r="O1466" i="1" s="1"/>
  <c r="L1486" i="1"/>
  <c r="X1486" i="1"/>
  <c r="AA1490" i="1"/>
  <c r="D1496" i="1"/>
  <c r="K1556" i="1"/>
  <c r="W1556" i="1"/>
  <c r="AB1591" i="1"/>
  <c r="AA1591" i="1"/>
  <c r="AB1593" i="1"/>
  <c r="AA1593" i="1"/>
  <c r="Q1624" i="1"/>
  <c r="Q1570" i="1"/>
  <c r="O1386" i="1"/>
  <c r="Q1404" i="1"/>
  <c r="Q1406" i="1" s="1"/>
  <c r="D1406" i="1"/>
  <c r="P1406" i="1"/>
  <c r="D1414" i="1"/>
  <c r="D1416" i="1" s="1"/>
  <c r="P1414" i="1"/>
  <c r="P1416" i="1" s="1"/>
  <c r="Z1435" i="1"/>
  <c r="AA1435" i="1" s="1"/>
  <c r="M1436" i="1"/>
  <c r="Y1436" i="1"/>
  <c r="F1444" i="1"/>
  <c r="R1444" i="1"/>
  <c r="R1446" i="1" s="1"/>
  <c r="M1456" i="1"/>
  <c r="D1466" i="1"/>
  <c r="P1466" i="1"/>
  <c r="I1474" i="1"/>
  <c r="I1476" i="1" s="1"/>
  <c r="U1474" i="1"/>
  <c r="U1476" i="1" s="1"/>
  <c r="Z1480" i="1"/>
  <c r="Z1485" i="1"/>
  <c r="Z1493" i="1"/>
  <c r="AA1493" i="1" s="1"/>
  <c r="L1504" i="1"/>
  <c r="L1506" i="1" s="1"/>
  <c r="I1514" i="1"/>
  <c r="U1514" i="1"/>
  <c r="K1516" i="1"/>
  <c r="G1536" i="1"/>
  <c r="S1536" i="1"/>
  <c r="C1565" i="1"/>
  <c r="Y1394" i="1"/>
  <c r="Y1396" i="1" s="1"/>
  <c r="K1416" i="1"/>
  <c r="W1416" i="1"/>
  <c r="Z1431" i="1"/>
  <c r="G1446" i="1"/>
  <c r="S1446" i="1"/>
  <c r="J1476" i="1"/>
  <c r="V1476" i="1"/>
  <c r="F1496" i="1"/>
  <c r="R1496" i="1"/>
  <c r="M1504" i="1"/>
  <c r="M1506" i="1" s="1"/>
  <c r="Z1604" i="1"/>
  <c r="AB1604" i="1" s="1"/>
  <c r="AA1600" i="1"/>
  <c r="G1616" i="1"/>
  <c r="S1616" i="1"/>
  <c r="T1384" i="1"/>
  <c r="T1386" i="1" s="1"/>
  <c r="C1386" i="1"/>
  <c r="AA1391" i="1"/>
  <c r="E1404" i="1"/>
  <c r="E1406" i="1" s="1"/>
  <c r="Z1412" i="1"/>
  <c r="AA1412" i="1" s="1"/>
  <c r="K1426" i="1"/>
  <c r="W1426" i="1"/>
  <c r="H1446" i="1"/>
  <c r="T1446" i="1"/>
  <c r="K1476" i="1"/>
  <c r="W1476" i="1"/>
  <c r="Z1481" i="1"/>
  <c r="G1496" i="1"/>
  <c r="S1496" i="1"/>
  <c r="G1506" i="1"/>
  <c r="S1506" i="1"/>
  <c r="Z1515" i="1"/>
  <c r="Y1516" i="1"/>
  <c r="AA1521" i="1"/>
  <c r="AB1521" i="1"/>
  <c r="I1526" i="1"/>
  <c r="U1526" i="1"/>
  <c r="I1536" i="1"/>
  <c r="Y1574" i="1"/>
  <c r="Y1576" i="1" s="1"/>
  <c r="K1574" i="1"/>
  <c r="K1576" i="1" s="1"/>
  <c r="K1560" i="1"/>
  <c r="K1564" i="1" s="1"/>
  <c r="M1414" i="1"/>
  <c r="M1416" i="1" s="1"/>
  <c r="L1426" i="1"/>
  <c r="X1426" i="1"/>
  <c r="AA1430" i="1"/>
  <c r="D1436" i="1"/>
  <c r="AA1443" i="1"/>
  <c r="D1444" i="1"/>
  <c r="D1446" i="1" s="1"/>
  <c r="B1454" i="1"/>
  <c r="B1456" i="1" s="1"/>
  <c r="N1454" i="1"/>
  <c r="Z1450" i="1"/>
  <c r="N1456" i="1"/>
  <c r="D1484" i="1"/>
  <c r="D1486" i="1" s="1"/>
  <c r="P1484" i="1"/>
  <c r="P1486" i="1" s="1"/>
  <c r="AA1520" i="1"/>
  <c r="J1536" i="1"/>
  <c r="L1570" i="1"/>
  <c r="AA1501" i="1"/>
  <c r="Z1522" i="1"/>
  <c r="AA1522" i="1" s="1"/>
  <c r="K1534" i="1"/>
  <c r="W1534" i="1"/>
  <c r="W1536" i="1" s="1"/>
  <c r="E1544" i="1"/>
  <c r="E1546" i="1" s="1"/>
  <c r="Q1544" i="1"/>
  <c r="Q1546" i="1" s="1"/>
  <c r="N1544" i="1"/>
  <c r="N1546" i="1" s="1"/>
  <c r="H1556" i="1"/>
  <c r="T1556" i="1"/>
  <c r="D1573" i="1"/>
  <c r="L1571" i="1"/>
  <c r="L1561" i="1" s="1"/>
  <c r="X1571" i="1"/>
  <c r="X1561" i="1" s="1"/>
  <c r="J1572" i="1"/>
  <c r="J1562" i="1" s="1"/>
  <c r="J2072" i="1" s="1"/>
  <c r="J2082" i="1" s="1"/>
  <c r="J2374" i="1" s="1"/>
  <c r="V1572" i="1"/>
  <c r="V1562" i="1" s="1"/>
  <c r="K1584" i="1"/>
  <c r="B1575" i="1"/>
  <c r="N1575" i="1"/>
  <c r="Z1585" i="1"/>
  <c r="Z1592" i="1"/>
  <c r="AA1592" i="1" s="1"/>
  <c r="M1594" i="1"/>
  <c r="M1596" i="1" s="1"/>
  <c r="D1596" i="1"/>
  <c r="P1596" i="1"/>
  <c r="H1604" i="1"/>
  <c r="H1606" i="1" s="1"/>
  <c r="T1604" i="1"/>
  <c r="T1606" i="1" s="1"/>
  <c r="E1620" i="1"/>
  <c r="W1620" i="1"/>
  <c r="V1634" i="1"/>
  <c r="J1621" i="1"/>
  <c r="J1571" i="1" s="1"/>
  <c r="J1561" i="1" s="1"/>
  <c r="J2071" i="1" s="1"/>
  <c r="J2081" i="1" s="1"/>
  <c r="V1621" i="1"/>
  <c r="V1571" i="1" s="1"/>
  <c r="V1561" i="1" s="1"/>
  <c r="R1654" i="1"/>
  <c r="R1656" i="1" s="1"/>
  <c r="E1650" i="1"/>
  <c r="E1654" i="1" s="1"/>
  <c r="E1664" i="1"/>
  <c r="T1664" i="1"/>
  <c r="T1666" i="1" s="1"/>
  <c r="D1676" i="1"/>
  <c r="G1684" i="1"/>
  <c r="C2073" i="1"/>
  <c r="C2083" i="1" s="1"/>
  <c r="M1524" i="1"/>
  <c r="M1526" i="1" s="1"/>
  <c r="F1536" i="1"/>
  <c r="R1536" i="1"/>
  <c r="D1546" i="1"/>
  <c r="D1554" i="1"/>
  <c r="D1556" i="1" s="1"/>
  <c r="C1570" i="1"/>
  <c r="C1584" i="1"/>
  <c r="C1586" i="1" s="1"/>
  <c r="O1570" i="1"/>
  <c r="O1584" i="1"/>
  <c r="O1586" i="1" s="1"/>
  <c r="Y1571" i="1"/>
  <c r="Y1561" i="1" s="1"/>
  <c r="I1606" i="1"/>
  <c r="U1606" i="1"/>
  <c r="S1654" i="1"/>
  <c r="D1683" i="1"/>
  <c r="N1524" i="1"/>
  <c r="N1526" i="1" s="1"/>
  <c r="Z1525" i="1"/>
  <c r="Z1530" i="1"/>
  <c r="Z1543" i="1"/>
  <c r="AA1543" i="1" s="1"/>
  <c r="D1584" i="1"/>
  <c r="D1570" i="1"/>
  <c r="P1584" i="1"/>
  <c r="P1570" i="1"/>
  <c r="Z1581" i="1"/>
  <c r="M1584" i="1"/>
  <c r="M1586" i="1" s="1"/>
  <c r="D1586" i="1"/>
  <c r="P1586" i="1"/>
  <c r="J1606" i="1"/>
  <c r="V1606" i="1"/>
  <c r="Z1610" i="1"/>
  <c r="Z1615" i="1"/>
  <c r="I1624" i="1"/>
  <c r="I1626" i="1" s="1"/>
  <c r="L1634" i="1"/>
  <c r="L1636" i="1" s="1"/>
  <c r="L1620" i="1"/>
  <c r="L1624" i="1" s="1"/>
  <c r="X1634" i="1"/>
  <c r="X1636" i="1" s="1"/>
  <c r="X1620" i="1"/>
  <c r="D1625" i="1"/>
  <c r="L1694" i="1"/>
  <c r="L1680" i="1"/>
  <c r="E2073" i="1"/>
  <c r="E2083" i="1" s="1"/>
  <c r="F1690" i="1"/>
  <c r="R1690" i="1"/>
  <c r="P1695" i="1"/>
  <c r="F1546" i="1"/>
  <c r="R1546" i="1"/>
  <c r="Z1582" i="1"/>
  <c r="AA1582" i="1" s="1"/>
  <c r="E1586" i="1"/>
  <c r="Q1586" i="1"/>
  <c r="U1586" i="1"/>
  <c r="G1596" i="1"/>
  <c r="Y1596" i="1"/>
  <c r="C1614" i="1"/>
  <c r="C1616" i="1" s="1"/>
  <c r="O1614" i="1"/>
  <c r="O1616" i="1" s="1"/>
  <c r="J1624" i="1"/>
  <c r="J1626" i="1" s="1"/>
  <c r="Z1630" i="1"/>
  <c r="Y1624" i="1"/>
  <c r="Y1626" i="1" s="1"/>
  <c r="E1636" i="1"/>
  <c r="Z1640" i="1"/>
  <c r="E1646" i="1"/>
  <c r="AA1653" i="1"/>
  <c r="Z1655" i="1"/>
  <c r="E1695" i="1"/>
  <c r="Q1695" i="1"/>
  <c r="J1516" i="1"/>
  <c r="V1516" i="1"/>
  <c r="J1524" i="1"/>
  <c r="J1526" i="1" s="1"/>
  <c r="V1524" i="1"/>
  <c r="V1526" i="1" s="1"/>
  <c r="Z1531" i="1"/>
  <c r="G1546" i="1"/>
  <c r="S1546" i="1"/>
  <c r="L1554" i="1"/>
  <c r="L1556" i="1" s="1"/>
  <c r="X1554" i="1"/>
  <c r="X1556" i="1" s="1"/>
  <c r="Y1560" i="1"/>
  <c r="Y1564" i="1" s="1"/>
  <c r="Y1566" i="1" s="1"/>
  <c r="Y1573" i="1"/>
  <c r="Y1563" i="1" s="1"/>
  <c r="I1594" i="1"/>
  <c r="U1594" i="1"/>
  <c r="Z1612" i="1"/>
  <c r="AA1612" i="1" s="1"/>
  <c r="D1616" i="1"/>
  <c r="P1616" i="1"/>
  <c r="K1624" i="1"/>
  <c r="N1634" i="1"/>
  <c r="N1636" i="1" s="1"/>
  <c r="Z1631" i="1"/>
  <c r="P1634" i="1"/>
  <c r="P1636" i="1" s="1"/>
  <c r="Z1641" i="1"/>
  <c r="AB1641" i="1" s="1"/>
  <c r="F1646" i="1"/>
  <c r="Y1650" i="1"/>
  <c r="Y1654" i="1" s="1"/>
  <c r="Y1656" i="1" s="1"/>
  <c r="O1656" i="1"/>
  <c r="V1656" i="1"/>
  <c r="E1526" i="1"/>
  <c r="Q1526" i="1"/>
  <c r="M1554" i="1"/>
  <c r="M1556" i="1" s="1"/>
  <c r="Y1554" i="1"/>
  <c r="Y1556" i="1" s="1"/>
  <c r="S1570" i="1"/>
  <c r="C1572" i="1"/>
  <c r="C1562" i="1" s="1"/>
  <c r="O1572" i="1"/>
  <c r="O1562" i="1" s="1"/>
  <c r="B1573" i="1"/>
  <c r="B1563" i="1" s="1"/>
  <c r="N1573" i="1"/>
  <c r="N1563" i="1" s="1"/>
  <c r="Z1583" i="1"/>
  <c r="I1596" i="1"/>
  <c r="U1596" i="1"/>
  <c r="P1625" i="1"/>
  <c r="O1634" i="1"/>
  <c r="O1636" i="1" s="1"/>
  <c r="Q1634" i="1"/>
  <c r="Q1636" i="1" s="1"/>
  <c r="AA1641" i="1"/>
  <c r="K1650" i="1"/>
  <c r="K1654" i="1" s="1"/>
  <c r="K1656" i="1" s="1"/>
  <c r="K1664" i="1"/>
  <c r="K1666" i="1" s="1"/>
  <c r="U1666" i="1"/>
  <c r="X1696" i="1"/>
  <c r="X1685" i="1"/>
  <c r="L2071" i="1"/>
  <c r="L2081" i="1" s="1"/>
  <c r="E1534" i="1"/>
  <c r="E1536" i="1" s="1"/>
  <c r="Q1534" i="1"/>
  <c r="Q1536" i="1" s="1"/>
  <c r="K1544" i="1"/>
  <c r="K1546" i="1" s="1"/>
  <c r="W1544" i="1"/>
  <c r="W1546" i="1" s="1"/>
  <c r="Z1550" i="1"/>
  <c r="Z1551" i="1"/>
  <c r="AB1551" i="1" s="1"/>
  <c r="B1556" i="1"/>
  <c r="Z1555" i="1"/>
  <c r="B1570" i="1"/>
  <c r="T1570" i="1"/>
  <c r="K1571" i="1"/>
  <c r="K1561" i="1" s="1"/>
  <c r="F1571" i="1"/>
  <c r="F1561" i="1" s="1"/>
  <c r="F2071" i="1" s="1"/>
  <c r="F2081" i="1" s="1"/>
  <c r="R1571" i="1"/>
  <c r="R1561" i="1" s="1"/>
  <c r="R2071" i="1" s="1"/>
  <c r="R2081" i="1" s="1"/>
  <c r="D1572" i="1"/>
  <c r="P1572" i="1"/>
  <c r="P1562" i="1" s="1"/>
  <c r="P2072" i="1" s="1"/>
  <c r="P2082" i="1" s="1"/>
  <c r="P2374" i="1" s="1"/>
  <c r="S1584" i="1"/>
  <c r="S1586" i="1" s="1"/>
  <c r="H1575" i="1"/>
  <c r="T1575" i="1"/>
  <c r="H1586" i="1"/>
  <c r="J1596" i="1"/>
  <c r="V1596" i="1"/>
  <c r="B1604" i="1"/>
  <c r="B1606" i="1" s="1"/>
  <c r="N1604" i="1"/>
  <c r="N1606" i="1" s="1"/>
  <c r="O1620" i="1"/>
  <c r="O1624" i="1" s="1"/>
  <c r="O1626" i="1" s="1"/>
  <c r="Q1625" i="1"/>
  <c r="AA1630" i="1"/>
  <c r="D1621" i="1"/>
  <c r="P1621" i="1"/>
  <c r="P1571" i="1" s="1"/>
  <c r="P1561" i="1" s="1"/>
  <c r="Z1622" i="1"/>
  <c r="S1634" i="1"/>
  <c r="S1636" i="1" s="1"/>
  <c r="K1636" i="1"/>
  <c r="U1651" i="1"/>
  <c r="U1654" i="1" s="1"/>
  <c r="U1656" i="1" s="1"/>
  <c r="L1664" i="1"/>
  <c r="X1664" i="1"/>
  <c r="X1650" i="1"/>
  <c r="X1654" i="1" s="1"/>
  <c r="X1656" i="1" s="1"/>
  <c r="V2072" i="1"/>
  <c r="V2082" i="1" s="1"/>
  <c r="Y2073" i="1"/>
  <c r="Y2083" i="1" s="1"/>
  <c r="L1536" i="1"/>
  <c r="X1536" i="1"/>
  <c r="N1554" i="1"/>
  <c r="N1556" i="1" s="1"/>
  <c r="I1584" i="1"/>
  <c r="I1586" i="1" s="1"/>
  <c r="I1570" i="1"/>
  <c r="U1584" i="1"/>
  <c r="U1570" i="1"/>
  <c r="G1571" i="1"/>
  <c r="G1561" i="1" s="1"/>
  <c r="C1606" i="1"/>
  <c r="O1606" i="1"/>
  <c r="P1624" i="1"/>
  <c r="U1626" i="1"/>
  <c r="Z1632" i="1"/>
  <c r="AA1632" i="1" s="1"/>
  <c r="Z1642" i="1"/>
  <c r="AA1642" i="1" s="1"/>
  <c r="M1664" i="1"/>
  <c r="M1666" i="1" s="1"/>
  <c r="Z1661" i="1"/>
  <c r="E2071" i="1"/>
  <c r="E2081" i="1" s="1"/>
  <c r="Y1704" i="1"/>
  <c r="B2073" i="1"/>
  <c r="B2083" i="1" s="1"/>
  <c r="L2072" i="1"/>
  <c r="L2082" i="1" s="1"/>
  <c r="L2374" i="1" s="1"/>
  <c r="X2072" i="1"/>
  <c r="X2082" i="1" s="1"/>
  <c r="K2072" i="1"/>
  <c r="K2082" i="1" s="1"/>
  <c r="W2072" i="1"/>
  <c r="W2082" i="1" s="1"/>
  <c r="Z1535" i="1"/>
  <c r="M1562" i="1"/>
  <c r="Z1562" i="1" s="1"/>
  <c r="E1565" i="1"/>
  <c r="W1565" i="1"/>
  <c r="J1570" i="1"/>
  <c r="J1584" i="1"/>
  <c r="V1570" i="1"/>
  <c r="V1584" i="1"/>
  <c r="V1586" i="1" s="1"/>
  <c r="J1586" i="1"/>
  <c r="Z1601" i="1"/>
  <c r="D1606" i="1"/>
  <c r="P1606" i="1"/>
  <c r="F1634" i="1"/>
  <c r="F1636" i="1" s="1"/>
  <c r="F1620" i="1"/>
  <c r="R1634" i="1"/>
  <c r="R1620" i="1"/>
  <c r="B1634" i="1"/>
  <c r="B1636" i="1" s="1"/>
  <c r="V1636" i="1"/>
  <c r="B1651" i="1"/>
  <c r="B1654" i="1" s="1"/>
  <c r="B1656" i="1" s="1"/>
  <c r="B1664" i="1"/>
  <c r="B1666" i="1" s="1"/>
  <c r="AB1671" i="1"/>
  <c r="AA1671" i="1"/>
  <c r="K2073" i="1"/>
  <c r="K2083" i="1" s="1"/>
  <c r="O2072" i="1"/>
  <c r="O2082" i="1" s="1"/>
  <c r="O2374" i="1" s="1"/>
  <c r="AA1532" i="1"/>
  <c r="L1546" i="1"/>
  <c r="X1546" i="1"/>
  <c r="H1574" i="1"/>
  <c r="K1586" i="1"/>
  <c r="W1586" i="1"/>
  <c r="Z1590" i="1"/>
  <c r="I1616" i="1"/>
  <c r="U1616" i="1"/>
  <c r="B1624" i="1"/>
  <c r="B1626" i="1" s="1"/>
  <c r="N1651" i="1"/>
  <c r="N1654" i="1" s="1"/>
  <c r="N1656" i="1" s="1"/>
  <c r="N1664" i="1"/>
  <c r="N1666" i="1" s="1"/>
  <c r="AB1720" i="1"/>
  <c r="D1516" i="1"/>
  <c r="P1516" i="1"/>
  <c r="D1524" i="1"/>
  <c r="D1526" i="1" s="1"/>
  <c r="P1524" i="1"/>
  <c r="P1526" i="1" s="1"/>
  <c r="M1546" i="1"/>
  <c r="Z1545" i="1"/>
  <c r="AA1545" i="1" s="1"/>
  <c r="AA1546" i="1" s="1"/>
  <c r="Y1546" i="1"/>
  <c r="F1554" i="1"/>
  <c r="F1556" i="1" s="1"/>
  <c r="R1554" i="1"/>
  <c r="R1556" i="1" s="1"/>
  <c r="Z1553" i="1"/>
  <c r="AA1553" i="1" s="1"/>
  <c r="G1573" i="1"/>
  <c r="G1563" i="1" s="1"/>
  <c r="G2073" i="1" s="1"/>
  <c r="G2083" i="1" s="1"/>
  <c r="S1573" i="1"/>
  <c r="S1563" i="1" s="1"/>
  <c r="S2073" i="1" s="1"/>
  <c r="S2083" i="1" s="1"/>
  <c r="G1584" i="1"/>
  <c r="G1586" i="1" s="1"/>
  <c r="Y1584" i="1"/>
  <c r="Y1586" i="1" s="1"/>
  <c r="C1594" i="1"/>
  <c r="O1594" i="1"/>
  <c r="O1596" i="1" s="1"/>
  <c r="Z1595" i="1"/>
  <c r="J1616" i="1"/>
  <c r="V1616" i="1"/>
  <c r="C1624" i="1"/>
  <c r="C1626" i="1" s="1"/>
  <c r="AA1622" i="1"/>
  <c r="D1634" i="1"/>
  <c r="D1636" i="1" s="1"/>
  <c r="L1626" i="1"/>
  <c r="R1636" i="1"/>
  <c r="AA1643" i="1"/>
  <c r="L1646" i="1"/>
  <c r="I1654" i="1"/>
  <c r="I1656" i="1" s="1"/>
  <c r="H1656" i="1"/>
  <c r="S2072" i="1"/>
  <c r="S2082" i="1" s="1"/>
  <c r="T1496" i="1"/>
  <c r="K1526" i="1"/>
  <c r="W1526" i="1"/>
  <c r="AA1540" i="1"/>
  <c r="AA1544" i="1" s="1"/>
  <c r="G1554" i="1"/>
  <c r="S1554" i="1"/>
  <c r="G1556" i="1"/>
  <c r="S1556" i="1"/>
  <c r="Z1580" i="1"/>
  <c r="I1572" i="1"/>
  <c r="I1562" i="1" s="1"/>
  <c r="U1572" i="1"/>
  <c r="U1562" i="1" s="1"/>
  <c r="U2072" i="1" s="1"/>
  <c r="U2082" i="1" s="1"/>
  <c r="U2374" i="1" s="1"/>
  <c r="H1573" i="1"/>
  <c r="H1563" i="1" s="1"/>
  <c r="H1564" i="1" s="1"/>
  <c r="T1573" i="1"/>
  <c r="T1563" i="1" s="1"/>
  <c r="T2073" i="1" s="1"/>
  <c r="T2083" i="1" s="1"/>
  <c r="C1596" i="1"/>
  <c r="S1596" i="1"/>
  <c r="N1621" i="1"/>
  <c r="F1625" i="1"/>
  <c r="U1634" i="1"/>
  <c r="U1636" i="1" s="1"/>
  <c r="Z1635" i="1"/>
  <c r="Z1645" i="1"/>
  <c r="C1664" i="1"/>
  <c r="C1666" i="1" s="1"/>
  <c r="S1664" i="1"/>
  <c r="S1666" i="1" s="1"/>
  <c r="Q1650" i="1"/>
  <c r="Q1654" i="1" s="1"/>
  <c r="Q1656" i="1" s="1"/>
  <c r="Q1664" i="1"/>
  <c r="Q1666" i="1" s="1"/>
  <c r="O1666" i="1"/>
  <c r="G1620" i="1"/>
  <c r="H1646" i="1"/>
  <c r="T1646" i="1"/>
  <c r="M1662" i="1"/>
  <c r="F1665" i="1"/>
  <c r="V1666" i="1"/>
  <c r="Z1673" i="1"/>
  <c r="AA1673" i="1" s="1"/>
  <c r="Z1675" i="1"/>
  <c r="M1676" i="1"/>
  <c r="O1701" i="1"/>
  <c r="O1691" i="1" s="1"/>
  <c r="O1681" i="1" s="1"/>
  <c r="H1702" i="1"/>
  <c r="H1692" i="1" s="1"/>
  <c r="H1682" i="1" s="1"/>
  <c r="T1702" i="1"/>
  <c r="T1692" i="1" s="1"/>
  <c r="T1682" i="1" s="1"/>
  <c r="F1703" i="1"/>
  <c r="F1693" i="1" s="1"/>
  <c r="F1683" i="1" s="1"/>
  <c r="R1703" i="1"/>
  <c r="R1693" i="1" s="1"/>
  <c r="R1683" i="1" s="1"/>
  <c r="L1724" i="1"/>
  <c r="L1726" i="1" s="1"/>
  <c r="X1724" i="1"/>
  <c r="K1724" i="1"/>
  <c r="W1724" i="1"/>
  <c r="N1724" i="1"/>
  <c r="N1726" i="1" s="1"/>
  <c r="N1734" i="1"/>
  <c r="N1736" i="1" s="1"/>
  <c r="C1744" i="1"/>
  <c r="O1744" i="1"/>
  <c r="O1746" i="1" s="1"/>
  <c r="H1746" i="1"/>
  <c r="T1746" i="1"/>
  <c r="Z1752" i="1"/>
  <c r="Z1753" i="1"/>
  <c r="H1756" i="1"/>
  <c r="T1756" i="1"/>
  <c r="B1766" i="1"/>
  <c r="D1796" i="1"/>
  <c r="P1796" i="1"/>
  <c r="AB1805" i="1"/>
  <c r="Z1806" i="1"/>
  <c r="AB1806" i="1" s="1"/>
  <c r="Y1806" i="1"/>
  <c r="J1816" i="1"/>
  <c r="AB1841" i="1"/>
  <c r="AA1841" i="1"/>
  <c r="AA1672" i="1"/>
  <c r="D1662" i="1"/>
  <c r="O1674" i="1"/>
  <c r="K1714" i="1"/>
  <c r="K1716" i="1" s="1"/>
  <c r="M1724" i="1"/>
  <c r="M1726" i="1" s="1"/>
  <c r="Y1724" i="1"/>
  <c r="F1726" i="1"/>
  <c r="Z1730" i="1"/>
  <c r="Z1741" i="1"/>
  <c r="M1744" i="1"/>
  <c r="Y1744" i="1"/>
  <c r="I1746" i="1"/>
  <c r="U1746" i="1"/>
  <c r="U1756" i="1"/>
  <c r="AA1781" i="1"/>
  <c r="B1674" i="1"/>
  <c r="B1676" i="1" s="1"/>
  <c r="P1674" i="1"/>
  <c r="P1676" i="1" s="1"/>
  <c r="O1676" i="1"/>
  <c r="C2072" i="1"/>
  <c r="C2082" i="1" s="1"/>
  <c r="Q2072" i="1"/>
  <c r="Q2082" i="1" s="1"/>
  <c r="W1704" i="1"/>
  <c r="W1690" i="1"/>
  <c r="J1695" i="1"/>
  <c r="L1714" i="1"/>
  <c r="L1716" i="1" s="1"/>
  <c r="Z1731" i="1"/>
  <c r="I1736" i="1"/>
  <c r="U1736" i="1"/>
  <c r="U1776" i="1"/>
  <c r="X1786" i="1"/>
  <c r="H1664" i="1"/>
  <c r="H1666" i="1" s="1"/>
  <c r="X1666" i="1"/>
  <c r="K1674" i="1"/>
  <c r="W1674" i="1"/>
  <c r="C1674" i="1"/>
  <c r="C1676" i="1" s="1"/>
  <c r="Q2071" i="1"/>
  <c r="Q2081" i="1" s="1"/>
  <c r="X1704" i="1"/>
  <c r="B1700" i="1"/>
  <c r="B1714" i="1"/>
  <c r="N1700" i="1"/>
  <c r="N1714" i="1"/>
  <c r="N1716" i="1" s="1"/>
  <c r="Z1710" i="1"/>
  <c r="P1714" i="1"/>
  <c r="P1716" i="1" s="1"/>
  <c r="G1705" i="1"/>
  <c r="S1705" i="1"/>
  <c r="AA1721" i="1"/>
  <c r="D1734" i="1"/>
  <c r="AA1730" i="1"/>
  <c r="J1736" i="1"/>
  <c r="V1736" i="1"/>
  <c r="AA1752" i="1"/>
  <c r="AA1753" i="1"/>
  <c r="Q1766" i="1"/>
  <c r="AB1845" i="1"/>
  <c r="AA1905" i="1"/>
  <c r="S1674" i="1"/>
  <c r="S1676" i="1" s="1"/>
  <c r="E1676" i="1"/>
  <c r="Q1676" i="1"/>
  <c r="D1681" i="1"/>
  <c r="E2072" i="1"/>
  <c r="E2082" i="1" s="1"/>
  <c r="H2073" i="1"/>
  <c r="H2083" i="1" s="1"/>
  <c r="W2073" i="1"/>
  <c r="W2083" i="1" s="1"/>
  <c r="I2071" i="1"/>
  <c r="I2081" i="1" s="1"/>
  <c r="R2072" i="1"/>
  <c r="R2082" i="1" s="1"/>
  <c r="C1700" i="1"/>
  <c r="C1714" i="1"/>
  <c r="O1700" i="1"/>
  <c r="O1714" i="1"/>
  <c r="O1716" i="1" s="1"/>
  <c r="Q1714" i="1"/>
  <c r="Q1716" i="1" s="1"/>
  <c r="H1705" i="1"/>
  <c r="T1716" i="1"/>
  <c r="T1705" i="1"/>
  <c r="AA1720" i="1"/>
  <c r="Z1732" i="1"/>
  <c r="K1736" i="1"/>
  <c r="W1736" i="1"/>
  <c r="L1756" i="1"/>
  <c r="Q1806" i="1"/>
  <c r="G1636" i="1"/>
  <c r="G1644" i="1"/>
  <c r="G1646" i="1" s="1"/>
  <c r="S1644" i="1"/>
  <c r="S1646" i="1" s="1"/>
  <c r="M1646" i="1"/>
  <c r="L1666" i="1"/>
  <c r="Z1665" i="1"/>
  <c r="S1690" i="1"/>
  <c r="K1695" i="1"/>
  <c r="E1700" i="1"/>
  <c r="B1701" i="1"/>
  <c r="B1691" i="1" s="1"/>
  <c r="B1681" i="1" s="1"/>
  <c r="D1700" i="1"/>
  <c r="P1700" i="1"/>
  <c r="Z1711" i="1"/>
  <c r="M1714" i="1"/>
  <c r="M1701" i="1"/>
  <c r="Y1714" i="1"/>
  <c r="Y1716" i="1" s="1"/>
  <c r="Y1701" i="1"/>
  <c r="Y1691" i="1" s="1"/>
  <c r="Y1681" i="1" s="1"/>
  <c r="R1714" i="1"/>
  <c r="R1716" i="1" s="1"/>
  <c r="I1705" i="1"/>
  <c r="U1716" i="1"/>
  <c r="U1705" i="1"/>
  <c r="H1744" i="1"/>
  <c r="T1744" i="1"/>
  <c r="M1746" i="1"/>
  <c r="Y1746" i="1"/>
  <c r="Y1756" i="1"/>
  <c r="G1766" i="1"/>
  <c r="S1766" i="1"/>
  <c r="L1776" i="1"/>
  <c r="Z1794" i="1"/>
  <c r="AB1794" i="1" s="1"/>
  <c r="AB1790" i="1"/>
  <c r="U1796" i="1"/>
  <c r="AB1860" i="1"/>
  <c r="AA1860" i="1"/>
  <c r="Z1864" i="1"/>
  <c r="AB1864" i="1" s="1"/>
  <c r="I1866" i="1"/>
  <c r="U1866" i="1"/>
  <c r="G1876" i="1"/>
  <c r="M1620" i="1"/>
  <c r="H1636" i="1"/>
  <c r="B1646" i="1"/>
  <c r="N1646" i="1"/>
  <c r="P1650" i="1"/>
  <c r="P1654" i="1" s="1"/>
  <c r="P1656" i="1" s="1"/>
  <c r="Z1670" i="1"/>
  <c r="AA1670" i="1" s="1"/>
  <c r="AA1674" i="1" s="1"/>
  <c r="L1695" i="1"/>
  <c r="C1701" i="1"/>
  <c r="C1691" i="1" s="1"/>
  <c r="C1681" i="1" s="1"/>
  <c r="B1702" i="1"/>
  <c r="B1692" i="1" s="1"/>
  <c r="B1682" i="1" s="1"/>
  <c r="B2072" i="1" s="1"/>
  <c r="B2082" i="1" s="1"/>
  <c r="N1702" i="1"/>
  <c r="N1692" i="1" s="1"/>
  <c r="N1682" i="1" s="1"/>
  <c r="Z1712" i="1"/>
  <c r="AA1712" i="1" s="1"/>
  <c r="L1703" i="1"/>
  <c r="L1693" i="1" s="1"/>
  <c r="L1683" i="1" s="1"/>
  <c r="L2073" i="1" s="1"/>
  <c r="L2083" i="1" s="1"/>
  <c r="X1703" i="1"/>
  <c r="X1693" i="1" s="1"/>
  <c r="X1683" i="1" s="1"/>
  <c r="X2073" i="1" s="1"/>
  <c r="X2083" i="1" s="1"/>
  <c r="F1724" i="1"/>
  <c r="R1724" i="1"/>
  <c r="R1726" i="1" s="1"/>
  <c r="E1724" i="1"/>
  <c r="E1726" i="1" s="1"/>
  <c r="Q1724" i="1"/>
  <c r="Q1726" i="1" s="1"/>
  <c r="Z1723" i="1"/>
  <c r="Z1724" i="1" s="1"/>
  <c r="AB1724" i="1" s="1"/>
  <c r="K1726" i="1"/>
  <c r="W1726" i="1"/>
  <c r="AA1732" i="1"/>
  <c r="Z1735" i="1"/>
  <c r="AA1735" i="1" s="1"/>
  <c r="I1744" i="1"/>
  <c r="U1744" i="1"/>
  <c r="AA1743" i="1"/>
  <c r="Z1745" i="1"/>
  <c r="B1756" i="1"/>
  <c r="H1766" i="1"/>
  <c r="T1766" i="1"/>
  <c r="AB1775" i="1"/>
  <c r="AA1775" i="1"/>
  <c r="V1796" i="1"/>
  <c r="G1806" i="1"/>
  <c r="S1806" i="1"/>
  <c r="AB1831" i="1"/>
  <c r="AA1831" i="1"/>
  <c r="I1836" i="1"/>
  <c r="AA1852" i="1"/>
  <c r="AB1861" i="1"/>
  <c r="AA1861" i="1"/>
  <c r="R1664" i="1"/>
  <c r="R1666" i="1" s="1"/>
  <c r="P1666" i="1"/>
  <c r="V1674" i="1"/>
  <c r="V1676" i="1" s="1"/>
  <c r="U1676" i="1"/>
  <c r="V2071" i="1"/>
  <c r="V2081" i="1" s="1"/>
  <c r="I2072" i="1"/>
  <c r="I2082" i="1" s="1"/>
  <c r="M1693" i="1"/>
  <c r="Z1703" i="1"/>
  <c r="AA1703" i="1" s="1"/>
  <c r="W1714" i="1"/>
  <c r="W1716" i="1" s="1"/>
  <c r="G1724" i="1"/>
  <c r="G1726" i="1" s="1"/>
  <c r="S1724" i="1"/>
  <c r="S1726" i="1" s="1"/>
  <c r="AA1722" i="1"/>
  <c r="X1726" i="1"/>
  <c r="G1744" i="1"/>
  <c r="G1746" i="1" s="1"/>
  <c r="S1744" i="1"/>
  <c r="S1746" i="1" s="1"/>
  <c r="C1746" i="1"/>
  <c r="O1756" i="1"/>
  <c r="N1776" i="1"/>
  <c r="Q1786" i="1"/>
  <c r="D1660" i="1"/>
  <c r="H2071" i="1"/>
  <c r="H2081" i="1" s="1"/>
  <c r="W2071" i="1"/>
  <c r="W2081" i="1" s="1"/>
  <c r="Y2072" i="1"/>
  <c r="Y2082" i="1" s="1"/>
  <c r="R2075" i="1"/>
  <c r="X1694" i="1"/>
  <c r="X1680" i="1"/>
  <c r="F2072" i="1"/>
  <c r="F2082" i="1" s="1"/>
  <c r="K1704" i="1"/>
  <c r="K1706" i="1" s="1"/>
  <c r="K1690" i="1"/>
  <c r="V1695" i="1"/>
  <c r="Z1713" i="1"/>
  <c r="AA1713" i="1" s="1"/>
  <c r="AA1723" i="1"/>
  <c r="D1724" i="1"/>
  <c r="D1726" i="1" s="1"/>
  <c r="Z1725" i="1"/>
  <c r="Y1726" i="1"/>
  <c r="C1736" i="1"/>
  <c r="O1736" i="1"/>
  <c r="O1776" i="1"/>
  <c r="R1786" i="1"/>
  <c r="AA1863" i="1"/>
  <c r="Z1966" i="1"/>
  <c r="AB1966" i="1" s="1"/>
  <c r="AB1964" i="1"/>
  <c r="E1674" i="1"/>
  <c r="Q1674" i="1"/>
  <c r="J1674" i="1"/>
  <c r="J1676" i="1" s="1"/>
  <c r="Y1674" i="1"/>
  <c r="Y1676" i="1" s="1"/>
  <c r="I1676" i="1"/>
  <c r="X2071" i="1"/>
  <c r="X2081" i="1" s="1"/>
  <c r="Y1694" i="1"/>
  <c r="L1704" i="1"/>
  <c r="L1706" i="1" s="1"/>
  <c r="W1706" i="1"/>
  <c r="H1714" i="1"/>
  <c r="H1716" i="1" s="1"/>
  <c r="H1700" i="1"/>
  <c r="T1714" i="1"/>
  <c r="T1700" i="1"/>
  <c r="D1714" i="1"/>
  <c r="D1716" i="1" s="1"/>
  <c r="M1716" i="1"/>
  <c r="M1705" i="1"/>
  <c r="Y1705" i="1"/>
  <c r="D1736" i="1"/>
  <c r="P1736" i="1"/>
  <c r="E1756" i="1"/>
  <c r="M1796" i="1"/>
  <c r="G1654" i="1"/>
  <c r="G1656" i="1" s="1"/>
  <c r="Z1663" i="1"/>
  <c r="AA1663" i="1" s="1"/>
  <c r="AA1665" i="1"/>
  <c r="D1655" i="1"/>
  <c r="K1676" i="1"/>
  <c r="W1676" i="1"/>
  <c r="M1682" i="1"/>
  <c r="O2073" i="1"/>
  <c r="O2083" i="1" s="1"/>
  <c r="X1706" i="1"/>
  <c r="I1700" i="1"/>
  <c r="I1714" i="1"/>
  <c r="I1716" i="1" s="1"/>
  <c r="U1700" i="1"/>
  <c r="U1714" i="1"/>
  <c r="E1714" i="1"/>
  <c r="E1716" i="1" s="1"/>
  <c r="B1716" i="1"/>
  <c r="B1705" i="1"/>
  <c r="N1705" i="1"/>
  <c r="Z1715" i="1"/>
  <c r="E1736" i="1"/>
  <c r="Q1736" i="1"/>
  <c r="Z1750" i="1"/>
  <c r="Z1751" i="1"/>
  <c r="AB1751" i="1" s="1"/>
  <c r="F1756" i="1"/>
  <c r="R1756" i="1"/>
  <c r="AB1761" i="1"/>
  <c r="AA1761" i="1"/>
  <c r="E1776" i="1"/>
  <c r="Z1633" i="1"/>
  <c r="AA1633" i="1" s="1"/>
  <c r="M1623" i="1"/>
  <c r="Z1623" i="1" s="1"/>
  <c r="AA1623" i="1" s="1"/>
  <c r="M1636" i="1"/>
  <c r="Y1636" i="1"/>
  <c r="M1644" i="1"/>
  <c r="Y1644" i="1"/>
  <c r="Y1646" i="1" s="1"/>
  <c r="S1656" i="1"/>
  <c r="W1660" i="1"/>
  <c r="E1665" i="1"/>
  <c r="Y1680" i="1"/>
  <c r="W1695" i="1"/>
  <c r="Q1700" i="1"/>
  <c r="D1705" i="1"/>
  <c r="J1700" i="1"/>
  <c r="V1700" i="1"/>
  <c r="G1714" i="1"/>
  <c r="G1716" i="1" s="1"/>
  <c r="G1701" i="1"/>
  <c r="G1691" i="1" s="1"/>
  <c r="G1681" i="1" s="1"/>
  <c r="S1714" i="1"/>
  <c r="S1716" i="1" s="1"/>
  <c r="S1701" i="1"/>
  <c r="S1691" i="1" s="1"/>
  <c r="S1681" i="1" s="1"/>
  <c r="S2071" i="1" s="1"/>
  <c r="S2081" i="1" s="1"/>
  <c r="F1714" i="1"/>
  <c r="F1716" i="1" s="1"/>
  <c r="C1716" i="1"/>
  <c r="C1705" i="1"/>
  <c r="O1705" i="1"/>
  <c r="B1744" i="1"/>
  <c r="B1746" i="1" s="1"/>
  <c r="N1744" i="1"/>
  <c r="N1746" i="1" s="1"/>
  <c r="Z1740" i="1"/>
  <c r="AA1751" i="1"/>
  <c r="G1756" i="1"/>
  <c r="S1756" i="1"/>
  <c r="Z1760" i="1"/>
  <c r="N1764" i="1"/>
  <c r="N1766" i="1" s="1"/>
  <c r="Y1766" i="1"/>
  <c r="F1776" i="1"/>
  <c r="R1776" i="1"/>
  <c r="O1796" i="1"/>
  <c r="AB1800" i="1"/>
  <c r="AA1800" i="1"/>
  <c r="Z1804" i="1"/>
  <c r="AB1804" i="1" s="1"/>
  <c r="AA1801" i="1"/>
  <c r="AB1801" i="1"/>
  <c r="C1866" i="1"/>
  <c r="O1866" i="1"/>
  <c r="AA1790" i="1"/>
  <c r="T1796" i="1"/>
  <c r="F1804" i="1"/>
  <c r="F1806" i="1" s="1"/>
  <c r="R1804" i="1"/>
  <c r="B1816" i="1"/>
  <c r="N1816" i="1"/>
  <c r="Z1815" i="1"/>
  <c r="AA1833" i="1"/>
  <c r="Q1836" i="1"/>
  <c r="I1844" i="1"/>
  <c r="I1846" i="1" s="1"/>
  <c r="U1844" i="1"/>
  <c r="H1846" i="1"/>
  <c r="T1846" i="1"/>
  <c r="D1874" i="1"/>
  <c r="D1876" i="1" s="1"/>
  <c r="P1874" i="1"/>
  <c r="P1876" i="1" s="1"/>
  <c r="Z1871" i="1"/>
  <c r="O1876" i="1"/>
  <c r="G1884" i="1"/>
  <c r="S1884" i="1"/>
  <c r="S1886" i="1" s="1"/>
  <c r="AA1881" i="1"/>
  <c r="D1894" i="1"/>
  <c r="D1896" i="1" s="1"/>
  <c r="H1906" i="1"/>
  <c r="T1906" i="1"/>
  <c r="AB1950" i="1"/>
  <c r="AA1950" i="1"/>
  <c r="AA1954" i="1" s="1"/>
  <c r="AA1956" i="1" s="1"/>
  <c r="Z1954" i="1"/>
  <c r="K1756" i="1"/>
  <c r="W1756" i="1"/>
  <c r="J1814" i="1"/>
  <c r="V1814" i="1"/>
  <c r="V1816" i="1" s="1"/>
  <c r="C1816" i="1"/>
  <c r="O1816" i="1"/>
  <c r="AA1815" i="1"/>
  <c r="U1846" i="1"/>
  <c r="M1864" i="1"/>
  <c r="M1866" i="1" s="1"/>
  <c r="Z1865" i="1"/>
  <c r="Z1872" i="1"/>
  <c r="AA1872" i="1" s="1"/>
  <c r="G1886" i="1"/>
  <c r="Z1901" i="1"/>
  <c r="M1904" i="1"/>
  <c r="M1906" i="1" s="1"/>
  <c r="AA1941" i="1"/>
  <c r="Z2014" i="1"/>
  <c r="AB2162" i="1"/>
  <c r="AA2162" i="1"/>
  <c r="M1764" i="1"/>
  <c r="M1766" i="1" s="1"/>
  <c r="AA1773" i="1"/>
  <c r="N1804" i="1"/>
  <c r="N1806" i="1" s="1"/>
  <c r="M1806" i="1"/>
  <c r="Z1850" i="1"/>
  <c r="L1856" i="1"/>
  <c r="X1856" i="1"/>
  <c r="J1906" i="1"/>
  <c r="V1906" i="1"/>
  <c r="Z1934" i="1"/>
  <c r="AB1941" i="1"/>
  <c r="AA2014" i="1"/>
  <c r="AB2011" i="1"/>
  <c r="AA2011" i="1"/>
  <c r="E2098" i="1"/>
  <c r="X2108" i="1"/>
  <c r="Z1755" i="1"/>
  <c r="I1764" i="1"/>
  <c r="U1764" i="1"/>
  <c r="Z1765" i="1"/>
  <c r="D1774" i="1"/>
  <c r="D1776" i="1" s="1"/>
  <c r="AA1780" i="1"/>
  <c r="AA1784" i="1" s="1"/>
  <c r="F1826" i="1"/>
  <c r="R1826" i="1"/>
  <c r="M1856" i="1"/>
  <c r="Y1856" i="1"/>
  <c r="E1864" i="1"/>
  <c r="E1866" i="1" s="1"/>
  <c r="Q1864" i="1"/>
  <c r="AA1930" i="1"/>
  <c r="AA1964" i="1"/>
  <c r="AA1966" i="1" s="1"/>
  <c r="B2096" i="1"/>
  <c r="AB2142" i="1"/>
  <c r="M1756" i="1"/>
  <c r="C1766" i="1"/>
  <c r="O1766" i="1"/>
  <c r="M1774" i="1"/>
  <c r="M1776" i="1" s="1"/>
  <c r="Y1774" i="1"/>
  <c r="Y1776" i="1" s="1"/>
  <c r="AB1780" i="1"/>
  <c r="AA1791" i="1"/>
  <c r="Z1810" i="1"/>
  <c r="AA1810" i="1" s="1"/>
  <c r="G1826" i="1"/>
  <c r="S1826" i="1"/>
  <c r="K1834" i="1"/>
  <c r="W1834" i="1"/>
  <c r="Z1840" i="1"/>
  <c r="Z1851" i="1"/>
  <c r="AB1851" i="1" s="1"/>
  <c r="Z1855" i="1"/>
  <c r="F1864" i="1"/>
  <c r="F1866" i="1" s="1"/>
  <c r="R1864" i="1"/>
  <c r="R1866" i="1" s="1"/>
  <c r="Z1863" i="1"/>
  <c r="D1866" i="1"/>
  <c r="P1866" i="1"/>
  <c r="AA1915" i="1"/>
  <c r="AB1930" i="1"/>
  <c r="M1934" i="1"/>
  <c r="M1936" i="1" s="1"/>
  <c r="Z1931" i="1"/>
  <c r="AB1961" i="1"/>
  <c r="AA2016" i="1"/>
  <c r="AB2113" i="1"/>
  <c r="AA2113" i="1"/>
  <c r="H2168" i="1"/>
  <c r="T2168" i="1"/>
  <c r="Z1770" i="1"/>
  <c r="AA1770" i="1" s="1"/>
  <c r="AA1774" i="1" s="1"/>
  <c r="G1776" i="1"/>
  <c r="D1784" i="1"/>
  <c r="AB1784" i="1" s="1"/>
  <c r="P1784" i="1"/>
  <c r="J1786" i="1"/>
  <c r="H1794" i="1"/>
  <c r="H1796" i="1" s="1"/>
  <c r="T1794" i="1"/>
  <c r="M1794" i="1"/>
  <c r="AA1805" i="1"/>
  <c r="L1834" i="1"/>
  <c r="L1836" i="1" s="1"/>
  <c r="X1834" i="1"/>
  <c r="X1836" i="1" s="1"/>
  <c r="J1836" i="1"/>
  <c r="V1836" i="1"/>
  <c r="AA1840" i="1"/>
  <c r="Q1866" i="1"/>
  <c r="I1874" i="1"/>
  <c r="U1874" i="1"/>
  <c r="H1876" i="1"/>
  <c r="T1876" i="1"/>
  <c r="AA1890" i="1"/>
  <c r="AA1894" i="1" s="1"/>
  <c r="Z1894" i="1"/>
  <c r="AB1894" i="1" s="1"/>
  <c r="B1796" i="1"/>
  <c r="N1796" i="1"/>
  <c r="Z1795" i="1"/>
  <c r="L1804" i="1"/>
  <c r="L1806" i="1" s="1"/>
  <c r="X1804" i="1"/>
  <c r="X1806" i="1" s="1"/>
  <c r="T1816" i="1"/>
  <c r="K1836" i="1"/>
  <c r="W1836" i="1"/>
  <c r="C1844" i="1"/>
  <c r="O1844" i="1"/>
  <c r="B1846" i="1"/>
  <c r="N1846" i="1"/>
  <c r="J1874" i="1"/>
  <c r="J1876" i="1" s="1"/>
  <c r="V1874" i="1"/>
  <c r="V1876" i="1" s="1"/>
  <c r="I1876" i="1"/>
  <c r="U1876" i="1"/>
  <c r="M1884" i="1"/>
  <c r="Y1884" i="1"/>
  <c r="AA1895" i="1"/>
  <c r="AA1896" i="1" s="1"/>
  <c r="B1906" i="1"/>
  <c r="N1906" i="1"/>
  <c r="AA1920" i="1"/>
  <c r="D1964" i="1"/>
  <c r="D1966" i="1" s="1"/>
  <c r="AA1961" i="1"/>
  <c r="AB2041" i="1"/>
  <c r="AA2041" i="1"/>
  <c r="AA2054" i="1"/>
  <c r="AA2056" i="1" s="1"/>
  <c r="AB2051" i="1"/>
  <c r="Z2054" i="1"/>
  <c r="D2108" i="1"/>
  <c r="R1806" i="1"/>
  <c r="D1814" i="1"/>
  <c r="D1816" i="1" s="1"/>
  <c r="P1814" i="1"/>
  <c r="P1816" i="1" s="1"/>
  <c r="Z1811" i="1"/>
  <c r="I1816" i="1"/>
  <c r="U1816" i="1"/>
  <c r="Z1830" i="1"/>
  <c r="M1844" i="1"/>
  <c r="M1846" i="1" s="1"/>
  <c r="C1846" i="1"/>
  <c r="O1846" i="1"/>
  <c r="AA1845" i="1"/>
  <c r="Z1880" i="1"/>
  <c r="M1886" i="1"/>
  <c r="Y1886" i="1"/>
  <c r="AA1891" i="1"/>
  <c r="C1906" i="1"/>
  <c r="O1906" i="1"/>
  <c r="Z1921" i="1"/>
  <c r="Z1924" i="1" s="1"/>
  <c r="M1924" i="1"/>
  <c r="M1926" i="1" s="1"/>
  <c r="AB2006" i="1"/>
  <c r="M1784" i="1"/>
  <c r="M1786" i="1" s="1"/>
  <c r="F1856" i="1"/>
  <c r="R1856" i="1"/>
  <c r="Z1885" i="1"/>
  <c r="Z1914" i="1"/>
  <c r="AB1914" i="1" s="1"/>
  <c r="O2096" i="1"/>
  <c r="O2098" i="1" s="1"/>
  <c r="C1764" i="1"/>
  <c r="O1764" i="1"/>
  <c r="Z1785" i="1"/>
  <c r="Z1812" i="1"/>
  <c r="AA1812" i="1" s="1"/>
  <c r="Z1820" i="1"/>
  <c r="L1826" i="1"/>
  <c r="X1826" i="1"/>
  <c r="AA1835" i="1"/>
  <c r="G1856" i="1"/>
  <c r="S1856" i="1"/>
  <c r="K1864" i="1"/>
  <c r="W1864" i="1"/>
  <c r="Z1870" i="1"/>
  <c r="Z1881" i="1"/>
  <c r="AB1881" i="1" s="1"/>
  <c r="AA1910" i="1"/>
  <c r="AB1944" i="1"/>
  <c r="Z1946" i="1"/>
  <c r="AB1946" i="1" s="1"/>
  <c r="AB2153" i="1"/>
  <c r="AA2153" i="1"/>
  <c r="I1766" i="1"/>
  <c r="U1766" i="1"/>
  <c r="G1774" i="1"/>
  <c r="S1774" i="1"/>
  <c r="S1776" i="1" s="1"/>
  <c r="M1814" i="1"/>
  <c r="M1816" i="1" s="1"/>
  <c r="M1826" i="1"/>
  <c r="Y1826" i="1"/>
  <c r="E1834" i="1"/>
  <c r="E1836" i="1" s="1"/>
  <c r="Q1834" i="1"/>
  <c r="L1864" i="1"/>
  <c r="L1866" i="1" s="1"/>
  <c r="X1864" i="1"/>
  <c r="X1866" i="1" s="1"/>
  <c r="J1866" i="1"/>
  <c r="V1866" i="1"/>
  <c r="AB1910" i="1"/>
  <c r="M1914" i="1"/>
  <c r="M1916" i="1" s="1"/>
  <c r="Z1911" i="1"/>
  <c r="X2096" i="1"/>
  <c r="X2098" i="1" s="1"/>
  <c r="J1784" i="1"/>
  <c r="V1784" i="1"/>
  <c r="V1786" i="1" s="1"/>
  <c r="D1786" i="1"/>
  <c r="P1786" i="1"/>
  <c r="B1794" i="1"/>
  <c r="N1794" i="1"/>
  <c r="Z1821" i="1"/>
  <c r="AB1821" i="1" s="1"/>
  <c r="Z1825" i="1"/>
  <c r="F1834" i="1"/>
  <c r="F1836" i="1" s="1"/>
  <c r="R1834" i="1"/>
  <c r="R1836" i="1" s="1"/>
  <c r="Z1833" i="1"/>
  <c r="D1836" i="1"/>
  <c r="P1836" i="1"/>
  <c r="K1866" i="1"/>
  <c r="W1866" i="1"/>
  <c r="C1874" i="1"/>
  <c r="C1876" i="1" s="1"/>
  <c r="O1874" i="1"/>
  <c r="B1876" i="1"/>
  <c r="N1876" i="1"/>
  <c r="Z1875" i="1"/>
  <c r="Z2024" i="1"/>
  <c r="AB2021" i="1"/>
  <c r="AB2132" i="1"/>
  <c r="AA1991" i="1"/>
  <c r="AA1994" i="1" s="1"/>
  <c r="AA1996" i="1" s="1"/>
  <c r="M1994" i="1"/>
  <c r="M1996" i="1" s="1"/>
  <c r="D2054" i="1"/>
  <c r="D2056" i="1" s="1"/>
  <c r="I2092" i="1"/>
  <c r="C2093" i="1"/>
  <c r="C2096" i="1" s="1"/>
  <c r="C2098" i="1" s="1"/>
  <c r="Y2093" i="1"/>
  <c r="Z2364" i="1"/>
  <c r="Z2094" i="1"/>
  <c r="K2097" i="1"/>
  <c r="L2106" i="1"/>
  <c r="L2108" i="1" s="1"/>
  <c r="L2092" i="1"/>
  <c r="L2096" i="1" s="1"/>
  <c r="L2098" i="1" s="1"/>
  <c r="X2106" i="1"/>
  <c r="W2118" i="1"/>
  <c r="J2126" i="1"/>
  <c r="J2128" i="1" s="1"/>
  <c r="L2128" i="1"/>
  <c r="X2128" i="1"/>
  <c r="U2128" i="1"/>
  <c r="L2138" i="1"/>
  <c r="X2138" i="1"/>
  <c r="H2146" i="1"/>
  <c r="T2146" i="1"/>
  <c r="T2148" i="1" s="1"/>
  <c r="I2166" i="1"/>
  <c r="I2168" i="1" s="1"/>
  <c r="M2166" i="1"/>
  <c r="AA2205" i="1"/>
  <c r="I2228" i="1"/>
  <c r="M2014" i="1"/>
  <c r="M2016" i="1" s="1"/>
  <c r="Z2102" i="1"/>
  <c r="O2106" i="1"/>
  <c r="O2108" i="1" s="1"/>
  <c r="F2097" i="1"/>
  <c r="Z2112" i="1"/>
  <c r="Z2127" i="1"/>
  <c r="M2097" i="1"/>
  <c r="Y2138" i="1"/>
  <c r="C2148" i="1"/>
  <c r="Z1981" i="1"/>
  <c r="Z1996" i="1"/>
  <c r="AB1996" i="1" s="1"/>
  <c r="AA2000" i="1"/>
  <c r="AA2004" i="1" s="1"/>
  <c r="AA2006" i="1" s="1"/>
  <c r="Z2031" i="1"/>
  <c r="P2106" i="1"/>
  <c r="P2108" i="1" s="1"/>
  <c r="O2116" i="1"/>
  <c r="O2118" i="1" s="1"/>
  <c r="AA2137" i="1"/>
  <c r="N2096" i="1"/>
  <c r="H2108" i="1"/>
  <c r="C2128" i="1"/>
  <c r="M2146" i="1"/>
  <c r="M2148" i="1" s="1"/>
  <c r="AA2152" i="1"/>
  <c r="AA2156" i="1" s="1"/>
  <c r="G2178" i="1"/>
  <c r="S2178" i="1"/>
  <c r="AA2001" i="1"/>
  <c r="Z2044" i="1"/>
  <c r="AB2044" i="1" s="1"/>
  <c r="AA2094" i="1"/>
  <c r="S2106" i="1"/>
  <c r="S2108" i="1" s="1"/>
  <c r="Z2122" i="1"/>
  <c r="P2138" i="1"/>
  <c r="L2146" i="1"/>
  <c r="L2148" i="1" s="1"/>
  <c r="X2146" i="1"/>
  <c r="X2148" i="1" s="1"/>
  <c r="R2148" i="1"/>
  <c r="H2178" i="1"/>
  <c r="AA1940" i="1"/>
  <c r="AB1970" i="1"/>
  <c r="AA1970" i="1"/>
  <c r="AA1974" i="1" s="1"/>
  <c r="AA1976" i="1" s="1"/>
  <c r="AA2040" i="1"/>
  <c r="AA2044" i="1" s="1"/>
  <c r="AA2046" i="1" s="1"/>
  <c r="P2092" i="1"/>
  <c r="P2096" i="1" s="1"/>
  <c r="R2374" i="1"/>
  <c r="E2092" i="1"/>
  <c r="E2096" i="1" s="1"/>
  <c r="Q2092" i="1"/>
  <c r="Q2096" i="1" s="1"/>
  <c r="Q2098" i="1" s="1"/>
  <c r="T2106" i="1"/>
  <c r="T2108" i="1" s="1"/>
  <c r="J2097" i="1"/>
  <c r="J2098" i="1" s="1"/>
  <c r="V2097" i="1"/>
  <c r="T2118" i="1"/>
  <c r="T2097" i="1"/>
  <c r="T2098" i="1" s="1"/>
  <c r="M2093" i="1"/>
  <c r="Y2136" i="1"/>
  <c r="N2136" i="1"/>
  <c r="N2138" i="1" s="1"/>
  <c r="M2158" i="1"/>
  <c r="Z2157" i="1"/>
  <c r="Y2158" i="1"/>
  <c r="W2176" i="1"/>
  <c r="W2178" i="1" s="1"/>
  <c r="Z2182" i="1"/>
  <c r="M2186" i="1"/>
  <c r="AA2213" i="1"/>
  <c r="AA2021" i="1"/>
  <c r="AA2024" i="1" s="1"/>
  <c r="AA2026" i="1" s="1"/>
  <c r="R2092" i="1"/>
  <c r="R2096" i="1" s="1"/>
  <c r="R2098" i="1" s="1"/>
  <c r="F2374" i="1"/>
  <c r="S2374" i="1"/>
  <c r="B2097" i="1"/>
  <c r="F2106" i="1"/>
  <c r="F2108" i="1" s="1"/>
  <c r="F2092" i="1"/>
  <c r="R2106" i="1"/>
  <c r="R2108" i="1" s="1"/>
  <c r="C2095" i="1"/>
  <c r="C2365" i="1" s="1"/>
  <c r="C2375" i="1" s="1"/>
  <c r="O2095" i="1"/>
  <c r="Z2095" i="1" s="1"/>
  <c r="AA2095" i="1" s="1"/>
  <c r="AA2122" i="1"/>
  <c r="D2092" i="1"/>
  <c r="D2126" i="1"/>
  <c r="D2128" i="1" s="1"/>
  <c r="Z2123" i="1"/>
  <c r="AB2123" i="1" s="1"/>
  <c r="I2128" i="1"/>
  <c r="B2136" i="1"/>
  <c r="B2138" i="1" s="1"/>
  <c r="F2138" i="1"/>
  <c r="R2138" i="1"/>
  <c r="G2156" i="1"/>
  <c r="G2158" i="1" s="1"/>
  <c r="Z2163" i="1"/>
  <c r="AB2163" i="1" s="1"/>
  <c r="B2176" i="1"/>
  <c r="B2178" i="1" s="1"/>
  <c r="N2176" i="1"/>
  <c r="N2178" i="1" s="1"/>
  <c r="Z2172" i="1"/>
  <c r="AA1971" i="1"/>
  <c r="Z2046" i="1"/>
  <c r="AB2046" i="1" s="1"/>
  <c r="AB2061" i="1"/>
  <c r="G2106" i="1"/>
  <c r="G2092" i="1"/>
  <c r="S2096" i="1"/>
  <c r="S2098" i="1" s="1"/>
  <c r="S2128" i="1"/>
  <c r="Z2133" i="1"/>
  <c r="AB2133" i="1" s="1"/>
  <c r="AA2155" i="1"/>
  <c r="D2156" i="1"/>
  <c r="O2158" i="1"/>
  <c r="M2168" i="1"/>
  <c r="J2188" i="1"/>
  <c r="AA2123" i="1"/>
  <c r="M2128" i="1"/>
  <c r="M2138" i="1"/>
  <c r="AA2142" i="1"/>
  <c r="D2146" i="1"/>
  <c r="D2148" i="1" s="1"/>
  <c r="J2148" i="1"/>
  <c r="V2148" i="1"/>
  <c r="N2168" i="1"/>
  <c r="Z2167" i="1"/>
  <c r="K2188" i="1"/>
  <c r="Z1976" i="1"/>
  <c r="AB1976" i="1" s="1"/>
  <c r="Y2096" i="1"/>
  <c r="Y2098" i="1" s="1"/>
  <c r="U2106" i="1"/>
  <c r="U2108" i="1" s="1"/>
  <c r="U2092" i="1"/>
  <c r="N2108" i="1"/>
  <c r="N2097" i="1"/>
  <c r="N2367" i="1" s="1"/>
  <c r="Z2107" i="1"/>
  <c r="AA2115" i="1"/>
  <c r="D2116" i="1"/>
  <c r="D2118" i="1" s="1"/>
  <c r="I2138" i="1"/>
  <c r="K2148" i="1"/>
  <c r="Q2158" i="1"/>
  <c r="E2176" i="1"/>
  <c r="E2178" i="1" s="1"/>
  <c r="L2188" i="1"/>
  <c r="X2374" i="1"/>
  <c r="H2098" i="1"/>
  <c r="V2106" i="1"/>
  <c r="V2108" i="1" s="1"/>
  <c r="V2093" i="1"/>
  <c r="V2096" i="1" s="1"/>
  <c r="T2126" i="1"/>
  <c r="T2128" i="1" s="1"/>
  <c r="O2128" i="1"/>
  <c r="J2138" i="1"/>
  <c r="R2158" i="1"/>
  <c r="AA2222" i="1"/>
  <c r="AB2222" i="1"/>
  <c r="Z2226" i="1"/>
  <c r="AB2226" i="1" s="1"/>
  <c r="D2064" i="1"/>
  <c r="Y2374" i="1"/>
  <c r="K2092" i="1"/>
  <c r="K2096" i="1" s="1"/>
  <c r="W2092" i="1"/>
  <c r="W2096" i="1" s="1"/>
  <c r="W2098" i="1" s="1"/>
  <c r="W2106" i="1"/>
  <c r="W2108" i="1" s="1"/>
  <c r="W2093" i="1"/>
  <c r="K2106" i="1"/>
  <c r="K2108" i="1" s="1"/>
  <c r="D2097" i="1"/>
  <c r="AA2107" i="1"/>
  <c r="P2097" i="1"/>
  <c r="P2098" i="1" s="1"/>
  <c r="L2116" i="1"/>
  <c r="L2118" i="1" s="1"/>
  <c r="X2116" i="1"/>
  <c r="X2118" i="1" s="1"/>
  <c r="N2118" i="1"/>
  <c r="G2093" i="1"/>
  <c r="K2138" i="1"/>
  <c r="G2146" i="1"/>
  <c r="G2148" i="1" s="1"/>
  <c r="S2146" i="1"/>
  <c r="S2148" i="1" s="1"/>
  <c r="Y2148" i="1"/>
  <c r="S2158" i="1"/>
  <c r="AA2064" i="1"/>
  <c r="AA2066" i="1" s="1"/>
  <c r="Z2115" i="1"/>
  <c r="M2118" i="1"/>
  <c r="Y2118" i="1"/>
  <c r="E2136" i="1"/>
  <c r="E2138" i="1" s="1"/>
  <c r="Q2136" i="1"/>
  <c r="Q2138" i="1" s="1"/>
  <c r="H2148" i="1"/>
  <c r="M2156" i="1"/>
  <c r="Y2156" i="1"/>
  <c r="Z2175" i="1"/>
  <c r="AA2183" i="1"/>
  <c r="Z2185" i="1"/>
  <c r="AA2185" i="1" s="1"/>
  <c r="Q2196" i="1"/>
  <c r="Q2198" i="1" s="1"/>
  <c r="G2198" i="1"/>
  <c r="S2198" i="1"/>
  <c r="Z2202" i="1"/>
  <c r="M2216" i="1"/>
  <c r="M2218" i="1" s="1"/>
  <c r="Z2212" i="1"/>
  <c r="Y2216" i="1"/>
  <c r="Y2218" i="1" s="1"/>
  <c r="N2216" i="1"/>
  <c r="N2218" i="1" s="1"/>
  <c r="N2226" i="1"/>
  <c r="N2228" i="1" s="1"/>
  <c r="J2248" i="1"/>
  <c r="I2374" i="1"/>
  <c r="V2374" i="1"/>
  <c r="B2093" i="1"/>
  <c r="N2093" i="1"/>
  <c r="Z2103" i="1"/>
  <c r="I2095" i="1"/>
  <c r="U2095" i="1"/>
  <c r="U2365" i="1" s="1"/>
  <c r="Z2117" i="1"/>
  <c r="F2128" i="1"/>
  <c r="R2128" i="1"/>
  <c r="W2146" i="1"/>
  <c r="W2148" i="1" s="1"/>
  <c r="B2156" i="1"/>
  <c r="B2158" i="1" s="1"/>
  <c r="N2156" i="1"/>
  <c r="N2158" i="1" s="1"/>
  <c r="Z2152" i="1"/>
  <c r="H2166" i="1"/>
  <c r="T2166" i="1"/>
  <c r="F2166" i="1"/>
  <c r="F2168" i="1" s="1"/>
  <c r="R2166" i="1"/>
  <c r="R2168" i="1" s="1"/>
  <c r="W2168" i="1"/>
  <c r="F2196" i="1"/>
  <c r="F2198" i="1" s="1"/>
  <c r="R2196" i="1"/>
  <c r="R2198" i="1" s="1"/>
  <c r="H2198" i="1"/>
  <c r="T2198" i="1"/>
  <c r="Z2203" i="1"/>
  <c r="AB2203" i="1" s="1"/>
  <c r="F2218" i="1"/>
  <c r="R2218" i="1"/>
  <c r="Z2223" i="1"/>
  <c r="Z2245" i="1"/>
  <c r="AA2245" i="1" s="1"/>
  <c r="I2198" i="1"/>
  <c r="U2198" i="1"/>
  <c r="U2228" i="1"/>
  <c r="K2374" i="1"/>
  <c r="W2374" i="1"/>
  <c r="Y2178" i="1"/>
  <c r="Z2195" i="1"/>
  <c r="AA2195" i="1" s="1"/>
  <c r="Z2205" i="1"/>
  <c r="H2218" i="1"/>
  <c r="T2218" i="1"/>
  <c r="V2228" i="1"/>
  <c r="K2238" i="1"/>
  <c r="W2238" i="1"/>
  <c r="Z2177" i="1"/>
  <c r="D2206" i="1"/>
  <c r="D2208" i="1" s="1"/>
  <c r="AB2253" i="1"/>
  <c r="AA2253" i="1"/>
  <c r="Z2105" i="1"/>
  <c r="AA2105" i="1" s="1"/>
  <c r="M2108" i="1"/>
  <c r="Y2108" i="1"/>
  <c r="E2126" i="1"/>
  <c r="E2128" i="1" s="1"/>
  <c r="Q2126" i="1"/>
  <c r="Q2128" i="1" s="1"/>
  <c r="Z2143" i="1"/>
  <c r="AB2143" i="1" s="1"/>
  <c r="Z2147" i="1"/>
  <c r="AA2157" i="1"/>
  <c r="AA2158" i="1" s="1"/>
  <c r="D2158" i="1"/>
  <c r="C2168" i="1"/>
  <c r="O2168" i="1"/>
  <c r="X2198" i="1"/>
  <c r="G2206" i="1"/>
  <c r="G2208" i="1" s="1"/>
  <c r="S2206" i="1"/>
  <c r="S2208" i="1" s="1"/>
  <c r="Z2215" i="1"/>
  <c r="AA2215" i="1" s="1"/>
  <c r="F2226" i="1"/>
  <c r="F2228" i="1" s="1"/>
  <c r="R2226" i="1"/>
  <c r="E2226" i="1"/>
  <c r="E2228" i="1" s="1"/>
  <c r="Q2226" i="1"/>
  <c r="Q2228" i="1" s="1"/>
  <c r="Z2232" i="1"/>
  <c r="AA2232" i="1" s="1"/>
  <c r="AA2236" i="1" s="1"/>
  <c r="Z2237" i="1"/>
  <c r="M2238" i="1"/>
  <c r="Y2238" i="1"/>
  <c r="AB2252" i="1"/>
  <c r="AB2273" i="1"/>
  <c r="AA2273" i="1"/>
  <c r="Z2187" i="1"/>
  <c r="M2198" i="1"/>
  <c r="Y2198" i="1"/>
  <c r="F2206" i="1"/>
  <c r="F2208" i="1" s="1"/>
  <c r="R2206" i="1"/>
  <c r="R2208" i="1" s="1"/>
  <c r="K2208" i="1"/>
  <c r="Z2227" i="1"/>
  <c r="M2228" i="1"/>
  <c r="AB2233" i="1"/>
  <c r="AA2233" i="1"/>
  <c r="C2188" i="1"/>
  <c r="O2188" i="1"/>
  <c r="Z2197" i="1"/>
  <c r="L2218" i="1"/>
  <c r="X2218" i="1"/>
  <c r="T2226" i="1"/>
  <c r="T2228" i="1" s="1"/>
  <c r="AA2225" i="1"/>
  <c r="B2228" i="1"/>
  <c r="Z2235" i="1"/>
  <c r="E2248" i="1"/>
  <c r="M2208" i="1"/>
  <c r="Y2208" i="1"/>
  <c r="D2226" i="1"/>
  <c r="D2228" i="1" s="1"/>
  <c r="D2238" i="1"/>
  <c r="Z2183" i="1"/>
  <c r="AB2183" i="1" s="1"/>
  <c r="Z2192" i="1"/>
  <c r="AA2197" i="1"/>
  <c r="Z2207" i="1"/>
  <c r="E2198" i="1"/>
  <c r="D2198" i="1"/>
  <c r="L2206" i="1"/>
  <c r="L2208" i="1" s="1"/>
  <c r="X2206" i="1"/>
  <c r="X2208" i="1" s="1"/>
  <c r="F2093" i="1"/>
  <c r="G2108" i="1"/>
  <c r="AA2132" i="1"/>
  <c r="AA2145" i="1"/>
  <c r="AA2173" i="1"/>
  <c r="I2178" i="1"/>
  <c r="U2178" i="1"/>
  <c r="L2216" i="1"/>
  <c r="X2216" i="1"/>
  <c r="K2216" i="1"/>
  <c r="K2218" i="1" s="1"/>
  <c r="W2216" i="1"/>
  <c r="W2218" i="1" s="1"/>
  <c r="P2218" i="1"/>
  <c r="T2236" i="1"/>
  <c r="T2238" i="1" s="1"/>
  <c r="G2238" i="1"/>
  <c r="Z2242" i="1"/>
  <c r="I2248" i="1"/>
  <c r="E2374" i="1"/>
  <c r="Q2374" i="1"/>
  <c r="Z2165" i="1"/>
  <c r="AA2165" i="1" s="1"/>
  <c r="AA2175" i="1"/>
  <c r="M2188" i="1"/>
  <c r="Y2188" i="1"/>
  <c r="Z2217" i="1"/>
  <c r="AA2227" i="1"/>
  <c r="AA2235" i="1"/>
  <c r="L2248" i="1"/>
  <c r="X2248" i="1"/>
  <c r="Z2257" i="1"/>
  <c r="M2278" i="1"/>
  <c r="Y2278" i="1"/>
  <c r="G2288" i="1"/>
  <c r="S2288" i="1"/>
  <c r="L2298" i="1"/>
  <c r="E2308" i="1"/>
  <c r="G2318" i="1"/>
  <c r="I2338" i="1"/>
  <c r="U2338" i="1"/>
  <c r="Z2243" i="1"/>
  <c r="AB2243" i="1" s="1"/>
  <c r="Z2247" i="1"/>
  <c r="M2248" i="1"/>
  <c r="Y2248" i="1"/>
  <c r="B2266" i="1"/>
  <c r="N2266" i="1"/>
  <c r="Z2262" i="1"/>
  <c r="Z2263" i="1"/>
  <c r="AB2283" i="1"/>
  <c r="AA2283" i="1"/>
  <c r="H2288" i="1"/>
  <c r="C2328" i="1"/>
  <c r="T2365" i="1"/>
  <c r="C2367" i="1"/>
  <c r="O2367" i="1"/>
  <c r="P2428" i="1"/>
  <c r="G2226" i="1"/>
  <c r="G2228" i="1" s="1"/>
  <c r="S2226" i="1"/>
  <c r="S2228" i="1" s="1"/>
  <c r="R2228" i="1"/>
  <c r="AA2243" i="1"/>
  <c r="B2248" i="1"/>
  <c r="N2248" i="1"/>
  <c r="O2258" i="1"/>
  <c r="I2318" i="1"/>
  <c r="H2363" i="1"/>
  <c r="F2365" i="1"/>
  <c r="R2365" i="1"/>
  <c r="W2363" i="1"/>
  <c r="W2373" i="1" s="1"/>
  <c r="D2258" i="1"/>
  <c r="P2258" i="1"/>
  <c r="Z2276" i="1"/>
  <c r="AB2276" i="1" s="1"/>
  <c r="D2278" i="1"/>
  <c r="P2278" i="1"/>
  <c r="H2367" i="1"/>
  <c r="AA2347" i="1"/>
  <c r="X2363" i="1"/>
  <c r="X2373" i="1" s="1"/>
  <c r="K2429" i="1"/>
  <c r="AA2247" i="1"/>
  <c r="V2363" i="1"/>
  <c r="V2373" i="1" s="1"/>
  <c r="C2363" i="1"/>
  <c r="O2363" i="1"/>
  <c r="Y2338" i="1"/>
  <c r="K2365" i="1"/>
  <c r="K2375" i="1" s="1"/>
  <c r="F2258" i="1"/>
  <c r="R2258" i="1"/>
  <c r="AA2272" i="1"/>
  <c r="D2276" i="1"/>
  <c r="P2367" i="1"/>
  <c r="B2363" i="1"/>
  <c r="B2148" i="1"/>
  <c r="N2148" i="1"/>
  <c r="H2158" i="1"/>
  <c r="T2158" i="1"/>
  <c r="L2166" i="1"/>
  <c r="L2168" i="1" s="1"/>
  <c r="X2166" i="1"/>
  <c r="X2168" i="1" s="1"/>
  <c r="AA2177" i="1"/>
  <c r="H2186" i="1"/>
  <c r="H2188" i="1" s="1"/>
  <c r="T2186" i="1"/>
  <c r="T2188" i="1" s="1"/>
  <c r="F2186" i="1"/>
  <c r="F2188" i="1" s="1"/>
  <c r="R2186" i="1"/>
  <c r="R2188" i="1" s="1"/>
  <c r="G2188" i="1"/>
  <c r="S2188" i="1"/>
  <c r="M2196" i="1"/>
  <c r="Y2196" i="1"/>
  <c r="C2208" i="1"/>
  <c r="O2208" i="1"/>
  <c r="G2218" i="1"/>
  <c r="S2218" i="1"/>
  <c r="K2226" i="1"/>
  <c r="K2228" i="1" s="1"/>
  <c r="W2226" i="1"/>
  <c r="W2228" i="1" s="1"/>
  <c r="G2246" i="1"/>
  <c r="G2248" i="1" s="1"/>
  <c r="S2246" i="1"/>
  <c r="S2248" i="1" s="1"/>
  <c r="F2248" i="1"/>
  <c r="R2248" i="1"/>
  <c r="G2258" i="1"/>
  <c r="S2258" i="1"/>
  <c r="G2266" i="1"/>
  <c r="G2268" i="1" s="1"/>
  <c r="S2266" i="1"/>
  <c r="S2268" i="1" s="1"/>
  <c r="I2268" i="1"/>
  <c r="U2268" i="1"/>
  <c r="Z2275" i="1"/>
  <c r="C2338" i="1"/>
  <c r="O2338" i="1"/>
  <c r="B2364" i="1"/>
  <c r="B2374" i="1" s="1"/>
  <c r="H2258" i="1"/>
  <c r="T2258" i="1"/>
  <c r="J2268" i="1"/>
  <c r="V2268" i="1"/>
  <c r="I2328" i="1"/>
  <c r="AB2355" i="1"/>
  <c r="AA2355" i="1"/>
  <c r="I2367" i="1"/>
  <c r="L2228" i="1"/>
  <c r="X2228" i="1"/>
  <c r="AA2252" i="1"/>
  <c r="I2278" i="1"/>
  <c r="U2278" i="1"/>
  <c r="V2328" i="1"/>
  <c r="D2364" i="1"/>
  <c r="L2365" i="1"/>
  <c r="L2375" i="1" s="1"/>
  <c r="L2268" i="1"/>
  <c r="X2268" i="1"/>
  <c r="AA2275" i="1"/>
  <c r="D2288" i="1"/>
  <c r="P2288" i="1"/>
  <c r="Z2296" i="1"/>
  <c r="AB2296" i="1" s="1"/>
  <c r="AA2292" i="1"/>
  <c r="AB2295" i="1"/>
  <c r="AA2295" i="1"/>
  <c r="I2298" i="1"/>
  <c r="W2367" i="1"/>
  <c r="Q2363" i="1"/>
  <c r="Q2373" i="1" s="1"/>
  <c r="J2430" i="1"/>
  <c r="S2238" i="1"/>
  <c r="V2248" i="1"/>
  <c r="Z2255" i="1"/>
  <c r="Z2256" i="1" s="1"/>
  <c r="AB2256" i="1" s="1"/>
  <c r="W2266" i="1"/>
  <c r="W2268" i="1" s="1"/>
  <c r="Z2267" i="1"/>
  <c r="Y2268" i="1"/>
  <c r="Q2367" i="1"/>
  <c r="AA2323" i="1"/>
  <c r="E2365" i="1"/>
  <c r="E2375" i="1" s="1"/>
  <c r="AA2439" i="1"/>
  <c r="H2238" i="1"/>
  <c r="L2258" i="1"/>
  <c r="X2258" i="1"/>
  <c r="B2268" i="1"/>
  <c r="N2268" i="1"/>
  <c r="J2276" i="1"/>
  <c r="J2278" i="1" s="1"/>
  <c r="V2276" i="1"/>
  <c r="V2278" i="1" s="1"/>
  <c r="D2365" i="1"/>
  <c r="Y2328" i="1"/>
  <c r="J2367" i="1"/>
  <c r="V2367" i="1"/>
  <c r="H2362" i="1"/>
  <c r="T2362" i="1"/>
  <c r="AA2399" i="1"/>
  <c r="M2268" i="1"/>
  <c r="I2288" i="1"/>
  <c r="U2288" i="1"/>
  <c r="N2296" i="1"/>
  <c r="L2306" i="1"/>
  <c r="L2308" i="1" s="1"/>
  <c r="X2306" i="1"/>
  <c r="X2308" i="1" s="1"/>
  <c r="D2306" i="1"/>
  <c r="D2308" i="1" s="1"/>
  <c r="AA2312" i="1"/>
  <c r="E2367" i="1"/>
  <c r="E2328" i="1"/>
  <c r="P2365" i="1"/>
  <c r="S2338" i="1"/>
  <c r="U2363" i="1"/>
  <c r="J2362" i="1"/>
  <c r="V2362" i="1"/>
  <c r="T2363" i="1"/>
  <c r="T2356" i="1"/>
  <c r="G2367" i="1"/>
  <c r="S2367" i="1"/>
  <c r="G2358" i="1"/>
  <c r="N2388" i="1"/>
  <c r="L2400" i="1"/>
  <c r="X2400" i="1"/>
  <c r="V2400" i="1"/>
  <c r="Y2429" i="1"/>
  <c r="N2441" i="1"/>
  <c r="D2438" i="1"/>
  <c r="AA2472" i="1"/>
  <c r="AB2490" i="1"/>
  <c r="AA2490" i="1"/>
  <c r="AB2549" i="1"/>
  <c r="AA2549" i="1"/>
  <c r="AA2553" i="1" s="1"/>
  <c r="AA2555" i="1" s="1"/>
  <c r="Z2553" i="1"/>
  <c r="N2276" i="1"/>
  <c r="N2278" i="1" s="1"/>
  <c r="B2298" i="1"/>
  <c r="N2298" i="1"/>
  <c r="Z2297" i="1"/>
  <c r="E2316" i="1"/>
  <c r="E2318" i="1" s="1"/>
  <c r="Q2316" i="1"/>
  <c r="Q2318" i="1" s="1"/>
  <c r="T2326" i="1"/>
  <c r="T2328" i="1" s="1"/>
  <c r="AA2325" i="1"/>
  <c r="W2328" i="1"/>
  <c r="K2362" i="1"/>
  <c r="T2348" i="1"/>
  <c r="Q2365" i="1"/>
  <c r="T2358" i="1"/>
  <c r="T2367" i="1"/>
  <c r="O2388" i="1"/>
  <c r="O2390" i="1" s="1"/>
  <c r="P2389" i="1"/>
  <c r="O2441" i="1"/>
  <c r="O2443" i="1" s="1"/>
  <c r="N2443" i="1"/>
  <c r="Z2442" i="1"/>
  <c r="G2437" i="1"/>
  <c r="G2441" i="1" s="1"/>
  <c r="G2443" i="1" s="1"/>
  <c r="G2471" i="1"/>
  <c r="G2473" i="1" s="1"/>
  <c r="S2441" i="1"/>
  <c r="S2443" i="1" s="1"/>
  <c r="Z2302" i="1"/>
  <c r="G2308" i="1"/>
  <c r="S2308" i="1"/>
  <c r="X2362" i="1"/>
  <c r="I2348" i="1"/>
  <c r="L2362" i="1"/>
  <c r="I2358" i="1"/>
  <c r="U2367" i="1"/>
  <c r="F2362" i="1"/>
  <c r="L2424" i="1"/>
  <c r="L2388" i="1"/>
  <c r="L2390" i="1" s="1"/>
  <c r="X2424" i="1"/>
  <c r="X2428" i="1" s="1"/>
  <c r="X2388" i="1"/>
  <c r="T2388" i="1"/>
  <c r="N2400" i="1"/>
  <c r="N2389" i="1"/>
  <c r="Z2399" i="1"/>
  <c r="F2437" i="1"/>
  <c r="F2441" i="1" s="1"/>
  <c r="F2443" i="1" s="1"/>
  <c r="F2451" i="1"/>
  <c r="F2453" i="1" s="1"/>
  <c r="R2451" i="1"/>
  <c r="R2453" i="1" s="1"/>
  <c r="R2437" i="1"/>
  <c r="R2441" i="1" s="1"/>
  <c r="R2443" i="1" s="1"/>
  <c r="AB2492" i="1"/>
  <c r="Z2493" i="1"/>
  <c r="AB2493" i="1" s="1"/>
  <c r="AA2492" i="1"/>
  <c r="AB2539" i="1"/>
  <c r="AA2539" i="1"/>
  <c r="Z2303" i="1"/>
  <c r="AB2303" i="1" s="1"/>
  <c r="H2308" i="1"/>
  <c r="U2326" i="1"/>
  <c r="U2328" i="1" s="1"/>
  <c r="M2338" i="1"/>
  <c r="Z2342" i="1"/>
  <c r="M2346" i="1"/>
  <c r="Y2356" i="1"/>
  <c r="Y2362" i="1"/>
  <c r="K2356" i="1"/>
  <c r="K2363" i="1"/>
  <c r="G2365" i="1"/>
  <c r="S2365" i="1"/>
  <c r="W2356" i="1"/>
  <c r="W2358" i="1" s="1"/>
  <c r="G2362" i="1"/>
  <c r="I2363" i="1"/>
  <c r="I2373" i="1" s="1"/>
  <c r="R2390" i="1"/>
  <c r="R2429" i="1"/>
  <c r="R2430" i="1" s="1"/>
  <c r="C2389" i="1"/>
  <c r="C2400" i="1"/>
  <c r="F2389" i="1"/>
  <c r="F2410" i="1"/>
  <c r="E2410" i="1"/>
  <c r="C2418" i="1"/>
  <c r="C2420" i="1" s="1"/>
  <c r="C2425" i="1"/>
  <c r="C2428" i="1" s="1"/>
  <c r="O2425" i="1"/>
  <c r="O2428" i="1" s="1"/>
  <c r="O2418" i="1"/>
  <c r="O2420" i="1" s="1"/>
  <c r="H2286" i="1"/>
  <c r="T2286" i="1"/>
  <c r="T2288" i="1" s="1"/>
  <c r="M2288" i="1"/>
  <c r="L2318" i="1"/>
  <c r="X2318" i="1"/>
  <c r="D2326" i="1"/>
  <c r="D2328" i="1" s="1"/>
  <c r="V2326" i="1"/>
  <c r="B2346" i="1"/>
  <c r="B2348" i="1" s="1"/>
  <c r="B2362" i="1"/>
  <c r="Z2352" i="1"/>
  <c r="Z2356" i="1" s="1"/>
  <c r="AB2356" i="1" s="1"/>
  <c r="L2363" i="1"/>
  <c r="L2373" i="1" s="1"/>
  <c r="H2365" i="1"/>
  <c r="H2356" i="1"/>
  <c r="H2358" i="1" s="1"/>
  <c r="X2356" i="1"/>
  <c r="X2358" i="1" s="1"/>
  <c r="K2358" i="1"/>
  <c r="J2363" i="1"/>
  <c r="N2365" i="1"/>
  <c r="B2424" i="1"/>
  <c r="B2388" i="1"/>
  <c r="Z2384" i="1"/>
  <c r="Z2388" i="1" s="1"/>
  <c r="D2400" i="1"/>
  <c r="D2425" i="1"/>
  <c r="P2425" i="1"/>
  <c r="P2418" i="1"/>
  <c r="P2420" i="1" s="1"/>
  <c r="Z2427" i="1"/>
  <c r="AA2427" i="1" s="1"/>
  <c r="M2471" i="1"/>
  <c r="M2473" i="1" s="1"/>
  <c r="AA2277" i="1"/>
  <c r="AA2285" i="1"/>
  <c r="M2296" i="1"/>
  <c r="M2298" i="1" s="1"/>
  <c r="Y2296" i="1"/>
  <c r="Y2298" i="1" s="1"/>
  <c r="AA2315" i="1"/>
  <c r="N2316" i="1"/>
  <c r="N2318" i="1" s="1"/>
  <c r="Z2317" i="1"/>
  <c r="Z2332" i="1"/>
  <c r="L2338" i="1"/>
  <c r="X2338" i="1"/>
  <c r="N2348" i="1"/>
  <c r="C2362" i="1"/>
  <c r="Y2363" i="1"/>
  <c r="I2365" i="1"/>
  <c r="L2367" i="1"/>
  <c r="M2362" i="1"/>
  <c r="Z2385" i="1"/>
  <c r="Z2386" i="1"/>
  <c r="W2389" i="1"/>
  <c r="AA2404" i="1"/>
  <c r="AA2408" i="1" s="1"/>
  <c r="AA2410" i="1" s="1"/>
  <c r="H2410" i="1"/>
  <c r="T2410" i="1"/>
  <c r="K2410" i="1"/>
  <c r="Q2418" i="1"/>
  <c r="Q2420" i="1" s="1"/>
  <c r="Q2425" i="1"/>
  <c r="K2437" i="1"/>
  <c r="C2288" i="1"/>
  <c r="O2288" i="1"/>
  <c r="AA2287" i="1"/>
  <c r="AB2315" i="1"/>
  <c r="M2326" i="1"/>
  <c r="Z2322" i="1"/>
  <c r="K2367" i="1"/>
  <c r="J2365" i="1"/>
  <c r="V2365" i="1"/>
  <c r="J2336" i="1"/>
  <c r="J2338" i="1" s="1"/>
  <c r="M2348" i="1"/>
  <c r="D2362" i="1"/>
  <c r="D2356" i="1"/>
  <c r="D2358" i="1" s="1"/>
  <c r="P2362" i="1"/>
  <c r="N2363" i="1"/>
  <c r="Z2353" i="1"/>
  <c r="AB2353" i="1" s="1"/>
  <c r="Y2367" i="1"/>
  <c r="Y2358" i="1"/>
  <c r="N2362" i="1"/>
  <c r="P2363" i="1"/>
  <c r="P2388" i="1"/>
  <c r="Z2387" i="1"/>
  <c r="AA2387" i="1" s="1"/>
  <c r="B2390" i="1"/>
  <c r="X2390" i="1"/>
  <c r="R2400" i="1"/>
  <c r="H2298" i="1"/>
  <c r="T2298" i="1"/>
  <c r="Z2333" i="1"/>
  <c r="AA2337" i="1"/>
  <c r="E2362" i="1"/>
  <c r="D2363" i="1"/>
  <c r="AA2343" i="1"/>
  <c r="W2365" i="1"/>
  <c r="W2375" i="1" s="1"/>
  <c r="B2358" i="1"/>
  <c r="N2358" i="1"/>
  <c r="Z2357" i="1"/>
  <c r="O2362" i="1"/>
  <c r="X2367" i="1"/>
  <c r="AA2385" i="1"/>
  <c r="AA2386" i="1"/>
  <c r="D2429" i="1"/>
  <c r="H2443" i="1"/>
  <c r="AA2467" i="1"/>
  <c r="AA2471" i="1" s="1"/>
  <c r="AB2467" i="1"/>
  <c r="Z2471" i="1"/>
  <c r="AB2471" i="1" s="1"/>
  <c r="M2308" i="1"/>
  <c r="Y2308" i="1"/>
  <c r="Z2327" i="1"/>
  <c r="M2328" i="1"/>
  <c r="C2364" i="1"/>
  <c r="C2374" i="1" s="1"/>
  <c r="C2348" i="1"/>
  <c r="R2356" i="1"/>
  <c r="R2358" i="1" s="1"/>
  <c r="X2365" i="1"/>
  <c r="X2375" i="1" s="1"/>
  <c r="U2358" i="1"/>
  <c r="R2424" i="1"/>
  <c r="R2428" i="1" s="1"/>
  <c r="R2388" i="1"/>
  <c r="F2388" i="1"/>
  <c r="AA2398" i="1"/>
  <c r="T2400" i="1"/>
  <c r="T2389" i="1"/>
  <c r="J2425" i="1"/>
  <c r="I2443" i="1"/>
  <c r="U2443" i="1"/>
  <c r="X2451" i="1"/>
  <c r="X2453" i="1" s="1"/>
  <c r="X2437" i="1"/>
  <c r="X2441" i="1" s="1"/>
  <c r="X2443" i="1" s="1"/>
  <c r="Z2307" i="1"/>
  <c r="D2338" i="1"/>
  <c r="AA2344" i="1"/>
  <c r="D2367" i="1"/>
  <c r="S2356" i="1"/>
  <c r="S2358" i="1" s="1"/>
  <c r="S2362" i="1"/>
  <c r="E2363" i="1"/>
  <c r="E2373" i="1" s="1"/>
  <c r="M2365" i="1"/>
  <c r="Y2365" i="1"/>
  <c r="Y2375" i="1" s="1"/>
  <c r="C2358" i="1"/>
  <c r="B2367" i="1"/>
  <c r="H2389" i="1"/>
  <c r="I2429" i="1"/>
  <c r="I2430" i="1" s="1"/>
  <c r="I2390" i="1"/>
  <c r="U2429" i="1"/>
  <c r="U2430" i="1" s="1"/>
  <c r="U2390" i="1"/>
  <c r="O2429" i="1"/>
  <c r="Z2447" i="1"/>
  <c r="AA2519" i="1"/>
  <c r="AB2519" i="1"/>
  <c r="Z2282" i="1"/>
  <c r="AA2293" i="1"/>
  <c r="F2318" i="1"/>
  <c r="R2318" i="1"/>
  <c r="F2363" i="1"/>
  <c r="R2363" i="1"/>
  <c r="B2365" i="1"/>
  <c r="B2375" i="1" s="1"/>
  <c r="P2356" i="1"/>
  <c r="P2358" i="1" s="1"/>
  <c r="W2362" i="1"/>
  <c r="T2428" i="1"/>
  <c r="H2388" i="1"/>
  <c r="J2400" i="1"/>
  <c r="V2429" i="1"/>
  <c r="V2390" i="1"/>
  <c r="AA2307" i="1"/>
  <c r="F2326" i="1"/>
  <c r="F2328" i="1" s="1"/>
  <c r="F2338" i="1"/>
  <c r="R2338" i="1"/>
  <c r="U2346" i="1"/>
  <c r="U2348" i="1" s="1"/>
  <c r="Q2346" i="1"/>
  <c r="Q2348" i="1" s="1"/>
  <c r="F2348" i="1"/>
  <c r="I2362" i="1"/>
  <c r="G2363" i="1"/>
  <c r="S2363" i="1"/>
  <c r="O2365" i="1"/>
  <c r="O2375" i="1" s="1"/>
  <c r="F2367" i="1"/>
  <c r="R2367" i="1"/>
  <c r="F2358" i="1"/>
  <c r="J2390" i="1"/>
  <c r="U2400" i="1"/>
  <c r="N2410" i="1"/>
  <c r="K2418" i="1"/>
  <c r="K2420" i="1" s="1"/>
  <c r="V2425" i="1"/>
  <c r="V2428" i="1" s="1"/>
  <c r="X2429" i="1"/>
  <c r="M2437" i="1"/>
  <c r="Q2437" i="1"/>
  <c r="Q2441" i="1" s="1"/>
  <c r="Q2443" i="1" s="1"/>
  <c r="Q2471" i="1"/>
  <c r="Q2473" i="1" s="1"/>
  <c r="AB2489" i="1"/>
  <c r="AA2489" i="1"/>
  <c r="R2328" i="1"/>
  <c r="E2336" i="1"/>
  <c r="E2338" i="1" s="1"/>
  <c r="Q2336" i="1"/>
  <c r="Q2338" i="1" s="1"/>
  <c r="K2424" i="1"/>
  <c r="K2428" i="1" s="1"/>
  <c r="K2388" i="1"/>
  <c r="K2390" i="1" s="1"/>
  <c r="W2424" i="1"/>
  <c r="W2428" i="1" s="1"/>
  <c r="W2388" i="1"/>
  <c r="D2388" i="1"/>
  <c r="D2390" i="1" s="1"/>
  <c r="D2410" i="1"/>
  <c r="AB2410" i="1" s="1"/>
  <c r="P2410" i="1"/>
  <c r="B2425" i="1"/>
  <c r="N2425" i="1"/>
  <c r="N2428" i="1" s="1"/>
  <c r="Z2415" i="1"/>
  <c r="D2424" i="1"/>
  <c r="H2437" i="1"/>
  <c r="H2441" i="1" s="1"/>
  <c r="C2451" i="1"/>
  <c r="C2453" i="1" s="1"/>
  <c r="C2437" i="1"/>
  <c r="C2441" i="1" s="1"/>
  <c r="C2443" i="1" s="1"/>
  <c r="M2438" i="1"/>
  <c r="Z2438" i="1" s="1"/>
  <c r="Z2448" i="1"/>
  <c r="AB2448" i="1" s="1"/>
  <c r="D2491" i="1"/>
  <c r="D2493" i="1" s="1"/>
  <c r="AA2487" i="1"/>
  <c r="AB2510" i="1"/>
  <c r="AA2510" i="1"/>
  <c r="AB2522" i="1"/>
  <c r="Z2531" i="1"/>
  <c r="AB2527" i="1"/>
  <c r="L2563" i="1"/>
  <c r="L2565" i="1" s="1"/>
  <c r="X2559" i="1"/>
  <c r="X2563" i="1" s="1"/>
  <c r="X2565" i="1" s="1"/>
  <c r="X2573" i="1"/>
  <c r="X2575" i="1" s="1"/>
  <c r="L2560" i="1"/>
  <c r="X2560" i="1"/>
  <c r="AA2662" i="1"/>
  <c r="Z2569" i="1"/>
  <c r="M2559" i="1"/>
  <c r="Y2573" i="1"/>
  <c r="Y2575" i="1" s="1"/>
  <c r="H2941" i="1"/>
  <c r="H2951" i="1" s="1"/>
  <c r="T2941" i="1"/>
  <c r="T2951" i="1" s="1"/>
  <c r="AB2499" i="1"/>
  <c r="AA2499" i="1"/>
  <c r="AA2512" i="1"/>
  <c r="AB2512" i="1"/>
  <c r="Z2571" i="1"/>
  <c r="Z2561" i="1" s="1"/>
  <c r="G2623" i="1"/>
  <c r="G2625" i="1" s="1"/>
  <c r="P2625" i="1"/>
  <c r="AA2540" i="1"/>
  <c r="Z2572" i="1"/>
  <c r="T2623" i="1"/>
  <c r="T2625" i="1" s="1"/>
  <c r="Z2389" i="1"/>
  <c r="J2424" i="1"/>
  <c r="J2428" i="1" s="1"/>
  <c r="AB2517" i="1"/>
  <c r="AA2517" i="1"/>
  <c r="AA2521" i="1" s="1"/>
  <c r="Z2521" i="1"/>
  <c r="AB2521" i="1" s="1"/>
  <c r="AA2529" i="1"/>
  <c r="D2560" i="1"/>
  <c r="AA2571" i="1"/>
  <c r="P2575" i="1"/>
  <c r="AA2580" i="1"/>
  <c r="AA2583" i="1" s="1"/>
  <c r="AA2585" i="1" s="1"/>
  <c r="D2583" i="1"/>
  <c r="D2585" i="1" s="1"/>
  <c r="Z2590" i="1"/>
  <c r="M2430" i="1"/>
  <c r="S2418" i="1"/>
  <c r="S2420" i="1" s="1"/>
  <c r="S2425" i="1"/>
  <c r="S2428" i="1" s="1"/>
  <c r="S2430" i="1" s="1"/>
  <c r="M2428" i="1"/>
  <c r="E2451" i="1"/>
  <c r="E2453" i="1" s="1"/>
  <c r="AA2502" i="1"/>
  <c r="AA2542" i="1"/>
  <c r="Z2543" i="1"/>
  <c r="AB2543" i="1" s="1"/>
  <c r="P2565" i="1"/>
  <c r="E2575" i="1"/>
  <c r="E2564" i="1"/>
  <c r="E2565" i="1" s="1"/>
  <c r="Q2575" i="1"/>
  <c r="Q2564" i="1"/>
  <c r="Q2565" i="1" s="1"/>
  <c r="L2328" i="1"/>
  <c r="X2328" i="1"/>
  <c r="K2336" i="1"/>
  <c r="K2338" i="1" s="1"/>
  <c r="W2336" i="1"/>
  <c r="W2338" i="1" s="1"/>
  <c r="AA2353" i="1"/>
  <c r="E2424" i="1"/>
  <c r="E2428" i="1" s="1"/>
  <c r="E2430" i="1" s="1"/>
  <c r="E2388" i="1"/>
  <c r="E2390" i="1" s="1"/>
  <c r="Q2424" i="1"/>
  <c r="Q2388" i="1"/>
  <c r="Q2390" i="1" s="1"/>
  <c r="J2410" i="1"/>
  <c r="V2410" i="1"/>
  <c r="H2425" i="1"/>
  <c r="H2428" i="1" s="1"/>
  <c r="T2425" i="1"/>
  <c r="G2425" i="1"/>
  <c r="G2428" i="1" s="1"/>
  <c r="G2430" i="1" s="1"/>
  <c r="T2437" i="1"/>
  <c r="T2441" i="1" s="1"/>
  <c r="T2443" i="1" s="1"/>
  <c r="Y2443" i="1"/>
  <c r="Z2477" i="1"/>
  <c r="Z2511" i="1"/>
  <c r="AB2507" i="1"/>
  <c r="AA2530" i="1"/>
  <c r="AB2530" i="1"/>
  <c r="Y2560" i="1"/>
  <c r="Y2563" i="1" s="1"/>
  <c r="Y2565" i="1" s="1"/>
  <c r="B2564" i="1"/>
  <c r="B2565" i="1" s="1"/>
  <c r="F2559" i="1"/>
  <c r="F2573" i="1"/>
  <c r="F2575" i="1" s="1"/>
  <c r="R2559" i="1"/>
  <c r="R2573" i="1"/>
  <c r="R2575" i="1" s="1"/>
  <c r="G2573" i="1"/>
  <c r="G2575" i="1" s="1"/>
  <c r="F2560" i="1"/>
  <c r="R2560" i="1"/>
  <c r="R2583" i="1"/>
  <c r="R2585" i="1" s="1"/>
  <c r="Z2600" i="1"/>
  <c r="M2603" i="1"/>
  <c r="M2605" i="1" s="1"/>
  <c r="I2625" i="1"/>
  <c r="B2623" i="1"/>
  <c r="B2625" i="1" s="1"/>
  <c r="N2633" i="1"/>
  <c r="N2635" i="1" s="1"/>
  <c r="N2620" i="1"/>
  <c r="N2623" i="1" s="1"/>
  <c r="N2625" i="1" s="1"/>
  <c r="Z2630" i="1"/>
  <c r="B2633" i="1"/>
  <c r="B2635" i="1" s="1"/>
  <c r="AB2532" i="1"/>
  <c r="AA2532" i="1"/>
  <c r="AA2561" i="1"/>
  <c r="T2565" i="1"/>
  <c r="H2575" i="1"/>
  <c r="T2575" i="1"/>
  <c r="Z2610" i="1"/>
  <c r="Z2619" i="1"/>
  <c r="V2625" i="1"/>
  <c r="AA2520" i="1"/>
  <c r="B2563" i="1"/>
  <c r="M2573" i="1"/>
  <c r="M2575" i="1" s="1"/>
  <c r="I2575" i="1"/>
  <c r="L2425" i="1"/>
  <c r="Y2437" i="1"/>
  <c r="Y2441" i="1" s="1"/>
  <c r="Y2451" i="1"/>
  <c r="Y2453" i="1" s="1"/>
  <c r="K2438" i="1"/>
  <c r="K2451" i="1"/>
  <c r="K2453" i="1" s="1"/>
  <c r="M2451" i="1"/>
  <c r="M2453" i="1" s="1"/>
  <c r="Z2491" i="1"/>
  <c r="AB2491" i="1" s="1"/>
  <c r="Z2497" i="1"/>
  <c r="AA2509" i="1"/>
  <c r="AA2537" i="1"/>
  <c r="AA2541" i="1" s="1"/>
  <c r="AB2537" i="1"/>
  <c r="Z2541" i="1"/>
  <c r="AB2541" i="1" s="1"/>
  <c r="I2563" i="1"/>
  <c r="I2565" i="1" s="1"/>
  <c r="S2573" i="1"/>
  <c r="S2575" i="1" s="1"/>
  <c r="H2593" i="1"/>
  <c r="H2595" i="1" s="1"/>
  <c r="H2560" i="1"/>
  <c r="H2563" i="1" s="1"/>
  <c r="T2593" i="1"/>
  <c r="T2595" i="1" s="1"/>
  <c r="T2560" i="1"/>
  <c r="T2563" i="1" s="1"/>
  <c r="C2388" i="1"/>
  <c r="Z2398" i="1"/>
  <c r="Y2425" i="1"/>
  <c r="Y2428" i="1" s="1"/>
  <c r="Y2418" i="1"/>
  <c r="Y2420" i="1" s="1"/>
  <c r="B2451" i="1"/>
  <c r="B2453" i="1" s="1"/>
  <c r="B2437" i="1"/>
  <c r="B2441" i="1" s="1"/>
  <c r="B2443" i="1" s="1"/>
  <c r="Z2457" i="1"/>
  <c r="AA2522" i="1"/>
  <c r="AA2523" i="1" s="1"/>
  <c r="J2563" i="1"/>
  <c r="H2564" i="1"/>
  <c r="K2563" i="1"/>
  <c r="K2575" i="1"/>
  <c r="K2564" i="1"/>
  <c r="K2565" i="1" s="1"/>
  <c r="W2575" i="1"/>
  <c r="W2564" i="1"/>
  <c r="W2565" i="1" s="1"/>
  <c r="H2620" i="1"/>
  <c r="H2623" i="1" s="1"/>
  <c r="H2625" i="1" s="1"/>
  <c r="D2563" i="1"/>
  <c r="D2565" i="1" s="1"/>
  <c r="V2563" i="1"/>
  <c r="V2565" i="1" s="1"/>
  <c r="I2573" i="1"/>
  <c r="H2573" i="1"/>
  <c r="E2620" i="1"/>
  <c r="K2620" i="1"/>
  <c r="K2623" i="1" s="1"/>
  <c r="K2625" i="1" s="1"/>
  <c r="K2622" i="1"/>
  <c r="K2942" i="1" s="1"/>
  <c r="K2952" i="1" s="1"/>
  <c r="K2962" i="1" s="1"/>
  <c r="L2620" i="1"/>
  <c r="L2623" i="1" s="1"/>
  <c r="L2625" i="1" s="1"/>
  <c r="X2620" i="1"/>
  <c r="X2623" i="1" s="1"/>
  <c r="X2625" i="1" s="1"/>
  <c r="Z2670" i="1"/>
  <c r="X2622" i="1"/>
  <c r="R2633" i="1"/>
  <c r="R2635" i="1" s="1"/>
  <c r="AA2639" i="1"/>
  <c r="Y2633" i="1"/>
  <c r="Y2635" i="1" s="1"/>
  <c r="Y2620" i="1"/>
  <c r="Z2640" i="1"/>
  <c r="Z2643" i="1" s="1"/>
  <c r="M2653" i="1"/>
  <c r="M2655" i="1" s="1"/>
  <c r="Z2650" i="1"/>
  <c r="AB2650" i="1" s="1"/>
  <c r="Z2652" i="1"/>
  <c r="AB2652" i="1" s="1"/>
  <c r="Z2660" i="1"/>
  <c r="AA2670" i="1"/>
  <c r="AA2673" i="1" s="1"/>
  <c r="AA2675" i="1" s="1"/>
  <c r="D2673" i="1"/>
  <c r="D2675" i="1" s="1"/>
  <c r="J2437" i="1"/>
  <c r="J2441" i="1" s="1"/>
  <c r="J2443" i="1" s="1"/>
  <c r="V2437" i="1"/>
  <c r="V2441" i="1" s="1"/>
  <c r="V2443" i="1" s="1"/>
  <c r="Z2570" i="1"/>
  <c r="AA2570" i="1" s="1"/>
  <c r="M2560" i="1"/>
  <c r="Z2580" i="1"/>
  <c r="U2623" i="1"/>
  <c r="U2625" i="1" s="1"/>
  <c r="F2622" i="1"/>
  <c r="D2622" i="1"/>
  <c r="D2633" i="1"/>
  <c r="D2635" i="1" s="1"/>
  <c r="C2643" i="1"/>
  <c r="C2645" i="1" s="1"/>
  <c r="D2663" i="1"/>
  <c r="D2665" i="1" s="1"/>
  <c r="P2663" i="1"/>
  <c r="P2665" i="1" s="1"/>
  <c r="AA2508" i="1"/>
  <c r="AA2511" i="1" s="1"/>
  <c r="AB2508" i="1"/>
  <c r="AB2528" i="1"/>
  <c r="AA2528" i="1"/>
  <c r="AA2531" i="1" s="1"/>
  <c r="O2573" i="1"/>
  <c r="O2575" i="1" s="1"/>
  <c r="B2573" i="1"/>
  <c r="B2575" i="1" s="1"/>
  <c r="N2560" i="1"/>
  <c r="N2563" i="1" s="1"/>
  <c r="N2565" i="1" s="1"/>
  <c r="O2620" i="1"/>
  <c r="O2623" i="1" s="1"/>
  <c r="O2625" i="1" s="1"/>
  <c r="Q2620" i="1"/>
  <c r="Q2622" i="1"/>
  <c r="F2620" i="1"/>
  <c r="F2623" i="1" s="1"/>
  <c r="F2625" i="1" s="1"/>
  <c r="F2643" i="1"/>
  <c r="F2645" i="1" s="1"/>
  <c r="R2620" i="1"/>
  <c r="R2623" i="1" s="1"/>
  <c r="R2625" i="1" s="1"/>
  <c r="D2653" i="1"/>
  <c r="D2655" i="1" s="1"/>
  <c r="AA2681" i="1"/>
  <c r="Z2683" i="1"/>
  <c r="AA2624" i="1"/>
  <c r="S2633" i="1"/>
  <c r="S2635" i="1" s="1"/>
  <c r="S2620" i="1"/>
  <c r="S2623" i="1" s="1"/>
  <c r="S2625" i="1" s="1"/>
  <c r="G2653" i="1"/>
  <c r="G2655" i="1" s="1"/>
  <c r="AA2440" i="1"/>
  <c r="D2437" i="1"/>
  <c r="P2437" i="1"/>
  <c r="P2441" i="1" s="1"/>
  <c r="P2443" i="1" s="1"/>
  <c r="J2451" i="1"/>
  <c r="J2453" i="1" s="1"/>
  <c r="C2563" i="1"/>
  <c r="C2565" i="1" s="1"/>
  <c r="J2565" i="1"/>
  <c r="G2560" i="1"/>
  <c r="G2563" i="1" s="1"/>
  <c r="G2565" i="1" s="1"/>
  <c r="U2560" i="1"/>
  <c r="U2563" i="1" s="1"/>
  <c r="U2565" i="1" s="1"/>
  <c r="W2620" i="1"/>
  <c r="W2623" i="1" s="1"/>
  <c r="W2625" i="1" s="1"/>
  <c r="E2625" i="1"/>
  <c r="Q2944" i="1"/>
  <c r="J2622" i="1"/>
  <c r="J2663" i="1"/>
  <c r="J2665" i="1" s="1"/>
  <c r="J2620" i="1"/>
  <c r="J2623" i="1" s="1"/>
  <c r="J2625" i="1" s="1"/>
  <c r="V2663" i="1"/>
  <c r="V2665" i="1" s="1"/>
  <c r="AA2664" i="1"/>
  <c r="D2573" i="1"/>
  <c r="D2575" i="1" s="1"/>
  <c r="P2573" i="1"/>
  <c r="Z2624" i="1"/>
  <c r="M2944" i="1"/>
  <c r="Y2944" i="1"/>
  <c r="Z2642" i="1"/>
  <c r="AA2642" i="1" s="1"/>
  <c r="AA2680" i="1"/>
  <c r="M2703" i="1"/>
  <c r="M2705" i="1" s="1"/>
  <c r="Z2700" i="1"/>
  <c r="Z2720" i="1"/>
  <c r="AB2750" i="1"/>
  <c r="AA2750" i="1"/>
  <c r="Q2942" i="1"/>
  <c r="Q2952" i="1" s="1"/>
  <c r="AA2699" i="1"/>
  <c r="AA2710" i="1"/>
  <c r="AA2713" i="1" s="1"/>
  <c r="AA2715" i="1" s="1"/>
  <c r="AB2710" i="1"/>
  <c r="X2941" i="1"/>
  <c r="X2951" i="1" s="1"/>
  <c r="X2961" i="1" s="1"/>
  <c r="R2942" i="1"/>
  <c r="R2952" i="1" s="1"/>
  <c r="AB2830" i="1"/>
  <c r="AA2830" i="1"/>
  <c r="AA2690" i="1"/>
  <c r="AB2699" i="1"/>
  <c r="AA2711" i="1"/>
  <c r="Z2733" i="1"/>
  <c r="AA2730" i="1"/>
  <c r="Z2745" i="1"/>
  <c r="AB2745" i="1" s="1"/>
  <c r="AB2743" i="1"/>
  <c r="Y2941" i="1"/>
  <c r="Y2951" i="1" s="1"/>
  <c r="AA2720" i="1"/>
  <c r="D2723" i="1"/>
  <c r="D2725" i="1" s="1"/>
  <c r="AB2740" i="1"/>
  <c r="W2942" i="1"/>
  <c r="W2952" i="1" s="1"/>
  <c r="W2962" i="1" s="1"/>
  <c r="Z2713" i="1"/>
  <c r="L2785" i="1"/>
  <c r="AA2621" i="1"/>
  <c r="F2944" i="1"/>
  <c r="R2944" i="1"/>
  <c r="M2622" i="1"/>
  <c r="M2623" i="1" s="1"/>
  <c r="M2625" i="1" s="1"/>
  <c r="Y2622" i="1"/>
  <c r="Y2623" i="1" s="1"/>
  <c r="Y2625" i="1" s="1"/>
  <c r="AA2650" i="1"/>
  <c r="AB2692" i="1"/>
  <c r="D2743" i="1"/>
  <c r="D2745" i="1" s="1"/>
  <c r="AA2740" i="1"/>
  <c r="AA2743" i="1" s="1"/>
  <c r="AA2745" i="1" s="1"/>
  <c r="Z2773" i="1"/>
  <c r="AB2770" i="1"/>
  <c r="AA2770" i="1"/>
  <c r="AA2773" i="1" s="1"/>
  <c r="AA2775" i="1" s="1"/>
  <c r="J2573" i="1"/>
  <c r="J2575" i="1" s="1"/>
  <c r="V2573" i="1"/>
  <c r="V2575" i="1" s="1"/>
  <c r="E2623" i="1"/>
  <c r="Q2623" i="1"/>
  <c r="Q2625" i="1" s="1"/>
  <c r="Z2632" i="1"/>
  <c r="AA2632" i="1" s="1"/>
  <c r="D2693" i="1"/>
  <c r="D2695" i="1" s="1"/>
  <c r="G2939" i="1"/>
  <c r="M2940" i="1"/>
  <c r="M2783" i="1"/>
  <c r="M2785" i="1" s="1"/>
  <c r="J2940" i="1"/>
  <c r="J2950" i="1" s="1"/>
  <c r="G2941" i="1"/>
  <c r="G2951" i="1" s="1"/>
  <c r="S2941" i="1"/>
  <c r="S2951" i="1" s="1"/>
  <c r="S2961" i="1" s="1"/>
  <c r="AA2683" i="1"/>
  <c r="AA2685" i="1" s="1"/>
  <c r="AA2693" i="1"/>
  <c r="G2622" i="1"/>
  <c r="S2622" i="1"/>
  <c r="S2942" i="1" s="1"/>
  <c r="S2952" i="1" s="1"/>
  <c r="AA2694" i="1"/>
  <c r="AA2695" i="1" s="1"/>
  <c r="Z2763" i="1"/>
  <c r="AB2763" i="1" s="1"/>
  <c r="AB2714" i="1"/>
  <c r="AA2729" i="1"/>
  <c r="AB2739" i="1"/>
  <c r="AB2762" i="1"/>
  <c r="AB2764" i="1"/>
  <c r="S2779" i="1"/>
  <c r="G2942" i="1"/>
  <c r="G2952" i="1" s="1"/>
  <c r="J2944" i="1"/>
  <c r="J2785" i="1"/>
  <c r="V2944" i="1"/>
  <c r="B2942" i="1"/>
  <c r="B2952" i="1" s="1"/>
  <c r="B2962" i="1" s="1"/>
  <c r="Z2829" i="1"/>
  <c r="AA2829" i="1"/>
  <c r="AB2834" i="1"/>
  <c r="AB2914" i="1"/>
  <c r="AA2914" i="1"/>
  <c r="C2783" i="1"/>
  <c r="V2939" i="1"/>
  <c r="V2783" i="1"/>
  <c r="V2785" i="1" s="1"/>
  <c r="E2941" i="1"/>
  <c r="E2951" i="1" s="1"/>
  <c r="Q2941" i="1"/>
  <c r="Q2951" i="1" s="1"/>
  <c r="Q2961" i="1" s="1"/>
  <c r="I2942" i="1"/>
  <c r="I2952" i="1" s="1"/>
  <c r="AA2790" i="1"/>
  <c r="AA2793" i="1" s="1"/>
  <c r="AA2795" i="1" s="1"/>
  <c r="C2942" i="1"/>
  <c r="C2952" i="1" s="1"/>
  <c r="O2942" i="1"/>
  <c r="O2952" i="1" s="1"/>
  <c r="O2962" i="1" s="1"/>
  <c r="Z2800" i="1"/>
  <c r="AB2862" i="1"/>
  <c r="AA2862" i="1"/>
  <c r="AA2863" i="1" s="1"/>
  <c r="AA2865" i="1" s="1"/>
  <c r="AB2741" i="1"/>
  <c r="AA2741" i="1"/>
  <c r="W2939" i="1"/>
  <c r="S2940" i="1"/>
  <c r="S2950" i="1" s="1"/>
  <c r="F2941" i="1"/>
  <c r="F2951" i="1" s="1"/>
  <c r="F2961" i="1" s="1"/>
  <c r="R2941" i="1"/>
  <c r="R2951" i="1" s="1"/>
  <c r="R2961" i="1" s="1"/>
  <c r="J2942" i="1"/>
  <c r="J2952" i="1" s="1"/>
  <c r="X2944" i="1"/>
  <c r="E2793" i="1"/>
  <c r="E2795" i="1" s="1"/>
  <c r="E2780" i="1"/>
  <c r="E2940" i="1" s="1"/>
  <c r="E2950" i="1" s="1"/>
  <c r="E2960" i="1" s="1"/>
  <c r="Q2793" i="1"/>
  <c r="Q2795" i="1" s="1"/>
  <c r="Q2780" i="1"/>
  <c r="Q2940" i="1" s="1"/>
  <c r="Q2950" i="1" s="1"/>
  <c r="Q2960" i="1" s="1"/>
  <c r="C2793" i="1"/>
  <c r="C2795" i="1" s="1"/>
  <c r="C2940" i="1"/>
  <c r="C2950" i="1" s="1"/>
  <c r="O2780" i="1"/>
  <c r="O2940" i="1" s="1"/>
  <c r="O2950" i="1" s="1"/>
  <c r="O2803" i="1"/>
  <c r="O2805" i="1" s="1"/>
  <c r="P2939" i="1"/>
  <c r="AA2852" i="1"/>
  <c r="Z2863" i="1"/>
  <c r="AB2863" i="1" s="1"/>
  <c r="Z2905" i="1"/>
  <c r="AB2905" i="1" s="1"/>
  <c r="AA2923" i="1"/>
  <c r="L2944" i="1"/>
  <c r="M2743" i="1"/>
  <c r="M2745" i="1" s="1"/>
  <c r="AA2754" i="1"/>
  <c r="AA2755" i="1" s="1"/>
  <c r="E2939" i="1"/>
  <c r="T2940" i="1"/>
  <c r="T2950" i="1" s="1"/>
  <c r="G2783" i="1"/>
  <c r="G2785" i="1" s="1"/>
  <c r="P2803" i="1"/>
  <c r="P2805" i="1" s="1"/>
  <c r="P2780" i="1"/>
  <c r="P2940" i="1" s="1"/>
  <c r="P2950" i="1" s="1"/>
  <c r="AB2843" i="1"/>
  <c r="AA2884" i="1"/>
  <c r="U2940" i="1"/>
  <c r="U2950" i="1" s="1"/>
  <c r="N2944" i="1"/>
  <c r="Z2784" i="1"/>
  <c r="F2942" i="1"/>
  <c r="F2952" i="1" s="1"/>
  <c r="F2793" i="1"/>
  <c r="F2795" i="1" s="1"/>
  <c r="Z2855" i="1"/>
  <c r="AB2855" i="1" s="1"/>
  <c r="AB2884" i="1"/>
  <c r="Z2913" i="1"/>
  <c r="AB2913" i="1" s="1"/>
  <c r="AA2909" i="1"/>
  <c r="AB2909" i="1"/>
  <c r="Z2693" i="1"/>
  <c r="AB2693" i="1" s="1"/>
  <c r="AA2712" i="1"/>
  <c r="AA2719" i="1"/>
  <c r="AA2723" i="1" s="1"/>
  <c r="AA2725" i="1" s="1"/>
  <c r="Z2753" i="1"/>
  <c r="AA2759" i="1"/>
  <c r="Z2760" i="1"/>
  <c r="X2940" i="1"/>
  <c r="X2950" i="1" s="1"/>
  <c r="X2960" i="1" s="1"/>
  <c r="I2941" i="1"/>
  <c r="I2951" i="1" s="1"/>
  <c r="I2961" i="1" s="1"/>
  <c r="U2941" i="1"/>
  <c r="U2951" i="1" s="1"/>
  <c r="N2942" i="1"/>
  <c r="N2952" i="1" s="1"/>
  <c r="C2944" i="1"/>
  <c r="C2785" i="1"/>
  <c r="O2944" i="1"/>
  <c r="X2785" i="1"/>
  <c r="R2803" i="1"/>
  <c r="R2805" i="1" s="1"/>
  <c r="R2780" i="1"/>
  <c r="N2813" i="1"/>
  <c r="N2815" i="1" s="1"/>
  <c r="N2779" i="1"/>
  <c r="Z2809" i="1"/>
  <c r="Z2810" i="1"/>
  <c r="AB2810" i="1" s="1"/>
  <c r="M2813" i="1"/>
  <c r="M2815" i="1" s="1"/>
  <c r="P2833" i="1"/>
  <c r="P2835" i="1" s="1"/>
  <c r="AA2839" i="1"/>
  <c r="AA2854" i="1"/>
  <c r="AA2931" i="1"/>
  <c r="AA2933" i="1" s="1"/>
  <c r="AA2749" i="1"/>
  <c r="AA2753" i="1" s="1"/>
  <c r="AB2759" i="1"/>
  <c r="I2779" i="1"/>
  <c r="D2780" i="1"/>
  <c r="Y2780" i="1"/>
  <c r="Y2940" i="1" s="1"/>
  <c r="Y2950" i="1" s="1"/>
  <c r="J2941" i="1"/>
  <c r="J2951" i="1" s="1"/>
  <c r="V2941" i="1"/>
  <c r="V2951" i="1" s="1"/>
  <c r="V2961" i="1" s="1"/>
  <c r="D2944" i="1"/>
  <c r="P2944" i="1"/>
  <c r="I2793" i="1"/>
  <c r="I2795" i="1" s="1"/>
  <c r="H2942" i="1"/>
  <c r="H2952" i="1" s="1"/>
  <c r="H2793" i="1"/>
  <c r="H2795" i="1" s="1"/>
  <c r="AB2854" i="1"/>
  <c r="J2939" i="1"/>
  <c r="J2783" i="1"/>
  <c r="F2940" i="1"/>
  <c r="F2950" i="1" s="1"/>
  <c r="K2941" i="1"/>
  <c r="K2951" i="1" s="1"/>
  <c r="K2961" i="1" s="1"/>
  <c r="W2941" i="1"/>
  <c r="W2951" i="1" s="1"/>
  <c r="W2961" i="1" s="1"/>
  <c r="T2942" i="1"/>
  <c r="T2952" i="1" s="1"/>
  <c r="V2940" i="1"/>
  <c r="U2833" i="1"/>
  <c r="U2835" i="1" s="1"/>
  <c r="U2779" i="1"/>
  <c r="K2783" i="1"/>
  <c r="G2940" i="1"/>
  <c r="G2950" i="1" s="1"/>
  <c r="L2941" i="1"/>
  <c r="L2951" i="1" s="1"/>
  <c r="U2942" i="1"/>
  <c r="U2952" i="1" s="1"/>
  <c r="K2793" i="1"/>
  <c r="K2795" i="1" s="1"/>
  <c r="K2780" i="1"/>
  <c r="W2793" i="1"/>
  <c r="W2795" i="1" s="1"/>
  <c r="W2780" i="1"/>
  <c r="W2940" i="1" s="1"/>
  <c r="W2950" i="1" s="1"/>
  <c r="W2960" i="1" s="1"/>
  <c r="C2803" i="1"/>
  <c r="C2805" i="1" s="1"/>
  <c r="AA2810" i="1"/>
  <c r="Z2820" i="1"/>
  <c r="AB2820" i="1" s="1"/>
  <c r="AB2880" i="1"/>
  <c r="AA2880" i="1"/>
  <c r="AA2883" i="1" s="1"/>
  <c r="AA2935" i="1"/>
  <c r="L2939" i="1"/>
  <c r="I2940" i="1"/>
  <c r="I2950" i="1" s="1"/>
  <c r="I2960" i="1" s="1"/>
  <c r="Z2781" i="1"/>
  <c r="AA2781" i="1" s="1"/>
  <c r="V2942" i="1"/>
  <c r="V2952" i="1" s="1"/>
  <c r="O2793" i="1"/>
  <c r="O2795" i="1" s="1"/>
  <c r="AA2841" i="1"/>
  <c r="AA2924" i="1"/>
  <c r="AA2925" i="1" s="1"/>
  <c r="AB2924" i="1"/>
  <c r="M2941" i="1"/>
  <c r="Q2783" i="1"/>
  <c r="H2944" i="1"/>
  <c r="T2944" i="1"/>
  <c r="Z2790" i="1"/>
  <c r="R2793" i="1"/>
  <c r="R2795" i="1" s="1"/>
  <c r="AA2824" i="1"/>
  <c r="AA2850" i="1"/>
  <c r="AA2853" i="1" s="1"/>
  <c r="AA2870" i="1"/>
  <c r="AA2873" i="1" s="1"/>
  <c r="Z2873" i="1"/>
  <c r="AB2873" i="1" s="1"/>
  <c r="AB2881" i="1"/>
  <c r="Z2925" i="1"/>
  <c r="AB2925" i="1" s="1"/>
  <c r="R2783" i="1"/>
  <c r="R2785" i="1" s="1"/>
  <c r="R2939" i="1"/>
  <c r="L2940" i="1"/>
  <c r="L2950" i="1" s="1"/>
  <c r="L2960" i="1" s="1"/>
  <c r="E2942" i="1"/>
  <c r="E2952" i="1" s="1"/>
  <c r="E2962" i="1" s="1"/>
  <c r="I2944" i="1"/>
  <c r="U2944" i="1"/>
  <c r="H2813" i="1"/>
  <c r="H2815" i="1" s="1"/>
  <c r="H2779" i="1"/>
  <c r="T2813" i="1"/>
  <c r="T2815" i="1" s="1"/>
  <c r="T2779" i="1"/>
  <c r="AB2824" i="1"/>
  <c r="Z2933" i="1"/>
  <c r="Y2939" i="1"/>
  <c r="O2779" i="1"/>
  <c r="B2780" i="1"/>
  <c r="C2941" i="1"/>
  <c r="C2951" i="1" s="1"/>
  <c r="C2961" i="1" s="1"/>
  <c r="O2941" i="1"/>
  <c r="O2951" i="1" s="1"/>
  <c r="P2782" i="1"/>
  <c r="P2942" i="1" s="1"/>
  <c r="P2952" i="1" s="1"/>
  <c r="D2941" i="1"/>
  <c r="P2941" i="1"/>
  <c r="P2951" i="1" s="1"/>
  <c r="L2942" i="1"/>
  <c r="L2952" i="1" s="1"/>
  <c r="L2962" i="1" s="1"/>
  <c r="X2942" i="1"/>
  <c r="X2952" i="1" s="1"/>
  <c r="X2962" i="1" s="1"/>
  <c r="L2793" i="1"/>
  <c r="L2795" i="1" s="1"/>
  <c r="AA2891" i="1"/>
  <c r="AA2920" i="1"/>
  <c r="K2944" i="1"/>
  <c r="K2785" i="1"/>
  <c r="W2944" i="1"/>
  <c r="Z2823" i="1"/>
  <c r="AB2823" i="1" s="1"/>
  <c r="Q2785" i="1"/>
  <c r="Z2865" i="1"/>
  <c r="AB2865" i="1" s="1"/>
  <c r="AB2932" i="1"/>
  <c r="AA2932" i="1"/>
  <c r="Z2853" i="1"/>
  <c r="AB2853" i="1" s="1"/>
  <c r="AB2899" i="1"/>
  <c r="AA2899" i="1"/>
  <c r="AA2903" i="1" s="1"/>
  <c r="AA2905" i="1" s="1"/>
  <c r="K2982" i="1"/>
  <c r="W2982" i="1"/>
  <c r="B2941" i="1"/>
  <c r="B2951" i="1" s="1"/>
  <c r="B2961" i="1" s="1"/>
  <c r="N2941" i="1"/>
  <c r="N2951" i="1" s="1"/>
  <c r="G2944" i="1"/>
  <c r="S2944" i="1"/>
  <c r="AA2874" i="1"/>
  <c r="Z2875" i="1"/>
  <c r="AB2875" i="1" s="1"/>
  <c r="AB2892" i="1"/>
  <c r="AA2892" i="1"/>
  <c r="AA2893" i="1" s="1"/>
  <c r="AA2895" i="1" s="1"/>
  <c r="AB2921" i="1"/>
  <c r="AA2921" i="1"/>
  <c r="AB2910" i="1"/>
  <c r="AA2910" i="1"/>
  <c r="E2982" i="1"/>
  <c r="Q2982" i="1"/>
  <c r="Z2883" i="1"/>
  <c r="AB2883" i="1" s="1"/>
  <c r="Z2923" i="1"/>
  <c r="AB2923" i="1" s="1"/>
  <c r="AB718" i="1" l="1"/>
  <c r="AA718" i="1"/>
  <c r="S699" i="1"/>
  <c r="AB39" i="1"/>
  <c r="Z41" i="1"/>
  <c r="AB41" i="1" s="1"/>
  <c r="H704" i="1"/>
  <c r="AB502" i="1"/>
  <c r="Z504" i="1"/>
  <c r="AB504" i="1" s="1"/>
  <c r="O1284" i="1"/>
  <c r="O1286" i="1" s="1"/>
  <c r="O704" i="1"/>
  <c r="N698" i="1"/>
  <c r="AB16" i="1"/>
  <c r="AA16" i="1"/>
  <c r="AB1924" i="1"/>
  <c r="Z1926" i="1"/>
  <c r="AB1926" i="1" s="1"/>
  <c r="M699" i="1"/>
  <c r="AB1254" i="1"/>
  <c r="Z1256" i="1"/>
  <c r="AB1256" i="1" s="1"/>
  <c r="N696" i="1"/>
  <c r="N708" i="1"/>
  <c r="AB2643" i="1"/>
  <c r="Z2645" i="1"/>
  <c r="AB2645" i="1" s="1"/>
  <c r="K2071" i="1"/>
  <c r="K2081" i="1" s="1"/>
  <c r="AB1474" i="1"/>
  <c r="Z1476" i="1"/>
  <c r="AB1476" i="1" s="1"/>
  <c r="J699" i="1"/>
  <c r="AB1044" i="1"/>
  <c r="Z1046" i="1"/>
  <c r="AB1046" i="1" s="1"/>
  <c r="P699" i="1"/>
  <c r="AB15" i="1"/>
  <c r="AA15" i="1"/>
  <c r="S2954" i="1"/>
  <c r="Y2942" i="1"/>
  <c r="Y2952" i="1" s="1"/>
  <c r="Y2962" i="1" s="1"/>
  <c r="Z2793" i="1"/>
  <c r="AB2790" i="1"/>
  <c r="AA2820" i="1"/>
  <c r="AA2823" i="1" s="1"/>
  <c r="J2949" i="1"/>
  <c r="J2943" i="1"/>
  <c r="U2961" i="1"/>
  <c r="AA2913" i="1"/>
  <c r="AA2915" i="1" s="1"/>
  <c r="M2942" i="1"/>
  <c r="X2939" i="1"/>
  <c r="AB2800" i="1"/>
  <c r="AA2800" i="1"/>
  <c r="AA2803" i="1" s="1"/>
  <c r="AA2805" i="1" s="1"/>
  <c r="Z2803" i="1"/>
  <c r="Z2915" i="1"/>
  <c r="AB2915" i="1" s="1"/>
  <c r="R2954" i="1"/>
  <c r="Y2961" i="1"/>
  <c r="H2565" i="1"/>
  <c r="D2428" i="1"/>
  <c r="S2373" i="1"/>
  <c r="H2390" i="1"/>
  <c r="H2429" i="1"/>
  <c r="H2430" i="1" s="1"/>
  <c r="C2366" i="1"/>
  <c r="B2428" i="1"/>
  <c r="B2430" i="1" s="1"/>
  <c r="S2375" i="1"/>
  <c r="S2962" i="1" s="1"/>
  <c r="Z2473" i="1"/>
  <c r="AB2473" i="1" s="1"/>
  <c r="H2366" i="1"/>
  <c r="H2368" i="1"/>
  <c r="T2375" i="1"/>
  <c r="AA2255" i="1"/>
  <c r="AA2163" i="1"/>
  <c r="AB2182" i="1"/>
  <c r="AA2182" i="1"/>
  <c r="AA2186" i="1" s="1"/>
  <c r="Z2186" i="1"/>
  <c r="AB2186" i="1" s="1"/>
  <c r="V2098" i="1"/>
  <c r="AA1944" i="1"/>
  <c r="AA1946" i="1" s="1"/>
  <c r="Z1984" i="1"/>
  <c r="AB1981" i="1"/>
  <c r="AA1981" i="1"/>
  <c r="AA1984" i="1" s="1"/>
  <c r="AA1986" i="1" s="1"/>
  <c r="AB2102" i="1"/>
  <c r="AA2102" i="1"/>
  <c r="Z2106" i="1"/>
  <c r="AB2106" i="1" s="1"/>
  <c r="AB2024" i="1"/>
  <c r="Z2026" i="1"/>
  <c r="AB2026" i="1" s="1"/>
  <c r="AB2054" i="1"/>
  <c r="Z2056" i="1"/>
  <c r="AB2056" i="1" s="1"/>
  <c r="Z1916" i="1"/>
  <c r="AB1916" i="1" s="1"/>
  <c r="AB1954" i="1"/>
  <c r="Z1956" i="1"/>
  <c r="AB1956" i="1" s="1"/>
  <c r="AA1804" i="1"/>
  <c r="G2071" i="1"/>
  <c r="U1690" i="1"/>
  <c r="U1704" i="1"/>
  <c r="AB1665" i="1"/>
  <c r="F1666" i="1"/>
  <c r="F1655" i="1"/>
  <c r="AA1601" i="1"/>
  <c r="AB1601" i="1"/>
  <c r="AA1550" i="1"/>
  <c r="AA1554" i="1" s="1"/>
  <c r="Z1554" i="1"/>
  <c r="AB1554" i="1" s="1"/>
  <c r="S1704" i="1"/>
  <c r="Z1692" i="1"/>
  <c r="AA1692" i="1" s="1"/>
  <c r="P1685" i="1"/>
  <c r="Z1524" i="1"/>
  <c r="AB1524" i="1" s="1"/>
  <c r="Z1506" i="1"/>
  <c r="AB1506" i="1" s="1"/>
  <c r="Z1544" i="1"/>
  <c r="AB1544" i="1" s="1"/>
  <c r="H1350" i="1"/>
  <c r="H1354" i="1" s="1"/>
  <c r="H1356" i="1" s="1"/>
  <c r="U1284" i="1"/>
  <c r="AA1374" i="1"/>
  <c r="M1284" i="1"/>
  <c r="Q1280" i="1"/>
  <c r="Q1284" i="1" s="1"/>
  <c r="Q1314" i="1"/>
  <c r="Z1066" i="1"/>
  <c r="AB1066" i="1" s="1"/>
  <c r="Z1282" i="1"/>
  <c r="AA1282" i="1" s="1"/>
  <c r="AA1214" i="1"/>
  <c r="AA1234" i="1"/>
  <c r="Z1216" i="1"/>
  <c r="AB1216" i="1" s="1"/>
  <c r="AA955" i="1"/>
  <c r="M1094" i="1"/>
  <c r="M1096" i="1" s="1"/>
  <c r="M1080" i="1"/>
  <c r="Z1090" i="1"/>
  <c r="Q704" i="1"/>
  <c r="Q904" i="1"/>
  <c r="Q906" i="1" s="1"/>
  <c r="AA1204" i="1"/>
  <c r="AA1206" i="1" s="1"/>
  <c r="T1094" i="1"/>
  <c r="AB984" i="1"/>
  <c r="P704" i="1"/>
  <c r="P904" i="1"/>
  <c r="Z1036" i="1"/>
  <c r="AB1036" i="1" s="1"/>
  <c r="Z954" i="1"/>
  <c r="AB954" i="1" s="1"/>
  <c r="AA950" i="1"/>
  <c r="Z861" i="1"/>
  <c r="AB861" i="1" s="1"/>
  <c r="AB857" i="1"/>
  <c r="AA857" i="1"/>
  <c r="AA861" i="1" s="1"/>
  <c r="AB868" i="1"/>
  <c r="AA868" i="1"/>
  <c r="B705" i="1"/>
  <c r="B695" i="1" s="1"/>
  <c r="M721" i="1"/>
  <c r="M723" i="1" s="1"/>
  <c r="M704" i="1"/>
  <c r="Z717" i="1"/>
  <c r="Z871" i="1"/>
  <c r="AB871" i="1" s="1"/>
  <c r="K705" i="1"/>
  <c r="K695" i="1" s="1"/>
  <c r="AA513" i="1"/>
  <c r="Z602" i="1"/>
  <c r="AB598" i="1"/>
  <c r="U705" i="1"/>
  <c r="U695" i="1" s="1"/>
  <c r="C472" i="1"/>
  <c r="C474" i="1" s="1"/>
  <c r="C458" i="1"/>
  <c r="C462" i="1" s="1"/>
  <c r="C464" i="1" s="1"/>
  <c r="F707" i="1"/>
  <c r="F697" i="1" s="1"/>
  <c r="AB437" i="1"/>
  <c r="AA437" i="1"/>
  <c r="Z440" i="1"/>
  <c r="Z491" i="1"/>
  <c r="D447" i="1"/>
  <c r="AA447" i="1" s="1"/>
  <c r="Z382" i="1"/>
  <c r="AB382" i="1" s="1"/>
  <c r="I452" i="1"/>
  <c r="AA252" i="1"/>
  <c r="AB310" i="1"/>
  <c r="I209" i="1"/>
  <c r="I211" i="1" s="1"/>
  <c r="AB26" i="1"/>
  <c r="AA26" i="1"/>
  <c r="G206" i="1"/>
  <c r="J21" i="1"/>
  <c r="J210" i="1"/>
  <c r="J211" i="1" s="1"/>
  <c r="AA85" i="1"/>
  <c r="AA89" i="1" s="1"/>
  <c r="Z89" i="1"/>
  <c r="AB89" i="1" s="1"/>
  <c r="AB221" i="1"/>
  <c r="AA221" i="1"/>
  <c r="AA226" i="1"/>
  <c r="Z230" i="1"/>
  <c r="AB226" i="1"/>
  <c r="H205" i="1"/>
  <c r="H209" i="1" s="1"/>
  <c r="H19" i="1"/>
  <c r="D71" i="1"/>
  <c r="R209" i="1"/>
  <c r="S19" i="1"/>
  <c r="S21" i="1" s="1"/>
  <c r="G2954" i="1"/>
  <c r="B2940" i="1"/>
  <c r="B2950" i="1" s="1"/>
  <c r="B2783" i="1"/>
  <c r="B2785" i="1" s="1"/>
  <c r="E2783" i="1"/>
  <c r="E2785" i="1" s="1"/>
  <c r="P2783" i="1"/>
  <c r="P2785" i="1" s="1"/>
  <c r="S2783" i="1"/>
  <c r="S2785" i="1" s="1"/>
  <c r="S2939" i="1"/>
  <c r="M2950" i="1"/>
  <c r="W2783" i="1"/>
  <c r="W2785" i="1" s="1"/>
  <c r="Z2723" i="1"/>
  <c r="AB2720" i="1"/>
  <c r="AB2630" i="1"/>
  <c r="AA2630" i="1"/>
  <c r="AA2633" i="1" s="1"/>
  <c r="AA2635" i="1" s="1"/>
  <c r="Z2633" i="1"/>
  <c r="AB2511" i="1"/>
  <c r="Z2513" i="1"/>
  <c r="AB2513" i="1" s="1"/>
  <c r="AB2389" i="1"/>
  <c r="Z2390" i="1"/>
  <c r="AB2390" i="1" s="1"/>
  <c r="M2563" i="1"/>
  <c r="M2565" i="1" s="1"/>
  <c r="Z2533" i="1"/>
  <c r="AB2533" i="1" s="1"/>
  <c r="AB2531" i="1"/>
  <c r="Z2418" i="1"/>
  <c r="AB2415" i="1"/>
  <c r="N2375" i="1"/>
  <c r="G2375" i="1"/>
  <c r="G2962" i="1" s="1"/>
  <c r="X2366" i="1"/>
  <c r="P2429" i="1"/>
  <c r="P2430" i="1" s="1"/>
  <c r="P2390" i="1"/>
  <c r="AA2473" i="1"/>
  <c r="AA2316" i="1"/>
  <c r="AA2187" i="1"/>
  <c r="Z2188" i="1"/>
  <c r="AB2188" i="1" s="1"/>
  <c r="U2096" i="1"/>
  <c r="U2098" i="1" s="1"/>
  <c r="AB1811" i="1"/>
  <c r="AA1811" i="1"/>
  <c r="AA1814" i="1" s="1"/>
  <c r="AA1816" i="1" s="1"/>
  <c r="AB1755" i="1"/>
  <c r="AA1755" i="1"/>
  <c r="AA1756" i="1" s="1"/>
  <c r="AB1871" i="1"/>
  <c r="AA1871" i="1"/>
  <c r="AB1750" i="1"/>
  <c r="Z1754" i="1"/>
  <c r="AB1754" i="1" s="1"/>
  <c r="AA1655" i="1"/>
  <c r="Z1705" i="1"/>
  <c r="M1695" i="1"/>
  <c r="K1694" i="1"/>
  <c r="K1680" i="1"/>
  <c r="D1664" i="1"/>
  <c r="D1666" i="1" s="1"/>
  <c r="D1650" i="1"/>
  <c r="Z1620" i="1"/>
  <c r="M1570" i="1"/>
  <c r="M1624" i="1"/>
  <c r="M1626" i="1" s="1"/>
  <c r="AA1724" i="1"/>
  <c r="B1704" i="1"/>
  <c r="B1690" i="1"/>
  <c r="J1685" i="1"/>
  <c r="AA1750" i="1"/>
  <c r="AA1754" i="1" s="1"/>
  <c r="Z1662" i="1"/>
  <c r="M1652" i="1"/>
  <c r="AA1645" i="1"/>
  <c r="Z1584" i="1"/>
  <c r="AB1584" i="1" s="1"/>
  <c r="AB1580" i="1"/>
  <c r="D1624" i="1"/>
  <c r="D1571" i="1"/>
  <c r="AB1531" i="1"/>
  <c r="AA1531" i="1"/>
  <c r="AB1655" i="1"/>
  <c r="Z1534" i="1"/>
  <c r="AB1534" i="1" s="1"/>
  <c r="AA1530" i="1"/>
  <c r="AA1534" i="1" s="1"/>
  <c r="Z1651" i="1"/>
  <c r="AA1524" i="1"/>
  <c r="AA1434" i="1"/>
  <c r="AA1436" i="1" s="1"/>
  <c r="Z1404" i="1"/>
  <c r="Z1374" i="1"/>
  <c r="G1316" i="1"/>
  <c r="G1285" i="1"/>
  <c r="AA1466" i="1"/>
  <c r="E1280" i="1"/>
  <c r="E1314" i="1"/>
  <c r="AA1244" i="1"/>
  <c r="Z966" i="1"/>
  <c r="AB966" i="1" s="1"/>
  <c r="AA965" i="1"/>
  <c r="AA966" i="1" s="1"/>
  <c r="Z1353" i="1"/>
  <c r="AB751" i="1"/>
  <c r="AA689" i="1"/>
  <c r="Q468" i="1"/>
  <c r="Q492" i="1"/>
  <c r="Q494" i="1" s="1"/>
  <c r="K694" i="1"/>
  <c r="K698" i="1" s="1"/>
  <c r="K708" i="1"/>
  <c r="AA491" i="1"/>
  <c r="D471" i="1"/>
  <c r="AA589" i="1"/>
  <c r="AB589" i="1"/>
  <c r="S446" i="1"/>
  <c r="S450" i="1" s="1"/>
  <c r="S270" i="1"/>
  <c r="S272" i="1" s="1"/>
  <c r="D463" i="1"/>
  <c r="C452" i="1"/>
  <c r="AB396" i="1"/>
  <c r="AA396" i="1"/>
  <c r="Z400" i="1"/>
  <c r="AB400" i="1" s="1"/>
  <c r="AA300" i="1"/>
  <c r="AA120" i="1"/>
  <c r="AA121" i="1" s="1"/>
  <c r="Z81" i="1"/>
  <c r="AB81" i="1" s="1"/>
  <c r="AB71" i="1"/>
  <c r="G209" i="1"/>
  <c r="G211" i="1" s="1"/>
  <c r="N2961" i="1"/>
  <c r="O2939" i="1"/>
  <c r="O2783" i="1"/>
  <c r="O2785" i="1" s="1"/>
  <c r="J2961" i="1"/>
  <c r="Z2813" i="1"/>
  <c r="AA2809" i="1"/>
  <c r="AA2813" i="1" s="1"/>
  <c r="AA2815" i="1" s="1"/>
  <c r="AB2809" i="1"/>
  <c r="Y2783" i="1"/>
  <c r="Y2785" i="1" s="1"/>
  <c r="E2943" i="1"/>
  <c r="E2949" i="1"/>
  <c r="P2949" i="1"/>
  <c r="P2943" i="1"/>
  <c r="C2962" i="1"/>
  <c r="G2943" i="1"/>
  <c r="G2945" i="1" s="1"/>
  <c r="G2949" i="1"/>
  <c r="F2954" i="1"/>
  <c r="AB2700" i="1"/>
  <c r="AA2700" i="1"/>
  <c r="D2623" i="1"/>
  <c r="D2625" i="1" s="1"/>
  <c r="AB2477" i="1"/>
  <c r="Z2481" i="1"/>
  <c r="AA2543" i="1"/>
  <c r="AA2513" i="1"/>
  <c r="Z2559" i="1"/>
  <c r="Z2573" i="1"/>
  <c r="AA2569" i="1"/>
  <c r="I2366" i="1"/>
  <c r="Z2451" i="1"/>
  <c r="AA2447" i="1"/>
  <c r="P2366" i="1"/>
  <c r="J2373" i="1"/>
  <c r="K2373" i="1"/>
  <c r="Z2298" i="1"/>
  <c r="AB2298" i="1" s="1"/>
  <c r="AA2297" i="1"/>
  <c r="AA2438" i="1"/>
  <c r="AA2352" i="1"/>
  <c r="AA2356" i="1" s="1"/>
  <c r="Z2258" i="1"/>
  <c r="AB2258" i="1" s="1"/>
  <c r="Z2216" i="1"/>
  <c r="AB2216" i="1" s="1"/>
  <c r="AB2212" i="1"/>
  <c r="Z1824" i="1"/>
  <c r="AB1824" i="1" s="1"/>
  <c r="AB1820" i="1"/>
  <c r="AA1820" i="1"/>
  <c r="AB1885" i="1"/>
  <c r="AA1885" i="1"/>
  <c r="AA1886" i="1" s="1"/>
  <c r="Z1796" i="1"/>
  <c r="AB1796" i="1" s="1"/>
  <c r="AB1795" i="1"/>
  <c r="Z1854" i="1"/>
  <c r="AB1854" i="1" s="1"/>
  <c r="AB1850" i="1"/>
  <c r="AA1850" i="1"/>
  <c r="Z1744" i="1"/>
  <c r="AB1744" i="1" s="1"/>
  <c r="AB1740" i="1"/>
  <c r="V1704" i="1"/>
  <c r="V1706" i="1" s="1"/>
  <c r="V1690" i="1"/>
  <c r="I1690" i="1"/>
  <c r="I1704" i="1"/>
  <c r="AA1776" i="1"/>
  <c r="AB1735" i="1"/>
  <c r="N2072" i="1"/>
  <c r="N2082" i="1" s="1"/>
  <c r="N2374" i="1" s="1"/>
  <c r="M1691" i="1"/>
  <c r="Z1701" i="1"/>
  <c r="T1695" i="1"/>
  <c r="Z1702" i="1"/>
  <c r="AA1702" i="1" s="1"/>
  <c r="D1562" i="1"/>
  <c r="AA1562" i="1" s="1"/>
  <c r="R1694" i="1"/>
  <c r="R1696" i="1" s="1"/>
  <c r="R1680" i="1"/>
  <c r="D1626" i="1"/>
  <c r="AA1525" i="1"/>
  <c r="AA1526" i="1" s="1"/>
  <c r="AB1431" i="1"/>
  <c r="AA1431" i="1"/>
  <c r="Z1396" i="1"/>
  <c r="AB1396" i="1" s="1"/>
  <c r="AA1340" i="1"/>
  <c r="AA1344" i="1" s="1"/>
  <c r="Z1344" i="1"/>
  <c r="AB1344" i="1" s="1"/>
  <c r="Z1294" i="1"/>
  <c r="AB1294" i="1" s="1"/>
  <c r="AB1290" i="1"/>
  <c r="AA1290" i="1"/>
  <c r="AA1294" i="1" s="1"/>
  <c r="D1354" i="1"/>
  <c r="D1356" i="1" s="1"/>
  <c r="Z1434" i="1"/>
  <c r="AB1434" i="1" s="1"/>
  <c r="AA1324" i="1"/>
  <c r="AA986" i="1"/>
  <c r="N1284" i="1"/>
  <c r="T1284" i="1"/>
  <c r="T1286" i="1" s="1"/>
  <c r="S1284" i="1"/>
  <c r="AB1120" i="1"/>
  <c r="Z1124" i="1"/>
  <c r="AB1124" i="1" s="1"/>
  <c r="AA1120" i="1"/>
  <c r="AA1124" i="1" s="1"/>
  <c r="AA1126" i="1" s="1"/>
  <c r="AB842" i="1"/>
  <c r="AA1184" i="1"/>
  <c r="D704" i="1"/>
  <c r="D904" i="1"/>
  <c r="D906" i="1" s="1"/>
  <c r="Z831" i="1"/>
  <c r="AB831" i="1" s="1"/>
  <c r="AB827" i="1"/>
  <c r="AA827" i="1"/>
  <c r="AA831" i="1" s="1"/>
  <c r="AB852" i="1"/>
  <c r="AA852" i="1"/>
  <c r="AA853" i="1" s="1"/>
  <c r="Z853" i="1"/>
  <c r="AB853" i="1" s="1"/>
  <c r="O721" i="1"/>
  <c r="O723" i="1" s="1"/>
  <c r="Z592" i="1"/>
  <c r="AB588" i="1"/>
  <c r="AA588" i="1"/>
  <c r="AA592" i="1" s="1"/>
  <c r="E468" i="1"/>
  <c r="E492" i="1"/>
  <c r="E494" i="1" s="1"/>
  <c r="AA643" i="1"/>
  <c r="AA644" i="1" s="1"/>
  <c r="Z675" i="1"/>
  <c r="AB675" i="1" s="1"/>
  <c r="AB671" i="1"/>
  <c r="X463" i="1"/>
  <c r="Z582" i="1"/>
  <c r="AB582" i="1" s="1"/>
  <c r="AB578" i="1"/>
  <c r="AA578" i="1"/>
  <c r="AA582" i="1" s="1"/>
  <c r="G446" i="1"/>
  <c r="G450" i="1" s="1"/>
  <c r="G452" i="1" s="1"/>
  <c r="G270" i="1"/>
  <c r="G272" i="1" s="1"/>
  <c r="AA594" i="1"/>
  <c r="AA542" i="1"/>
  <c r="Q450" i="1"/>
  <c r="Z370" i="1"/>
  <c r="AB370" i="1" s="1"/>
  <c r="AB366" i="1"/>
  <c r="Z449" i="1"/>
  <c r="Y463" i="1"/>
  <c r="O210" i="1"/>
  <c r="O211" i="1" s="1"/>
  <c r="O21" i="1"/>
  <c r="AA81" i="1"/>
  <c r="AA41" i="1"/>
  <c r="AA126" i="1"/>
  <c r="Y2943" i="1"/>
  <c r="Y2949" i="1"/>
  <c r="R2949" i="1"/>
  <c r="H2954" i="1"/>
  <c r="U2939" i="1"/>
  <c r="U2783" i="1"/>
  <c r="U2785" i="1" s="1"/>
  <c r="N2939" i="1"/>
  <c r="N2783" i="1"/>
  <c r="N2785" i="1" s="1"/>
  <c r="S2960" i="1"/>
  <c r="Z2765" i="1"/>
  <c r="AB2765" i="1" s="1"/>
  <c r="Z2663" i="1"/>
  <c r="AB2660" i="1"/>
  <c r="AA2660" i="1"/>
  <c r="AA2663" i="1" s="1"/>
  <c r="AA2665" i="1" s="1"/>
  <c r="AB2457" i="1"/>
  <c r="AA2457" i="1"/>
  <c r="AA2461" i="1" s="1"/>
  <c r="AA2463" i="1" s="1"/>
  <c r="Z2461" i="1"/>
  <c r="W2366" i="1"/>
  <c r="W2368" i="1" s="1"/>
  <c r="O2430" i="1"/>
  <c r="W2390" i="1"/>
  <c r="W2429" i="1"/>
  <c r="W2430" i="1" s="1"/>
  <c r="F2429" i="1"/>
  <c r="F2430" i="1" s="1"/>
  <c r="F2390" i="1"/>
  <c r="AA2448" i="1"/>
  <c r="P2368" i="1"/>
  <c r="F2096" i="1"/>
  <c r="AB1875" i="1"/>
  <c r="AA1825" i="1"/>
  <c r="AB1825" i="1"/>
  <c r="Z1826" i="1"/>
  <c r="AB1826" i="1" s="1"/>
  <c r="AA1855" i="1"/>
  <c r="AB1855" i="1"/>
  <c r="Z1856" i="1"/>
  <c r="AB1856" i="1" s="1"/>
  <c r="AA1821" i="1"/>
  <c r="J1704" i="1"/>
  <c r="J1706" i="1" s="1"/>
  <c r="J1690" i="1"/>
  <c r="AA1875" i="1"/>
  <c r="W1694" i="1"/>
  <c r="W1680" i="1"/>
  <c r="R2073" i="1"/>
  <c r="R2083" i="1" s="1"/>
  <c r="AA1595" i="1"/>
  <c r="Q1626" i="1"/>
  <c r="Q1575" i="1"/>
  <c r="R1704" i="1"/>
  <c r="R1706" i="1" s="1"/>
  <c r="AA1635" i="1"/>
  <c r="O1560" i="1"/>
  <c r="O1564" i="1" s="1"/>
  <c r="O1566" i="1" s="1"/>
  <c r="O1574" i="1"/>
  <c r="O1576" i="1" s="1"/>
  <c r="AA1585" i="1"/>
  <c r="AA1604" i="1"/>
  <c r="Z1514" i="1"/>
  <c r="AB1514" i="1" s="1"/>
  <c r="AA1510" i="1"/>
  <c r="Z1264" i="1"/>
  <c r="AB1264" i="1" s="1"/>
  <c r="AB1260" i="1"/>
  <c r="Z1304" i="1"/>
  <c r="AA1300" i="1"/>
  <c r="AA1304" i="1" s="1"/>
  <c r="Z1355" i="1"/>
  <c r="AB1295" i="1"/>
  <c r="AA1295" i="1"/>
  <c r="AA1296" i="1" s="1"/>
  <c r="Z1296" i="1"/>
  <c r="AA1236" i="1"/>
  <c r="AA1186" i="1"/>
  <c r="AA930" i="1"/>
  <c r="AA934" i="1" s="1"/>
  <c r="Z934" i="1"/>
  <c r="AB934" i="1" s="1"/>
  <c r="Z1091" i="1"/>
  <c r="AB1091" i="1" s="1"/>
  <c r="AA924" i="1"/>
  <c r="AB822" i="1"/>
  <c r="AA822" i="1"/>
  <c r="AA823" i="1" s="1"/>
  <c r="Z823" i="1"/>
  <c r="AB823" i="1" s="1"/>
  <c r="AB837" i="1"/>
  <c r="Z841" i="1"/>
  <c r="AB841" i="1" s="1"/>
  <c r="AA837" i="1"/>
  <c r="AA841" i="1" s="1"/>
  <c r="U704" i="1"/>
  <c r="O904" i="1"/>
  <c r="O906" i="1" s="1"/>
  <c r="AA663" i="1"/>
  <c r="AA771" i="1"/>
  <c r="H904" i="1"/>
  <c r="H906" i="1" s="1"/>
  <c r="AA901" i="1"/>
  <c r="L463" i="1"/>
  <c r="AB544" i="1"/>
  <c r="AA370" i="1"/>
  <c r="AB287" i="1"/>
  <c r="AA287" i="1"/>
  <c r="E450" i="1"/>
  <c r="E452" i="1" s="1"/>
  <c r="AB427" i="1"/>
  <c r="AA427" i="1"/>
  <c r="Z350" i="1"/>
  <c r="AB346" i="1"/>
  <c r="N450" i="1"/>
  <c r="N452" i="1" s="1"/>
  <c r="C210" i="1"/>
  <c r="C211" i="1" s="1"/>
  <c r="C21" i="1"/>
  <c r="Z179" i="1"/>
  <c r="AA175" i="1"/>
  <c r="AA179" i="1" s="1"/>
  <c r="Z20" i="1"/>
  <c r="AA160" i="1"/>
  <c r="D450" i="1"/>
  <c r="D452" i="1" s="1"/>
  <c r="T210" i="1"/>
  <c r="F209" i="1"/>
  <c r="Q210" i="1"/>
  <c r="Q211" i="1" s="1"/>
  <c r="Q21" i="1"/>
  <c r="U19" i="1"/>
  <c r="U21" i="1" s="1"/>
  <c r="AA79" i="1"/>
  <c r="Z2935" i="1"/>
  <c r="AB2935" i="1" s="1"/>
  <c r="AB2933" i="1"/>
  <c r="D2940" i="1"/>
  <c r="W2943" i="1"/>
  <c r="W2949" i="1"/>
  <c r="AB2773" i="1"/>
  <c r="Z2775" i="1"/>
  <c r="AB2775" i="1" s="1"/>
  <c r="Z2685" i="1"/>
  <c r="AB2685" i="1" s="1"/>
  <c r="AB2683" i="1"/>
  <c r="AA2619" i="1"/>
  <c r="Z2425" i="1"/>
  <c r="AB2425" i="1" s="1"/>
  <c r="Z2365" i="1"/>
  <c r="AB2365" i="1" s="1"/>
  <c r="D2366" i="1"/>
  <c r="Z2336" i="1"/>
  <c r="AA2332" i="1"/>
  <c r="Y2366" i="1"/>
  <c r="Z2306" i="1"/>
  <c r="AB2306" i="1" s="1"/>
  <c r="AA2302" i="1"/>
  <c r="AA2364" i="1"/>
  <c r="AA2415" i="1"/>
  <c r="AA2418" i="1" s="1"/>
  <c r="AA2420" i="1" s="1"/>
  <c r="AB2103" i="1"/>
  <c r="AA2103" i="1"/>
  <c r="AB2202" i="1"/>
  <c r="Z2206" i="1"/>
  <c r="AB2206" i="1" s="1"/>
  <c r="AA2202" i="1"/>
  <c r="AA2133" i="1"/>
  <c r="AA2136" i="1" s="1"/>
  <c r="AA2138" i="1" s="1"/>
  <c r="Z2097" i="1"/>
  <c r="I2096" i="1"/>
  <c r="I2098" i="1" s="1"/>
  <c r="AB1785" i="1"/>
  <c r="AA1785" i="1"/>
  <c r="AA1786" i="1" s="1"/>
  <c r="Z1786" i="1"/>
  <c r="AB1786" i="1" s="1"/>
  <c r="Z1884" i="1"/>
  <c r="AB1884" i="1" s="1"/>
  <c r="AB1880" i="1"/>
  <c r="AA1880" i="1"/>
  <c r="AA1884" i="1" s="1"/>
  <c r="AA1901" i="1"/>
  <c r="AA1904" i="1" s="1"/>
  <c r="AA1906" i="1" s="1"/>
  <c r="AB1901" i="1"/>
  <c r="D1695" i="1"/>
  <c r="AA1705" i="1"/>
  <c r="AB1715" i="1"/>
  <c r="AA1715" i="1"/>
  <c r="Z1700" i="1"/>
  <c r="T1704" i="1"/>
  <c r="T1706" i="1" s="1"/>
  <c r="T1690" i="1"/>
  <c r="X1684" i="1"/>
  <c r="AA1711" i="1"/>
  <c r="AB1711" i="1"/>
  <c r="H1695" i="1"/>
  <c r="S1695" i="1"/>
  <c r="S1706" i="1"/>
  <c r="AA1740" i="1"/>
  <c r="F2073" i="1"/>
  <c r="F2083" i="1" s="1"/>
  <c r="G1624" i="1"/>
  <c r="G1626" i="1" s="1"/>
  <c r="G1570" i="1"/>
  <c r="F1575" i="1"/>
  <c r="V1560" i="1"/>
  <c r="V1564" i="1" s="1"/>
  <c r="V1574" i="1"/>
  <c r="V1576" i="1" s="1"/>
  <c r="S1574" i="1"/>
  <c r="S1576" i="1" s="1"/>
  <c r="S1560" i="1"/>
  <c r="S1564" i="1" s="1"/>
  <c r="S1566" i="1" s="1"/>
  <c r="F1694" i="1"/>
  <c r="F1696" i="1" s="1"/>
  <c r="F1680" i="1"/>
  <c r="X1624" i="1"/>
  <c r="X1626" i="1" s="1"/>
  <c r="X1570" i="1"/>
  <c r="AB1581" i="1"/>
  <c r="AA1581" i="1"/>
  <c r="N1565" i="1"/>
  <c r="V1624" i="1"/>
  <c r="V1626" i="1" s="1"/>
  <c r="Q1384" i="1"/>
  <c r="Q1386" i="1" s="1"/>
  <c r="Q1316" i="1"/>
  <c r="Q1285" i="1"/>
  <c r="Z1285" i="1" s="1"/>
  <c r="AA1246" i="1"/>
  <c r="AA1345" i="1"/>
  <c r="AA1346" i="1" s="1"/>
  <c r="Z1346" i="1"/>
  <c r="AB1346" i="1" s="1"/>
  <c r="N1285" i="1"/>
  <c r="M1286" i="1"/>
  <c r="R1280" i="1"/>
  <c r="R1314" i="1"/>
  <c r="R1316" i="1" s="1"/>
  <c r="AA1190" i="1"/>
  <c r="AA1194" i="1" s="1"/>
  <c r="AB1190" i="1"/>
  <c r="Z1194" i="1"/>
  <c r="AB1194" i="1" s="1"/>
  <c r="AA1176" i="1"/>
  <c r="AB1101" i="1"/>
  <c r="AA1101" i="1"/>
  <c r="AA994" i="1"/>
  <c r="AA1114" i="1"/>
  <c r="AA1116" i="1" s="1"/>
  <c r="AA1014" i="1"/>
  <c r="AB803" i="1"/>
  <c r="Z662" i="1"/>
  <c r="AB662" i="1" s="1"/>
  <c r="AB658" i="1"/>
  <c r="AA658" i="1"/>
  <c r="AA662" i="1" s="1"/>
  <c r="Q463" i="1"/>
  <c r="AB801" i="1"/>
  <c r="Y472" i="1"/>
  <c r="Y474" i="1" s="1"/>
  <c r="Y458" i="1"/>
  <c r="Y462" i="1" s="1"/>
  <c r="V473" i="1"/>
  <c r="V494" i="1"/>
  <c r="AA371" i="1"/>
  <c r="Z372" i="1"/>
  <c r="AB372" i="1" s="1"/>
  <c r="AA584" i="1"/>
  <c r="AB217" i="1"/>
  <c r="AA217" i="1"/>
  <c r="AA220" i="1" s="1"/>
  <c r="AA350" i="1"/>
  <c r="AA352" i="1" s="1"/>
  <c r="Z290" i="1"/>
  <c r="AB290" i="1" s="1"/>
  <c r="AB286" i="1"/>
  <c r="AA286" i="1"/>
  <c r="AA290" i="1" s="1"/>
  <c r="B450" i="1"/>
  <c r="B452" i="1" s="1"/>
  <c r="AA380" i="1"/>
  <c r="AA382" i="1" s="1"/>
  <c r="X451" i="1"/>
  <c r="X452" i="1" s="1"/>
  <c r="X272" i="1"/>
  <c r="N210" i="1"/>
  <c r="N21" i="1"/>
  <c r="Z31" i="1"/>
  <c r="AB31" i="1" s="1"/>
  <c r="AB30" i="1"/>
  <c r="AA30" i="1"/>
  <c r="M209" i="1"/>
  <c r="M211" i="1" s="1"/>
  <c r="H21" i="1"/>
  <c r="H210" i="1"/>
  <c r="H211" i="1" s="1"/>
  <c r="Z159" i="1"/>
  <c r="AB159" i="1" s="1"/>
  <c r="AA155" i="1"/>
  <c r="AA262" i="1"/>
  <c r="E210" i="1"/>
  <c r="E211" i="1" s="1"/>
  <c r="E21" i="1"/>
  <c r="AB29" i="1"/>
  <c r="AA139" i="1"/>
  <c r="AA141" i="1" s="1"/>
  <c r="P2961" i="1"/>
  <c r="D2942" i="1"/>
  <c r="L2943" i="1"/>
  <c r="L2949" i="1"/>
  <c r="K2940" i="1"/>
  <c r="K2950" i="1" s="1"/>
  <c r="K2960" i="1" s="1"/>
  <c r="V2950" i="1"/>
  <c r="V2960" i="1" s="1"/>
  <c r="I2939" i="1"/>
  <c r="I2783" i="1"/>
  <c r="I2785" i="1" s="1"/>
  <c r="R2940" i="1"/>
  <c r="R2950" i="1" s="1"/>
  <c r="AB2760" i="1"/>
  <c r="AA2760" i="1"/>
  <c r="AA2763" i="1" s="1"/>
  <c r="AA2765" i="1" s="1"/>
  <c r="M2939" i="1"/>
  <c r="AA2885" i="1"/>
  <c r="D2783" i="1"/>
  <c r="D2785" i="1" s="1"/>
  <c r="AA2833" i="1"/>
  <c r="AA2835" i="1" s="1"/>
  <c r="Z2782" i="1"/>
  <c r="AA2782" i="1" s="1"/>
  <c r="D2441" i="1"/>
  <c r="D2443" i="1" s="1"/>
  <c r="Z2673" i="1"/>
  <c r="AB2670" i="1"/>
  <c r="Z2613" i="1"/>
  <c r="AB2610" i="1"/>
  <c r="AA2610" i="1"/>
  <c r="AA2613" i="1" s="1"/>
  <c r="AA2615" i="1" s="1"/>
  <c r="R2563" i="1"/>
  <c r="R2565" i="1" s="1"/>
  <c r="AB2572" i="1"/>
  <c r="Z2562" i="1"/>
  <c r="AA2572" i="1"/>
  <c r="AA2491" i="1"/>
  <c r="AA2493" i="1" s="1"/>
  <c r="Z2523" i="1"/>
  <c r="AB2523" i="1" s="1"/>
  <c r="AA2389" i="1"/>
  <c r="AA2390" i="1" s="1"/>
  <c r="AA2317" i="1"/>
  <c r="AA2318" i="1" s="1"/>
  <c r="Z2318" i="1"/>
  <c r="AB2318" i="1" s="1"/>
  <c r="Y2430" i="1"/>
  <c r="AA2303" i="1"/>
  <c r="AA2242" i="1"/>
  <c r="AA2246" i="1" s="1"/>
  <c r="AA2248" i="1" s="1"/>
  <c r="AB2242" i="1"/>
  <c r="Z2246" i="1"/>
  <c r="AB2246" i="1" s="1"/>
  <c r="AA2212" i="1"/>
  <c r="AA2216" i="1" s="1"/>
  <c r="AB2223" i="1"/>
  <c r="AA2223" i="1"/>
  <c r="AA2143" i="1"/>
  <c r="B2098" i="1"/>
  <c r="AA2127" i="1"/>
  <c r="AB1911" i="1"/>
  <c r="AA1911" i="1"/>
  <c r="AA1914" i="1" s="1"/>
  <c r="AA1916" i="1" s="1"/>
  <c r="AA1851" i="1"/>
  <c r="AA1844" i="1"/>
  <c r="AB1840" i="1"/>
  <c r="Z1844" i="1"/>
  <c r="O1695" i="1"/>
  <c r="Q1704" i="1"/>
  <c r="Q1706" i="1" s="1"/>
  <c r="Q1690" i="1"/>
  <c r="N1695" i="1"/>
  <c r="AB1725" i="1"/>
  <c r="AA1725" i="1"/>
  <c r="AA1726" i="1" s="1"/>
  <c r="Z1726" i="1"/>
  <c r="AB1726" i="1" s="1"/>
  <c r="Z1693" i="1"/>
  <c r="AA1693" i="1" s="1"/>
  <c r="M1683" i="1"/>
  <c r="L1696" i="1"/>
  <c r="L1685" i="1"/>
  <c r="P1704" i="1"/>
  <c r="P1706" i="1" s="1"/>
  <c r="P1690" i="1"/>
  <c r="T2072" i="1"/>
  <c r="T2082" i="1" s="1"/>
  <c r="T2374" i="1" s="1"/>
  <c r="Z1621" i="1"/>
  <c r="AB1621" i="1" s="1"/>
  <c r="N1571" i="1"/>
  <c r="N1624" i="1"/>
  <c r="N1626" i="1" s="1"/>
  <c r="R1624" i="1"/>
  <c r="R1626" i="1" s="1"/>
  <c r="R1570" i="1"/>
  <c r="U1574" i="1"/>
  <c r="U1576" i="1" s="1"/>
  <c r="U1560" i="1"/>
  <c r="U1564" i="1" s="1"/>
  <c r="Z1644" i="1"/>
  <c r="AB1644" i="1" s="1"/>
  <c r="AA1640" i="1"/>
  <c r="AA1644" i="1" s="1"/>
  <c r="F1704" i="1"/>
  <c r="F1706" i="1" s="1"/>
  <c r="P1574" i="1"/>
  <c r="P1560" i="1"/>
  <c r="P1564" i="1" s="1"/>
  <c r="C1574" i="1"/>
  <c r="C1576" i="1" s="1"/>
  <c r="C1560" i="1"/>
  <c r="C1564" i="1" s="1"/>
  <c r="B1565" i="1"/>
  <c r="D1575" i="1"/>
  <c r="Q1560" i="1"/>
  <c r="Q1564" i="1" s="1"/>
  <c r="Q1574" i="1"/>
  <c r="AA1381" i="1"/>
  <c r="AB1511" i="1"/>
  <c r="AA1511" i="1"/>
  <c r="F1386" i="1"/>
  <c r="F1355" i="1"/>
  <c r="F1356" i="1" s="1"/>
  <c r="AA1390" i="1"/>
  <c r="AA1394" i="1" s="1"/>
  <c r="AA1396" i="1" s="1"/>
  <c r="E1316" i="1"/>
  <c r="Z1226" i="1"/>
  <c r="AB1226" i="1" s="1"/>
  <c r="AB1271" i="1"/>
  <c r="AA1271" i="1"/>
  <c r="AA1216" i="1"/>
  <c r="Z1186" i="1"/>
  <c r="AB1186" i="1" s="1"/>
  <c r="AA1195" i="1"/>
  <c r="AA1196" i="1" s="1"/>
  <c r="Z1274" i="1"/>
  <c r="AA1170" i="1"/>
  <c r="AA1174" i="1" s="1"/>
  <c r="AB1170" i="1"/>
  <c r="Z1174" i="1"/>
  <c r="AB1174" i="1" s="1"/>
  <c r="AB1006" i="1"/>
  <c r="V1283" i="1"/>
  <c r="G1280" i="1"/>
  <c r="G1284" i="1" s="1"/>
  <c r="AA925" i="1"/>
  <c r="AA926" i="1" s="1"/>
  <c r="AA1066" i="1"/>
  <c r="T705" i="1"/>
  <c r="T695" i="1" s="1"/>
  <c r="T2071" i="1" s="1"/>
  <c r="T2081" i="1" s="1"/>
  <c r="T2373" i="1" s="1"/>
  <c r="T2960" i="1" s="1"/>
  <c r="Z936" i="1"/>
  <c r="AB936" i="1" s="1"/>
  <c r="AA935" i="1"/>
  <c r="AB782" i="1"/>
  <c r="AA782" i="1"/>
  <c r="AA783" i="1" s="1"/>
  <c r="AB777" i="1"/>
  <c r="AA777" i="1"/>
  <c r="AA781" i="1" s="1"/>
  <c r="Z781" i="1"/>
  <c r="AB781" i="1" s="1"/>
  <c r="AA821" i="1"/>
  <c r="Z753" i="1"/>
  <c r="AB753" i="1" s="1"/>
  <c r="M706" i="1"/>
  <c r="X704" i="1"/>
  <c r="E463" i="1"/>
  <c r="AB771" i="1"/>
  <c r="AA801" i="1"/>
  <c r="Z642" i="1"/>
  <c r="AB642" i="1" s="1"/>
  <c r="AB638" i="1"/>
  <c r="M472" i="1"/>
  <c r="M458" i="1"/>
  <c r="F708" i="1"/>
  <c r="F694" i="1"/>
  <c r="F698" i="1" s="1"/>
  <c r="Z574" i="1"/>
  <c r="AB574" i="1" s="1"/>
  <c r="AA573" i="1"/>
  <c r="AA574" i="1" s="1"/>
  <c r="J473" i="1"/>
  <c r="J494" i="1"/>
  <c r="AB407" i="1"/>
  <c r="AA407" i="1"/>
  <c r="AA440" i="1"/>
  <c r="Z342" i="1"/>
  <c r="AB342" i="1" s="1"/>
  <c r="AA341" i="1"/>
  <c r="AA342" i="1" s="1"/>
  <c r="Z410" i="1"/>
  <c r="T450" i="1"/>
  <c r="T452" i="1" s="1"/>
  <c r="AB416" i="1"/>
  <c r="Z420" i="1"/>
  <c r="AA331" i="1"/>
  <c r="W450" i="1"/>
  <c r="AB326" i="1"/>
  <c r="AA326" i="1"/>
  <c r="AA330" i="1" s="1"/>
  <c r="Z330" i="1"/>
  <c r="AB330" i="1" s="1"/>
  <c r="AA431" i="1"/>
  <c r="U450" i="1"/>
  <c r="U452" i="1" s="1"/>
  <c r="L451" i="1"/>
  <c r="L452" i="1" s="1"/>
  <c r="L272" i="1"/>
  <c r="AA340" i="1"/>
  <c r="B210" i="1"/>
  <c r="B211" i="1" s="1"/>
  <c r="B21" i="1"/>
  <c r="AB186" i="1"/>
  <c r="AA186" i="1"/>
  <c r="AA189" i="1" s="1"/>
  <c r="AA191" i="1" s="1"/>
  <c r="R452" i="1"/>
  <c r="P450" i="1"/>
  <c r="P452" i="1" s="1"/>
  <c r="AA170" i="1"/>
  <c r="I19" i="1"/>
  <c r="I21" i="1" s="1"/>
  <c r="L209" i="1"/>
  <c r="L211" i="1" s="1"/>
  <c r="W2954" i="1"/>
  <c r="W2945" i="1"/>
  <c r="D2951" i="1"/>
  <c r="T2939" i="1"/>
  <c r="T2783" i="1"/>
  <c r="T2785" i="1" s="1"/>
  <c r="Q2939" i="1"/>
  <c r="E2944" i="1"/>
  <c r="Z2779" i="1"/>
  <c r="D2939" i="1"/>
  <c r="E2961" i="1"/>
  <c r="Z2833" i="1"/>
  <c r="AB2829" i="1"/>
  <c r="AA2733" i="1"/>
  <c r="AA2735" i="1" s="1"/>
  <c r="AB2713" i="1"/>
  <c r="Z2715" i="1"/>
  <c r="AB2715" i="1" s="1"/>
  <c r="AB2733" i="1"/>
  <c r="Z2735" i="1"/>
  <c r="AB2735" i="1" s="1"/>
  <c r="AB2580" i="1"/>
  <c r="Z2583" i="1"/>
  <c r="Z2653" i="1"/>
  <c r="T2961" i="1"/>
  <c r="R2373" i="1"/>
  <c r="S2366" i="1"/>
  <c r="S2368" i="1" s="1"/>
  <c r="R2362" i="1"/>
  <c r="D2430" i="1"/>
  <c r="Q2362" i="1"/>
  <c r="Z2362" i="1" s="1"/>
  <c r="AA2384" i="1"/>
  <c r="AA2388" i="1" s="1"/>
  <c r="AA2425" i="1"/>
  <c r="H2375" i="1"/>
  <c r="H2962" i="1" s="1"/>
  <c r="C2390" i="1"/>
  <c r="C2429" i="1"/>
  <c r="C2430" i="1" s="1"/>
  <c r="L2428" i="1"/>
  <c r="L2430" i="1" s="1"/>
  <c r="Q2375" i="1"/>
  <c r="Z2555" i="1"/>
  <c r="AB2555" i="1" s="1"/>
  <c r="AB2553" i="1"/>
  <c r="V2366" i="1"/>
  <c r="V2368" i="1" s="1"/>
  <c r="K2430" i="1"/>
  <c r="Z2278" i="1"/>
  <c r="AB2278" i="1" s="1"/>
  <c r="Z2228" i="1"/>
  <c r="AB2228" i="1" s="1"/>
  <c r="D2066" i="1"/>
  <c r="AB2066" i="1" s="1"/>
  <c r="AB2064" i="1"/>
  <c r="AA2167" i="1"/>
  <c r="AB1870" i="1"/>
  <c r="AA1870" i="1"/>
  <c r="AA1874" i="1" s="1"/>
  <c r="Z1874" i="1"/>
  <c r="AB1874" i="1" s="1"/>
  <c r="AA1846" i="1"/>
  <c r="AA1795" i="1"/>
  <c r="AB1931" i="1"/>
  <c r="AA1931" i="1"/>
  <c r="Z2146" i="1"/>
  <c r="AB2146" i="1" s="1"/>
  <c r="Z1904" i="1"/>
  <c r="AA1794" i="1"/>
  <c r="W1685" i="1"/>
  <c r="W1696" i="1"/>
  <c r="H1690" i="1"/>
  <c r="H1704" i="1"/>
  <c r="H1706" i="1" s="1"/>
  <c r="G1694" i="1"/>
  <c r="AA1864" i="1"/>
  <c r="AA1700" i="1"/>
  <c r="D1704" i="1"/>
  <c r="D1706" i="1" s="1"/>
  <c r="D1690" i="1"/>
  <c r="G1695" i="1"/>
  <c r="AA1741" i="1"/>
  <c r="AB1741" i="1"/>
  <c r="H2072" i="1"/>
  <c r="H2082" i="1" s="1"/>
  <c r="H2374" i="1" s="1"/>
  <c r="Z1546" i="1"/>
  <c r="AB1546" i="1" s="1"/>
  <c r="J1560" i="1"/>
  <c r="J1564" i="1" s="1"/>
  <c r="J1566" i="1" s="1"/>
  <c r="J1574" i="1"/>
  <c r="J1576" i="1" s="1"/>
  <c r="T1574" i="1"/>
  <c r="T1560" i="1"/>
  <c r="T1564" i="1" s="1"/>
  <c r="Q1685" i="1"/>
  <c r="G1704" i="1"/>
  <c r="G1706" i="1" s="1"/>
  <c r="Z1454" i="1"/>
  <c r="AA1450" i="1"/>
  <c r="AA1454" i="1" s="1"/>
  <c r="AA1515" i="1"/>
  <c r="Z1516" i="1"/>
  <c r="AB1516" i="1" s="1"/>
  <c r="K1566" i="1"/>
  <c r="AA1445" i="1"/>
  <c r="Z1382" i="1"/>
  <c r="AA1382" i="1" s="1"/>
  <c r="M1352" i="1"/>
  <c r="Z1352" i="1" s="1"/>
  <c r="AA1352" i="1" s="1"/>
  <c r="AA1376" i="1"/>
  <c r="G1355" i="1"/>
  <c r="G1356" i="1" s="1"/>
  <c r="AA1325" i="1"/>
  <c r="AA1326" i="1" s="1"/>
  <c r="Z1326" i="1"/>
  <c r="AB1326" i="1" s="1"/>
  <c r="Z1056" i="1"/>
  <c r="AB1056" i="1" s="1"/>
  <c r="AA1055" i="1"/>
  <c r="AA1056" i="1" s="1"/>
  <c r="AB1004" i="1"/>
  <c r="AA1254" i="1"/>
  <c r="AA1256" i="1" s="1"/>
  <c r="AA1075" i="1"/>
  <c r="AB892" i="1"/>
  <c r="AA892" i="1"/>
  <c r="AB986" i="1"/>
  <c r="AA1054" i="1"/>
  <c r="Z773" i="1"/>
  <c r="AB773" i="1" s="1"/>
  <c r="AB772" i="1"/>
  <c r="AA772" i="1"/>
  <c r="AA773" i="1" s="1"/>
  <c r="AA1005" i="1"/>
  <c r="AA1006" i="1" s="1"/>
  <c r="G906" i="1"/>
  <c r="Z976" i="1"/>
  <c r="AB976" i="1" s="1"/>
  <c r="AB758" i="1"/>
  <c r="AA758" i="1"/>
  <c r="AA761" i="1" s="1"/>
  <c r="AA763" i="1" s="1"/>
  <c r="AA871" i="1"/>
  <c r="AA731" i="1"/>
  <c r="AA733" i="1" s="1"/>
  <c r="T904" i="1"/>
  <c r="T906" i="1" s="1"/>
  <c r="AA791" i="1"/>
  <c r="Z652" i="1"/>
  <c r="AA648" i="1"/>
  <c r="AB648" i="1"/>
  <c r="Z484" i="1"/>
  <c r="AB484" i="1" s="1"/>
  <c r="AA483" i="1"/>
  <c r="Z731" i="1"/>
  <c r="AA685" i="1"/>
  <c r="AA619" i="1"/>
  <c r="AA888" i="1"/>
  <c r="R464" i="1"/>
  <c r="Z322" i="1"/>
  <c r="AB322" i="1" s="1"/>
  <c r="AA321" i="1"/>
  <c r="AA322" i="1" s="1"/>
  <c r="H450" i="1"/>
  <c r="H452" i="1" s="1"/>
  <c r="Z312" i="1"/>
  <c r="AB312" i="1" s="1"/>
  <c r="AA311" i="1"/>
  <c r="AA312" i="1" s="1"/>
  <c r="AA512" i="1"/>
  <c r="Z451" i="1"/>
  <c r="J270" i="1"/>
  <c r="J272" i="1" s="1"/>
  <c r="Z242" i="1"/>
  <c r="AB242" i="1" s="1"/>
  <c r="AB240" i="1"/>
  <c r="V270" i="1"/>
  <c r="V272" i="1" s="1"/>
  <c r="Z149" i="1"/>
  <c r="AB149" i="1" s="1"/>
  <c r="AA166" i="1"/>
  <c r="AA150" i="1"/>
  <c r="AA151" i="1" s="1"/>
  <c r="D207" i="1"/>
  <c r="O450" i="1"/>
  <c r="O452" i="1" s="1"/>
  <c r="Z262" i="1"/>
  <c r="AB262" i="1" s="1"/>
  <c r="Z139" i="1"/>
  <c r="AA181" i="1"/>
  <c r="AA56" i="1"/>
  <c r="AA59" i="1" s="1"/>
  <c r="AA61" i="1" s="1"/>
  <c r="Z189" i="1"/>
  <c r="Z2941" i="1"/>
  <c r="AA2941" i="1" s="1"/>
  <c r="M2951" i="1"/>
  <c r="T2962" i="1"/>
  <c r="Z2755" i="1"/>
  <c r="AB2755" i="1" s="1"/>
  <c r="AB2753" i="1"/>
  <c r="L2945" i="1"/>
  <c r="L2954" i="1"/>
  <c r="N2940" i="1"/>
  <c r="N2950" i="1" s="1"/>
  <c r="H2940" i="1"/>
  <c r="H2950" i="1" s="1"/>
  <c r="Y2945" i="1"/>
  <c r="Y2954" i="1"/>
  <c r="Q2954" i="1"/>
  <c r="AA2652" i="1"/>
  <c r="AA2653" i="1" s="1"/>
  <c r="AA2655" i="1" s="1"/>
  <c r="B2939" i="1"/>
  <c r="F2563" i="1"/>
  <c r="F2565" i="1" s="1"/>
  <c r="H2961" i="1"/>
  <c r="F2373" i="1"/>
  <c r="T2429" i="1"/>
  <c r="T2430" i="1" s="1"/>
  <c r="T2390" i="1"/>
  <c r="E2366" i="1"/>
  <c r="E2368" i="1" s="1"/>
  <c r="P2373" i="1"/>
  <c r="P2960" i="1" s="1"/>
  <c r="K2441" i="1"/>
  <c r="K2443" i="1" s="1"/>
  <c r="Z2346" i="1"/>
  <c r="AA2342" i="1"/>
  <c r="AA2346" i="1" s="1"/>
  <c r="F2366" i="1"/>
  <c r="J2366" i="1"/>
  <c r="J2368" i="1" s="1"/>
  <c r="AA2296" i="1"/>
  <c r="AA2178" i="1"/>
  <c r="AA2276" i="1"/>
  <c r="AA2267" i="1"/>
  <c r="Z2218" i="1"/>
  <c r="AB2218" i="1" s="1"/>
  <c r="AA2217" i="1"/>
  <c r="AA2218" i="1" s="1"/>
  <c r="AA2207" i="1"/>
  <c r="Z2208" i="1"/>
  <c r="AB2208" i="1" s="1"/>
  <c r="Z2156" i="1"/>
  <c r="AB2156" i="1" s="1"/>
  <c r="AB2152" i="1"/>
  <c r="Z2126" i="1"/>
  <c r="AB2126" i="1" s="1"/>
  <c r="AB2122" i="1"/>
  <c r="Z2092" i="1"/>
  <c r="AA2117" i="1"/>
  <c r="C1695" i="1"/>
  <c r="Y1684" i="1"/>
  <c r="B1695" i="1"/>
  <c r="B1706" i="1"/>
  <c r="Z1674" i="1"/>
  <c r="AB1674" i="1" s="1"/>
  <c r="AB1670" i="1"/>
  <c r="U1695" i="1"/>
  <c r="U1706" i="1"/>
  <c r="B2071" i="1"/>
  <c r="B2081" i="1" s="1"/>
  <c r="B2373" i="1" s="1"/>
  <c r="Z1734" i="1"/>
  <c r="AB1734" i="1" s="1"/>
  <c r="AB1730" i="1"/>
  <c r="F1624" i="1"/>
  <c r="F1626" i="1" s="1"/>
  <c r="F1570" i="1"/>
  <c r="AB1661" i="1"/>
  <c r="AA1661" i="1"/>
  <c r="I1574" i="1"/>
  <c r="I1576" i="1" s="1"/>
  <c r="I1560" i="1"/>
  <c r="I1564" i="1" s="1"/>
  <c r="I1566" i="1" s="1"/>
  <c r="B1574" i="1"/>
  <c r="B1576" i="1" s="1"/>
  <c r="B1560" i="1"/>
  <c r="B1564" i="1" s="1"/>
  <c r="P1626" i="1"/>
  <c r="P1575" i="1"/>
  <c r="M1573" i="1"/>
  <c r="D1574" i="1"/>
  <c r="D1560" i="1"/>
  <c r="W1624" i="1"/>
  <c r="W1626" i="1" s="1"/>
  <c r="W1570" i="1"/>
  <c r="AA1495" i="1"/>
  <c r="AA1496" i="1" s="1"/>
  <c r="V1566" i="1"/>
  <c r="AB1471" i="1"/>
  <c r="AA1471" i="1"/>
  <c r="AA1474" i="1" s="1"/>
  <c r="AA1476" i="1" s="1"/>
  <c r="AB1401" i="1"/>
  <c r="AA1401" i="1"/>
  <c r="AA1404" i="1" s="1"/>
  <c r="AA1406" i="1" s="1"/>
  <c r="V1384" i="1"/>
  <c r="V1386" i="1" s="1"/>
  <c r="Z1380" i="1"/>
  <c r="V1350" i="1"/>
  <c r="V1354" i="1" s="1"/>
  <c r="V1356" i="1" s="1"/>
  <c r="AB1361" i="1"/>
  <c r="AA1361" i="1"/>
  <c r="H1316" i="1"/>
  <c r="H1285" i="1"/>
  <c r="AA1364" i="1"/>
  <c r="AA1366" i="1" s="1"/>
  <c r="Z1364" i="1"/>
  <c r="AB1360" i="1"/>
  <c r="I1280" i="1"/>
  <c r="AA1353" i="1"/>
  <c r="S1286" i="1"/>
  <c r="Y1096" i="1"/>
  <c r="Y1085" i="1"/>
  <c r="AA1334" i="1"/>
  <c r="AA1336" i="1" s="1"/>
  <c r="Z1074" i="1"/>
  <c r="AB1074" i="1" s="1"/>
  <c r="AA1070" i="1"/>
  <c r="AA1074" i="1" s="1"/>
  <c r="AB1041" i="1"/>
  <c r="AA1041" i="1"/>
  <c r="AA1044" i="1" s="1"/>
  <c r="AA1046" i="1" s="1"/>
  <c r="V904" i="1"/>
  <c r="V906" i="1" s="1"/>
  <c r="V704" i="1"/>
  <c r="Z1081" i="1"/>
  <c r="AA862" i="1"/>
  <c r="AA863" i="1" s="1"/>
  <c r="Z863" i="1"/>
  <c r="AB863" i="1" s="1"/>
  <c r="AB862" i="1"/>
  <c r="Z743" i="1"/>
  <c r="AB742" i="1"/>
  <c r="AA742" i="1"/>
  <c r="AA743" i="1" s="1"/>
  <c r="AB722" i="1"/>
  <c r="W709" i="1"/>
  <c r="W723" i="1"/>
  <c r="T704" i="1"/>
  <c r="AA813" i="1"/>
  <c r="V709" i="1"/>
  <c r="L704" i="1"/>
  <c r="AB676" i="1"/>
  <c r="Z677" i="1"/>
  <c r="AB677" i="1" s="1"/>
  <c r="AA676" i="1"/>
  <c r="M494" i="1"/>
  <c r="Z493" i="1"/>
  <c r="M473" i="1"/>
  <c r="AA722" i="1"/>
  <c r="C704" i="1"/>
  <c r="W468" i="1"/>
  <c r="W492" i="1"/>
  <c r="AA562" i="1"/>
  <c r="AA564" i="1" s="1"/>
  <c r="AB482" i="1"/>
  <c r="Z302" i="1"/>
  <c r="AB302" i="1" s="1"/>
  <c r="AA301" i="1"/>
  <c r="AA302" i="1" s="1"/>
  <c r="Z292" i="1"/>
  <c r="AB292" i="1" s="1"/>
  <c r="AA291" i="1"/>
  <c r="AA292" i="1" s="1"/>
  <c r="AB426" i="1"/>
  <c r="AA426" i="1"/>
  <c r="AA430" i="1" s="1"/>
  <c r="Z430" i="1"/>
  <c r="AB430" i="1" s="1"/>
  <c r="AA240" i="1"/>
  <c r="AA242" i="1" s="1"/>
  <c r="Z448" i="1"/>
  <c r="AA448" i="1" s="1"/>
  <c r="F452" i="1"/>
  <c r="K2954" i="1"/>
  <c r="H2939" i="1"/>
  <c r="H2783" i="1"/>
  <c r="H2785" i="1" s="1"/>
  <c r="L2961" i="1"/>
  <c r="O2954" i="1"/>
  <c r="G2961" i="1"/>
  <c r="Z2703" i="1"/>
  <c r="Z2944" i="1"/>
  <c r="M2954" i="1"/>
  <c r="AB2570" i="1"/>
  <c r="Z2560" i="1"/>
  <c r="AB2560" i="1" s="1"/>
  <c r="Z2620" i="1"/>
  <c r="Z2623" i="1" s="1"/>
  <c r="D2368" i="1"/>
  <c r="AA2327" i="1"/>
  <c r="N2366" i="1"/>
  <c r="N2368" i="1" s="1"/>
  <c r="Z2424" i="1"/>
  <c r="Z2428" i="1" s="1"/>
  <c r="AB2428" i="1" s="1"/>
  <c r="AA2442" i="1"/>
  <c r="K2366" i="1"/>
  <c r="U2373" i="1"/>
  <c r="U2960" i="1" s="1"/>
  <c r="AA2256" i="1"/>
  <c r="R2375" i="1"/>
  <c r="R2962" i="1" s="1"/>
  <c r="AB2263" i="1"/>
  <c r="AA2263" i="1"/>
  <c r="AA2237" i="1"/>
  <c r="AA2238" i="1" s="1"/>
  <c r="AB2172" i="1"/>
  <c r="Z2176" i="1"/>
  <c r="AB2176" i="1" s="1"/>
  <c r="AA2172" i="1"/>
  <c r="AA2176" i="1" s="1"/>
  <c r="Z2093" i="1"/>
  <c r="M2096" i="1"/>
  <c r="M2098" i="1" s="1"/>
  <c r="AB2112" i="1"/>
  <c r="Z2116" i="1"/>
  <c r="AB2116" i="1" s="1"/>
  <c r="AA2112" i="1"/>
  <c r="AA2116" i="1" s="1"/>
  <c r="Z1896" i="1"/>
  <c r="AB1896" i="1" s="1"/>
  <c r="Z1774" i="1"/>
  <c r="AB1770" i="1"/>
  <c r="AA2166" i="1"/>
  <c r="AB1760" i="1"/>
  <c r="AA1760" i="1"/>
  <c r="AA1764" i="1" s="1"/>
  <c r="Z1764" i="1"/>
  <c r="AB1764" i="1" s="1"/>
  <c r="E1655" i="1"/>
  <c r="E1656" i="1" s="1"/>
  <c r="E1666" i="1"/>
  <c r="Z1746" i="1"/>
  <c r="AB1746" i="1" s="1"/>
  <c r="AB1745" i="1"/>
  <c r="AA1745" i="1"/>
  <c r="E1704" i="1"/>
  <c r="E1706" i="1" s="1"/>
  <c r="E1690" i="1"/>
  <c r="O1690" i="1"/>
  <c r="O1704" i="1"/>
  <c r="O1706" i="1" s="1"/>
  <c r="D1652" i="1"/>
  <c r="AA1662" i="1"/>
  <c r="AA1555" i="1"/>
  <c r="AA1556" i="1" s="1"/>
  <c r="Z1556" i="1"/>
  <c r="AB1556" i="1" s="1"/>
  <c r="X1686" i="1"/>
  <c r="E1685" i="1"/>
  <c r="Z1634" i="1"/>
  <c r="AB1634" i="1" s="1"/>
  <c r="U2071" i="1"/>
  <c r="U2081" i="1" s="1"/>
  <c r="E1624" i="1"/>
  <c r="E1626" i="1" s="1"/>
  <c r="E1570" i="1"/>
  <c r="AA1494" i="1"/>
  <c r="U1566" i="1"/>
  <c r="AA1426" i="1"/>
  <c r="Z1310" i="1"/>
  <c r="O1314" i="1"/>
  <c r="O1316" i="1" s="1"/>
  <c r="AB1466" i="1"/>
  <c r="AA1504" i="1"/>
  <c r="AA1506" i="1" s="1"/>
  <c r="AA1274" i="1"/>
  <c r="AA1276" i="1" s="1"/>
  <c r="Z1351" i="1"/>
  <c r="M705" i="1"/>
  <c r="Z1334" i="1"/>
  <c r="W1284" i="1"/>
  <c r="W1286" i="1" s="1"/>
  <c r="W704" i="1"/>
  <c r="T1096" i="1"/>
  <c r="T1085" i="1"/>
  <c r="J1284" i="1"/>
  <c r="U1286" i="1"/>
  <c r="U709" i="1"/>
  <c r="AA1025" i="1"/>
  <c r="AA843" i="1"/>
  <c r="O705" i="1"/>
  <c r="O695" i="1" s="1"/>
  <c r="O2071" i="1" s="1"/>
  <c r="O2081" i="1" s="1"/>
  <c r="O2373" i="1" s="1"/>
  <c r="O2960" i="1" s="1"/>
  <c r="U707" i="1"/>
  <c r="U697" i="1" s="1"/>
  <c r="U2073" i="1" s="1"/>
  <c r="U2083" i="1" s="1"/>
  <c r="U2375" i="1" s="1"/>
  <c r="U2962" i="1" s="1"/>
  <c r="K709" i="1"/>
  <c r="K723" i="1"/>
  <c r="B704" i="1"/>
  <c r="AA633" i="1"/>
  <c r="X709" i="1"/>
  <c r="Z612" i="1"/>
  <c r="AB612" i="1" s="1"/>
  <c r="AB608" i="1"/>
  <c r="AA459" i="1"/>
  <c r="K468" i="1"/>
  <c r="K492" i="1"/>
  <c r="AB397" i="1"/>
  <c r="AA397" i="1"/>
  <c r="Z402" i="1"/>
  <c r="AB402" i="1" s="1"/>
  <c r="AA401" i="1"/>
  <c r="D209" i="1"/>
  <c r="AA422" i="1"/>
  <c r="AA29" i="1"/>
  <c r="Z169" i="1"/>
  <c r="AB169" i="1" s="1"/>
  <c r="AA165" i="1"/>
  <c r="AA169" i="1" s="1"/>
  <c r="R210" i="1"/>
  <c r="R211" i="1" s="1"/>
  <c r="R21" i="1"/>
  <c r="Z59" i="1"/>
  <c r="AB59" i="1" s="1"/>
  <c r="Z17" i="1"/>
  <c r="Z19" i="1" s="1"/>
  <c r="AB19" i="1" s="1"/>
  <c r="P2945" i="1"/>
  <c r="P2954" i="1"/>
  <c r="AA2855" i="1"/>
  <c r="AA2784" i="1"/>
  <c r="V2949" i="1"/>
  <c r="V2943" i="1"/>
  <c r="V2954" i="1"/>
  <c r="V2945" i="1"/>
  <c r="J2960" i="1"/>
  <c r="AA2703" i="1"/>
  <c r="AA2705" i="1" s="1"/>
  <c r="AB2640" i="1"/>
  <c r="AA2640" i="1"/>
  <c r="AA2643" i="1" s="1"/>
  <c r="AA2645" i="1" s="1"/>
  <c r="F2368" i="1"/>
  <c r="X2368" i="1"/>
  <c r="AB2333" i="1"/>
  <c r="AA2333" i="1"/>
  <c r="J2375" i="1"/>
  <c r="J2962" i="1" s="1"/>
  <c r="I2375" i="1"/>
  <c r="I2962" i="1" s="1"/>
  <c r="B2366" i="1"/>
  <c r="B2368" i="1" s="1"/>
  <c r="AA2400" i="1"/>
  <c r="AA2348" i="1"/>
  <c r="F2375" i="1"/>
  <c r="F2962" i="1" s="1"/>
  <c r="AA2262" i="1"/>
  <c r="AA2266" i="1" s="1"/>
  <c r="Z2266" i="1"/>
  <c r="AB2266" i="1" s="1"/>
  <c r="AB2262" i="1"/>
  <c r="AB2192" i="1"/>
  <c r="Z2196" i="1"/>
  <c r="AB2196" i="1" s="1"/>
  <c r="AA2192" i="1"/>
  <c r="AA2196" i="1" s="1"/>
  <c r="AA2198" i="1" s="1"/>
  <c r="Z2236" i="1"/>
  <c r="AB2236" i="1" s="1"/>
  <c r="AB2232" i="1"/>
  <c r="AA2203" i="1"/>
  <c r="AA2257" i="1"/>
  <c r="D2096" i="1"/>
  <c r="AA2092" i="1"/>
  <c r="Z2034" i="1"/>
  <c r="AB2031" i="1"/>
  <c r="AA2031" i="1"/>
  <c r="AA2034" i="1" s="1"/>
  <c r="AA2036" i="1" s="1"/>
  <c r="F2098" i="1"/>
  <c r="Z2136" i="1"/>
  <c r="Z1936" i="1"/>
  <c r="AB1936" i="1" s="1"/>
  <c r="AB1934" i="1"/>
  <c r="Z2166" i="1"/>
  <c r="AB2166" i="1" s="1"/>
  <c r="Z1866" i="1"/>
  <c r="AB1866" i="1" s="1"/>
  <c r="AB1865" i="1"/>
  <c r="AA1865" i="1"/>
  <c r="AA1866" i="1" s="1"/>
  <c r="W1650" i="1"/>
  <c r="W1654" i="1" s="1"/>
  <c r="W1656" i="1" s="1"/>
  <c r="W1664" i="1"/>
  <c r="W1666" i="1" s="1"/>
  <c r="Z1660" i="1"/>
  <c r="AA1660" i="1" s="1"/>
  <c r="AA1664" i="1" s="1"/>
  <c r="AA1666" i="1" s="1"/>
  <c r="Z1682" i="1"/>
  <c r="AA1682" i="1" s="1"/>
  <c r="I1695" i="1"/>
  <c r="I1706" i="1"/>
  <c r="K1685" i="1"/>
  <c r="K1696" i="1"/>
  <c r="Z1714" i="1"/>
  <c r="AB1714" i="1" s="1"/>
  <c r="AB1710" i="1"/>
  <c r="AA1710" i="1"/>
  <c r="AA1714" i="1" s="1"/>
  <c r="AB1731" i="1"/>
  <c r="AA1731" i="1"/>
  <c r="AA1734" i="1" s="1"/>
  <c r="AA1736" i="1" s="1"/>
  <c r="Z1676" i="1"/>
  <c r="AB1676" i="1" s="1"/>
  <c r="AB1675" i="1"/>
  <c r="AA1675" i="1"/>
  <c r="AA1676" i="1" s="1"/>
  <c r="AB1631" i="1"/>
  <c r="AA1631" i="1"/>
  <c r="AA1634" i="1" s="1"/>
  <c r="Z1625" i="1"/>
  <c r="AA1625" i="1" s="1"/>
  <c r="L1684" i="1"/>
  <c r="AA1615" i="1"/>
  <c r="AA1616" i="1" s="1"/>
  <c r="L1574" i="1"/>
  <c r="L1576" i="1" s="1"/>
  <c r="L1560" i="1"/>
  <c r="L1564" i="1" s="1"/>
  <c r="L1566" i="1" s="1"/>
  <c r="Z1436" i="1"/>
  <c r="AB1436" i="1" s="1"/>
  <c r="Z1572" i="1"/>
  <c r="AA1572" i="1" s="1"/>
  <c r="AB1441" i="1"/>
  <c r="AA1441" i="1"/>
  <c r="AA1580" i="1"/>
  <c r="AA1584" i="1" s="1"/>
  <c r="Z1350" i="1"/>
  <c r="AA1350" i="1" s="1"/>
  <c r="AA1281" i="1"/>
  <c r="AA995" i="1"/>
  <c r="AA996" i="1" s="1"/>
  <c r="Z996" i="1"/>
  <c r="AB996" i="1" s="1"/>
  <c r="Z1126" i="1"/>
  <c r="AB1126" i="1" s="1"/>
  <c r="AB1160" i="1"/>
  <c r="AA1160" i="1"/>
  <c r="AA1164" i="1" s="1"/>
  <c r="Z1164" i="1"/>
  <c r="AB1164" i="1" s="1"/>
  <c r="P1083" i="1"/>
  <c r="Z1093" i="1"/>
  <c r="AA1093" i="1" s="1"/>
  <c r="J1314" i="1"/>
  <c r="J1316" i="1" s="1"/>
  <c r="AA1224" i="1"/>
  <c r="AA1226" i="1" s="1"/>
  <c r="Z1024" i="1"/>
  <c r="AB1024" i="1" s="1"/>
  <c r="AA1020" i="1"/>
  <c r="AA1024" i="1" s="1"/>
  <c r="J904" i="1"/>
  <c r="J906" i="1" s="1"/>
  <c r="J704" i="1"/>
  <c r="AA803" i="1"/>
  <c r="C705" i="1"/>
  <c r="C695" i="1" s="1"/>
  <c r="C2071" i="1" s="1"/>
  <c r="C2081" i="1" s="1"/>
  <c r="C2373" i="1" s="1"/>
  <c r="C2960" i="1" s="1"/>
  <c r="Z924" i="1"/>
  <c r="AB924" i="1" s="1"/>
  <c r="AB882" i="1"/>
  <c r="AA882" i="1"/>
  <c r="AA883" i="1" s="1"/>
  <c r="AA945" i="1"/>
  <c r="I707" i="1"/>
  <c r="I697" i="1" s="1"/>
  <c r="I2073" i="1" s="1"/>
  <c r="I2083" i="1" s="1"/>
  <c r="D707" i="1"/>
  <c r="Z622" i="1"/>
  <c r="AA618" i="1"/>
  <c r="AA622" i="1" s="1"/>
  <c r="AA624" i="1" s="1"/>
  <c r="AB618" i="1"/>
  <c r="Z632" i="1"/>
  <c r="AB632" i="1" s="1"/>
  <c r="AB628" i="1"/>
  <c r="AA628" i="1"/>
  <c r="AA632" i="1" s="1"/>
  <c r="Z614" i="1"/>
  <c r="AB614" i="1" s="1"/>
  <c r="AA613" i="1"/>
  <c r="AA614" i="1" s="1"/>
  <c r="N474" i="1"/>
  <c r="N463" i="1"/>
  <c r="N464" i="1" s="1"/>
  <c r="G704" i="1"/>
  <c r="AB499" i="1"/>
  <c r="AA499" i="1"/>
  <c r="AA502" i="1" s="1"/>
  <c r="AA504" i="1" s="1"/>
  <c r="X472" i="1"/>
  <c r="X474" i="1" s="1"/>
  <c r="X458" i="1"/>
  <c r="X462" i="1" s="1"/>
  <c r="Z488" i="1"/>
  <c r="AA522" i="1"/>
  <c r="AA524" i="1" s="1"/>
  <c r="AB572" i="1"/>
  <c r="P210" i="1"/>
  <c r="P211" i="1" s="1"/>
  <c r="P21" i="1"/>
  <c r="F210" i="1"/>
  <c r="F211" i="1" s="1"/>
  <c r="F21" i="1"/>
  <c r="Z119" i="1"/>
  <c r="AB119" i="1" s="1"/>
  <c r="Z207" i="1"/>
  <c r="AA129" i="1"/>
  <c r="AA131" i="1" s="1"/>
  <c r="U2954" i="1"/>
  <c r="AA2825" i="1"/>
  <c r="F2960" i="1"/>
  <c r="AA2843" i="1"/>
  <c r="AA2845" i="1" s="1"/>
  <c r="C2954" i="1"/>
  <c r="Z2885" i="1"/>
  <c r="AB2885" i="1" s="1"/>
  <c r="Z2695" i="1"/>
  <c r="AB2695" i="1" s="1"/>
  <c r="Z2622" i="1"/>
  <c r="AA2622" i="1" s="1"/>
  <c r="Q2962" i="1"/>
  <c r="AA2497" i="1"/>
  <c r="AA2501" i="1" s="1"/>
  <c r="AA2503" i="1" s="1"/>
  <c r="AB2497" i="1"/>
  <c r="Z2501" i="1"/>
  <c r="AA2533" i="1"/>
  <c r="F2939" i="1"/>
  <c r="M2441" i="1"/>
  <c r="M2443" i="1" s="1"/>
  <c r="Z2437" i="1"/>
  <c r="O2366" i="1"/>
  <c r="O2368" i="1" s="1"/>
  <c r="Y2368" i="1"/>
  <c r="K2368" i="1"/>
  <c r="G2366" i="1"/>
  <c r="G2368" i="1" s="1"/>
  <c r="Z2400" i="1"/>
  <c r="AB2400" i="1" s="1"/>
  <c r="AB2399" i="1"/>
  <c r="L2366" i="1"/>
  <c r="L2368" i="1" s="1"/>
  <c r="Z2148" i="1"/>
  <c r="AB2148" i="1" s="1"/>
  <c r="AA2147" i="1"/>
  <c r="Z2178" i="1"/>
  <c r="AB2178" i="1" s="1"/>
  <c r="AA2097" i="1"/>
  <c r="D2098" i="1"/>
  <c r="AA2226" i="1"/>
  <c r="AA2228" i="1" s="1"/>
  <c r="Z2108" i="1"/>
  <c r="AB2108" i="1" s="1"/>
  <c r="AA2126" i="1"/>
  <c r="K2098" i="1"/>
  <c r="AA1921" i="1"/>
  <c r="AA1924" i="1" s="1"/>
  <c r="AA1926" i="1" s="1"/>
  <c r="AB1921" i="1"/>
  <c r="AB1830" i="1"/>
  <c r="AA1830" i="1"/>
  <c r="AA1834" i="1" s="1"/>
  <c r="Z1834" i="1"/>
  <c r="AA1806" i="1"/>
  <c r="Z1814" i="1"/>
  <c r="AB1814" i="1" s="1"/>
  <c r="AB1810" i="1"/>
  <c r="AB1765" i="1"/>
  <c r="AA1765" i="1"/>
  <c r="AA1766" i="1" s="1"/>
  <c r="Z1766" i="1"/>
  <c r="AB1766" i="1" s="1"/>
  <c r="S1694" i="1"/>
  <c r="S1680" i="1"/>
  <c r="C1704" i="1"/>
  <c r="C1706" i="1" s="1"/>
  <c r="C1690" i="1"/>
  <c r="AA1535" i="1"/>
  <c r="AA1536" i="1" s="1"/>
  <c r="Z1536" i="1"/>
  <c r="AB1536" i="1" s="1"/>
  <c r="T1565" i="1"/>
  <c r="T1566" i="1" s="1"/>
  <c r="T1576" i="1"/>
  <c r="Z1614" i="1"/>
  <c r="AB1614" i="1" s="1"/>
  <c r="AA1610" i="1"/>
  <c r="AA1614" i="1" s="1"/>
  <c r="C1566" i="1"/>
  <c r="AA1485" i="1"/>
  <c r="AA1440" i="1"/>
  <c r="AA1444" i="1" s="1"/>
  <c r="Z1444" i="1"/>
  <c r="AB1444" i="1" s="1"/>
  <c r="Z1606" i="1"/>
  <c r="AB1606" i="1" s="1"/>
  <c r="Z1424" i="1"/>
  <c r="AB1424" i="1" s="1"/>
  <c r="D1286" i="1"/>
  <c r="AA1456" i="1"/>
  <c r="J1286" i="1"/>
  <c r="F1316" i="1"/>
  <c r="F1285" i="1"/>
  <c r="Y1284" i="1"/>
  <c r="Y1286" i="1" s="1"/>
  <c r="Y705" i="1"/>
  <c r="Y695" i="1" s="1"/>
  <c r="Y2071" i="1" s="1"/>
  <c r="Y2081" i="1" s="1"/>
  <c r="Y2373" i="1" s="1"/>
  <c r="Y2960" i="1" s="1"/>
  <c r="AA1311" i="1"/>
  <c r="D1085" i="1"/>
  <c r="D1096" i="1"/>
  <c r="AA1095" i="1"/>
  <c r="Z1016" i="1"/>
  <c r="AB1016" i="1" s="1"/>
  <c r="AA1015" i="1"/>
  <c r="AA1016" i="1" s="1"/>
  <c r="AA1145" i="1"/>
  <c r="AA1146" i="1" s="1"/>
  <c r="AA1091" i="1"/>
  <c r="D1081" i="1"/>
  <c r="AB1140" i="1"/>
  <c r="AA1140" i="1"/>
  <c r="AA1144" i="1" s="1"/>
  <c r="Z1144" i="1"/>
  <c r="AB1144" i="1" s="1"/>
  <c r="Z916" i="1"/>
  <c r="AB916" i="1" s="1"/>
  <c r="AB915" i="1"/>
  <c r="Z1134" i="1"/>
  <c r="AB1134" i="1" s="1"/>
  <c r="AB872" i="1"/>
  <c r="AA872" i="1"/>
  <c r="AA873" i="1" s="1"/>
  <c r="Z873" i="1"/>
  <c r="AB873" i="1" s="1"/>
  <c r="P906" i="1"/>
  <c r="Z905" i="1"/>
  <c r="AB911" i="1"/>
  <c r="AA911" i="1"/>
  <c r="AA914" i="1" s="1"/>
  <c r="AA916" i="1" s="1"/>
  <c r="Z900" i="1"/>
  <c r="AA553" i="1"/>
  <c r="AA671" i="1"/>
  <c r="AA675" i="1" s="1"/>
  <c r="B474" i="1"/>
  <c r="B463" i="1"/>
  <c r="B464" i="1" s="1"/>
  <c r="AA793" i="1"/>
  <c r="W494" i="1"/>
  <c r="W473" i="1"/>
  <c r="AA544" i="1"/>
  <c r="L472" i="1"/>
  <c r="L474" i="1" s="1"/>
  <c r="L458" i="1"/>
  <c r="L462" i="1" s="1"/>
  <c r="AB459" i="1"/>
  <c r="AA552" i="1"/>
  <c r="AA410" i="1"/>
  <c r="AA412" i="1" s="1"/>
  <c r="S452" i="1"/>
  <c r="AA604" i="1"/>
  <c r="AA469" i="1"/>
  <c r="AA482" i="1"/>
  <c r="Y446" i="1"/>
  <c r="Y450" i="1" s="1"/>
  <c r="Y452" i="1" s="1"/>
  <c r="Y270" i="1"/>
  <c r="Y272" i="1" s="1"/>
  <c r="Z199" i="1"/>
  <c r="AB195" i="1"/>
  <c r="D210" i="1"/>
  <c r="AA20" i="1"/>
  <c r="D21" i="1"/>
  <c r="AB106" i="1"/>
  <c r="AA106" i="1"/>
  <c r="AA109" i="1" s="1"/>
  <c r="AA111" i="1" s="1"/>
  <c r="AB227" i="1"/>
  <c r="AA227" i="1"/>
  <c r="Z111" i="1"/>
  <c r="AB111" i="1" s="1"/>
  <c r="Z129" i="1"/>
  <c r="AB129" i="1" s="1"/>
  <c r="AA2875" i="1"/>
  <c r="O2961" i="1"/>
  <c r="I2954" i="1"/>
  <c r="Z2825" i="1"/>
  <c r="AB2825" i="1" s="1"/>
  <c r="K2939" i="1"/>
  <c r="AA2944" i="1"/>
  <c r="D2954" i="1"/>
  <c r="N2962" i="1"/>
  <c r="B2944" i="1"/>
  <c r="X2954" i="1"/>
  <c r="C2939" i="1"/>
  <c r="J2954" i="1"/>
  <c r="J2945" i="1"/>
  <c r="Z2780" i="1"/>
  <c r="AB2780" i="1" s="1"/>
  <c r="AB2600" i="1"/>
  <c r="Z2603" i="1"/>
  <c r="AA2600" i="1"/>
  <c r="AA2603" i="1" s="1"/>
  <c r="AA2605" i="1" s="1"/>
  <c r="Q2428" i="1"/>
  <c r="Q2430" i="1" s="1"/>
  <c r="Z2593" i="1"/>
  <c r="AB2590" i="1"/>
  <c r="AA2590" i="1"/>
  <c r="AA2593" i="1" s="1"/>
  <c r="AA2595" i="1" s="1"/>
  <c r="X2430" i="1"/>
  <c r="V2430" i="1"/>
  <c r="Z2286" i="1"/>
  <c r="AA2282" i="1"/>
  <c r="AA2286" i="1" s="1"/>
  <c r="AA2288" i="1" s="1"/>
  <c r="Z2308" i="1"/>
  <c r="AB2308" i="1" s="1"/>
  <c r="Z2358" i="1"/>
  <c r="AB2358" i="1" s="1"/>
  <c r="AA2357" i="1"/>
  <c r="AA2358" i="1" s="1"/>
  <c r="M2367" i="1"/>
  <c r="Z2326" i="1"/>
  <c r="AB2326" i="1" s="1"/>
  <c r="AA2322" i="1"/>
  <c r="AA2326" i="1" s="1"/>
  <c r="M2363" i="1"/>
  <c r="M2366" i="1" s="1"/>
  <c r="AA2278" i="1"/>
  <c r="N2429" i="1"/>
  <c r="N2954" i="1" s="1"/>
  <c r="N2390" i="1"/>
  <c r="AA2477" i="1"/>
  <c r="AA2481" i="1" s="1"/>
  <c r="AA2483" i="1" s="1"/>
  <c r="T2366" i="1"/>
  <c r="T2368" i="1" s="1"/>
  <c r="I2368" i="1"/>
  <c r="U2362" i="1"/>
  <c r="H2373" i="1"/>
  <c r="C2368" i="1"/>
  <c r="N2098" i="1"/>
  <c r="AA2146" i="1"/>
  <c r="G2096" i="1"/>
  <c r="G2098" i="1" s="1"/>
  <c r="AA1836" i="1"/>
  <c r="AA1934" i="1"/>
  <c r="AA1936" i="1" s="1"/>
  <c r="AB2014" i="1"/>
  <c r="Z2016" i="1"/>
  <c r="AB2016" i="1" s="1"/>
  <c r="AB1815" i="1"/>
  <c r="Y1706" i="1"/>
  <c r="Y1695" i="1"/>
  <c r="V1685" i="1"/>
  <c r="N1704" i="1"/>
  <c r="N1706" i="1" s="1"/>
  <c r="N1690" i="1"/>
  <c r="Z1594" i="1"/>
  <c r="AB1594" i="1" s="1"/>
  <c r="AA1590" i="1"/>
  <c r="AA1594" i="1" s="1"/>
  <c r="H1565" i="1"/>
  <c r="H1566" i="1" s="1"/>
  <c r="H1576" i="1"/>
  <c r="M1704" i="1"/>
  <c r="M1706" i="1" s="1"/>
  <c r="D1563" i="1"/>
  <c r="AA1481" i="1"/>
  <c r="AB1481" i="1"/>
  <c r="AA1480" i="1"/>
  <c r="Z1484" i="1"/>
  <c r="AB1484" i="1" s="1"/>
  <c r="AA1606" i="1"/>
  <c r="Z1416" i="1"/>
  <c r="AB1416" i="1" s="1"/>
  <c r="Z1283" i="1"/>
  <c r="AA1283" i="1" s="1"/>
  <c r="AA1260" i="1"/>
  <c r="AA1264" i="1" s="1"/>
  <c r="AA1266" i="1" s="1"/>
  <c r="Z1494" i="1"/>
  <c r="AB1494" i="1" s="1"/>
  <c r="H1284" i="1"/>
  <c r="AA1165" i="1"/>
  <c r="AA1166" i="1" s="1"/>
  <c r="AA1106" i="1"/>
  <c r="Z1315" i="1"/>
  <c r="AA1306" i="1"/>
  <c r="S1094" i="1"/>
  <c r="S1096" i="1" s="1"/>
  <c r="S1080" i="1"/>
  <c r="AB971" i="1"/>
  <c r="AA971" i="1"/>
  <c r="AA974" i="1" s="1"/>
  <c r="AA976" i="1" s="1"/>
  <c r="AB1100" i="1"/>
  <c r="Z1104" i="1"/>
  <c r="AA1100" i="1"/>
  <c r="AA1104" i="1" s="1"/>
  <c r="AA944" i="1"/>
  <c r="Z833" i="1"/>
  <c r="AB833" i="1" s="1"/>
  <c r="AA832" i="1"/>
  <c r="AA833" i="1" s="1"/>
  <c r="AB832" i="1"/>
  <c r="AA1134" i="1"/>
  <c r="AA1136" i="1" s="1"/>
  <c r="Z1204" i="1"/>
  <c r="AB1204" i="1" s="1"/>
  <c r="Z944" i="1"/>
  <c r="AB944" i="1" s="1"/>
  <c r="Z1085" i="1"/>
  <c r="Z881" i="1"/>
  <c r="AB881" i="1" s="1"/>
  <c r="AB877" i="1"/>
  <c r="AB951" i="1"/>
  <c r="AA951" i="1"/>
  <c r="Z891" i="1"/>
  <c r="AB891" i="1" s="1"/>
  <c r="AB887" i="1"/>
  <c r="AA887" i="1"/>
  <c r="AA891" i="1" s="1"/>
  <c r="Z763" i="1"/>
  <c r="AB763" i="1" s="1"/>
  <c r="AB762" i="1"/>
  <c r="AA1034" i="1"/>
  <c r="AA1036" i="1" s="1"/>
  <c r="Y721" i="1"/>
  <c r="Y723" i="1" s="1"/>
  <c r="Y704" i="1"/>
  <c r="Z688" i="1"/>
  <c r="AB688" i="1" s="1"/>
  <c r="AA684" i="1"/>
  <c r="AA688" i="1" s="1"/>
  <c r="C904" i="1"/>
  <c r="C906" i="1" s="1"/>
  <c r="M707" i="1"/>
  <c r="AA533" i="1"/>
  <c r="AA534" i="1" s="1"/>
  <c r="Z903" i="1"/>
  <c r="AA903" i="1" s="1"/>
  <c r="E709" i="1"/>
  <c r="AA649" i="1"/>
  <c r="O472" i="1"/>
  <c r="O474" i="1" s="1"/>
  <c r="O458" i="1"/>
  <c r="O462" i="1" s="1"/>
  <c r="O464" i="1" s="1"/>
  <c r="Z584" i="1"/>
  <c r="AB584" i="1" s="1"/>
  <c r="K494" i="1"/>
  <c r="K473" i="1"/>
  <c r="W452" i="1"/>
  <c r="AA360" i="1"/>
  <c r="AA362" i="1" s="1"/>
  <c r="Z282" i="1"/>
  <c r="AB282" i="1" s="1"/>
  <c r="AA281" i="1"/>
  <c r="AA282" i="1" s="1"/>
  <c r="K450" i="1"/>
  <c r="K452" i="1" s="1"/>
  <c r="Q452" i="1"/>
  <c r="AB386" i="1"/>
  <c r="Z390" i="1"/>
  <c r="Z267" i="1"/>
  <c r="AB267" i="1" s="1"/>
  <c r="P463" i="1"/>
  <c r="P464" i="1" s="1"/>
  <c r="P474" i="1"/>
  <c r="AA271" i="1"/>
  <c r="AB564" i="1"/>
  <c r="M446" i="1"/>
  <c r="M270" i="1"/>
  <c r="M272" i="1" s="1"/>
  <c r="Z266" i="1"/>
  <c r="U209" i="1"/>
  <c r="U211" i="1" s="1"/>
  <c r="Z51" i="1"/>
  <c r="AB51" i="1" s="1"/>
  <c r="AA50" i="1"/>
  <c r="AA51" i="1" s="1"/>
  <c r="V210" i="1"/>
  <c r="V211" i="1" s="1"/>
  <c r="V21" i="1"/>
  <c r="Z91" i="1"/>
  <c r="AB91" i="1" s="1"/>
  <c r="AA90" i="1"/>
  <c r="AA91" i="1" s="1"/>
  <c r="AB156" i="1"/>
  <c r="AA156" i="1"/>
  <c r="AA442" i="1"/>
  <c r="T205" i="1"/>
  <c r="T209" i="1" s="1"/>
  <c r="T19" i="1"/>
  <c r="T21" i="1" s="1"/>
  <c r="Z220" i="1"/>
  <c r="AB220" i="1" s="1"/>
  <c r="AB216" i="1"/>
  <c r="AA208" i="1"/>
  <c r="AA100" i="1"/>
  <c r="AA101" i="1" s="1"/>
  <c r="Z206" i="1"/>
  <c r="AB206" i="1" s="1"/>
  <c r="AA69" i="1"/>
  <c r="AA71" i="1" s="1"/>
  <c r="S209" i="1"/>
  <c r="S211" i="1" s="1"/>
  <c r="AB1285" i="1" l="1"/>
  <c r="AA1285" i="1"/>
  <c r="AB2623" i="1"/>
  <c r="Z2625" i="1"/>
  <c r="AB2625" i="1" s="1"/>
  <c r="AB2362" i="1"/>
  <c r="Z2366" i="1"/>
  <c r="AB2366" i="1" s="1"/>
  <c r="AA2362" i="1"/>
  <c r="Y708" i="1"/>
  <c r="Y694" i="1"/>
  <c r="K2943" i="1"/>
  <c r="K2945" i="1" s="1"/>
  <c r="K2949" i="1"/>
  <c r="AA1085" i="1"/>
  <c r="D1086" i="1"/>
  <c r="D709" i="1"/>
  <c r="J694" i="1"/>
  <c r="J698" i="1" s="1"/>
  <c r="J708" i="1"/>
  <c r="J710" i="1" s="1"/>
  <c r="AB2034" i="1"/>
  <c r="Z2036" i="1"/>
  <c r="AB2036" i="1" s="1"/>
  <c r="V2953" i="1"/>
  <c r="AB1334" i="1"/>
  <c r="Z1336" i="1"/>
  <c r="AB1336" i="1" s="1"/>
  <c r="AA2328" i="1"/>
  <c r="AB2703" i="1"/>
  <c r="Z2705" i="1"/>
  <c r="AB2705" i="1" s="1"/>
  <c r="Z131" i="1"/>
  <c r="AB131" i="1" s="1"/>
  <c r="V699" i="1"/>
  <c r="Z1384" i="1"/>
  <c r="AA1380" i="1"/>
  <c r="AA1384" i="1" s="1"/>
  <c r="AA1386" i="1" s="1"/>
  <c r="F1574" i="1"/>
  <c r="F1560" i="1"/>
  <c r="F1564" i="1" s="1"/>
  <c r="Z893" i="1"/>
  <c r="AB893" i="1" s="1"/>
  <c r="AB1454" i="1"/>
  <c r="Z1456" i="1"/>
  <c r="AB1456" i="1" s="1"/>
  <c r="AA2168" i="1"/>
  <c r="Z332" i="1"/>
  <c r="AB332" i="1" s="1"/>
  <c r="AA936" i="1"/>
  <c r="Q1694" i="1"/>
  <c r="Q1696" i="1" s="1"/>
  <c r="Q1680" i="1"/>
  <c r="T211" i="1"/>
  <c r="L464" i="1"/>
  <c r="Z843" i="1"/>
  <c r="AB843" i="1" s="1"/>
  <c r="Z1526" i="1"/>
  <c r="AB1526" i="1" s="1"/>
  <c r="T1685" i="1"/>
  <c r="AB2573" i="1"/>
  <c r="Z2575" i="1"/>
  <c r="AB2575" i="1" s="1"/>
  <c r="Z2815" i="1"/>
  <c r="AB2815" i="1" s="1"/>
  <c r="AB2813" i="1"/>
  <c r="Z121" i="1"/>
  <c r="AB121" i="1" s="1"/>
  <c r="Z1080" i="1"/>
  <c r="M1084" i="1"/>
  <c r="M1086" i="1" s="1"/>
  <c r="Z1280" i="1"/>
  <c r="G2081" i="1"/>
  <c r="G2373" i="1" s="1"/>
  <c r="G2960" i="1" s="1"/>
  <c r="AB2803" i="1"/>
  <c r="Z2805" i="1"/>
  <c r="AB2805" i="1" s="1"/>
  <c r="Z2795" i="1"/>
  <c r="AB2795" i="1" s="1"/>
  <c r="AB2793" i="1"/>
  <c r="AA554" i="1"/>
  <c r="S1684" i="1"/>
  <c r="AB622" i="1"/>
  <c r="Z624" i="1"/>
  <c r="AB624" i="1" s="1"/>
  <c r="E1560" i="1"/>
  <c r="E1564" i="1" s="1"/>
  <c r="E1566" i="1" s="1"/>
  <c r="E1574" i="1"/>
  <c r="E1576" i="1" s="1"/>
  <c r="D2072" i="1"/>
  <c r="AB1081" i="1"/>
  <c r="B1685" i="1"/>
  <c r="B1696" i="1"/>
  <c r="AA893" i="1"/>
  <c r="Z1206" i="1"/>
  <c r="AB1206" i="1" s="1"/>
  <c r="G1696" i="1"/>
  <c r="G1685" i="1"/>
  <c r="D2949" i="1"/>
  <c r="D2943" i="1"/>
  <c r="D2945" i="1" s="1"/>
  <c r="AB420" i="1"/>
  <c r="Z422" i="1"/>
  <c r="AB422" i="1" s="1"/>
  <c r="X694" i="1"/>
  <c r="X698" i="1" s="1"/>
  <c r="X708" i="1"/>
  <c r="P1694" i="1"/>
  <c r="P1696" i="1" s="1"/>
  <c r="P1680" i="1"/>
  <c r="M2943" i="1"/>
  <c r="M2945" i="1" s="1"/>
  <c r="M2949" i="1"/>
  <c r="Z2939" i="1"/>
  <c r="AA2939" i="1" s="1"/>
  <c r="Z205" i="1"/>
  <c r="V463" i="1"/>
  <c r="V464" i="1" s="1"/>
  <c r="V474" i="1"/>
  <c r="R1284" i="1"/>
  <c r="R1286" i="1" s="1"/>
  <c r="R704" i="1"/>
  <c r="Z1650" i="1"/>
  <c r="D1685" i="1"/>
  <c r="AA2306" i="1"/>
  <c r="AA2308" i="1" s="1"/>
  <c r="AA2560" i="1"/>
  <c r="D2950" i="1"/>
  <c r="AB1296" i="1"/>
  <c r="AE1297" i="1"/>
  <c r="W1684" i="1"/>
  <c r="W1686" i="1" s="1"/>
  <c r="AB449" i="1"/>
  <c r="AA449" i="1"/>
  <c r="X464" i="1"/>
  <c r="AB1701" i="1"/>
  <c r="AA1701" i="1"/>
  <c r="AA2559" i="1"/>
  <c r="Z2563" i="1"/>
  <c r="AB1374" i="1"/>
  <c r="Z1376" i="1"/>
  <c r="AB1376" i="1" s="1"/>
  <c r="K1684" i="1"/>
  <c r="AB230" i="1"/>
  <c r="Z232" i="1"/>
  <c r="AB232" i="1" s="1"/>
  <c r="AA954" i="1"/>
  <c r="O708" i="1"/>
  <c r="O710" i="1" s="1"/>
  <c r="O694" i="1"/>
  <c r="O698" i="1" s="1"/>
  <c r="O700" i="1" s="1"/>
  <c r="AB390" i="1"/>
  <c r="Z392" i="1"/>
  <c r="AB392" i="1" s="1"/>
  <c r="AB2286" i="1"/>
  <c r="Z2288" i="1"/>
  <c r="AB2288" i="1" s="1"/>
  <c r="Z904" i="1"/>
  <c r="AB904" i="1" s="1"/>
  <c r="Z1486" i="1"/>
  <c r="AB1486" i="1" s="1"/>
  <c r="G708" i="1"/>
  <c r="G694" i="1"/>
  <c r="G698" i="1" s="1"/>
  <c r="D697" i="1"/>
  <c r="Z1616" i="1"/>
  <c r="AB1616" i="1" s="1"/>
  <c r="AA1026" i="1"/>
  <c r="M695" i="1"/>
  <c r="Z695" i="1" s="1"/>
  <c r="Z705" i="1"/>
  <c r="W472" i="1"/>
  <c r="W458" i="1"/>
  <c r="W462" i="1" s="1"/>
  <c r="T708" i="1"/>
  <c r="T694" i="1"/>
  <c r="T698" i="1" s="1"/>
  <c r="Z1573" i="1"/>
  <c r="M1563" i="1"/>
  <c r="Z1563" i="1" s="1"/>
  <c r="AB1563" i="1" s="1"/>
  <c r="AA17" i="1"/>
  <c r="AB451" i="1"/>
  <c r="AB731" i="1"/>
  <c r="Z733" i="1"/>
  <c r="AB1904" i="1"/>
  <c r="Z1906" i="1"/>
  <c r="AB1906" i="1" s="1"/>
  <c r="AB2653" i="1"/>
  <c r="Z2655" i="1"/>
  <c r="AB2655" i="1" s="1"/>
  <c r="AB2779" i="1"/>
  <c r="Z2783" i="1"/>
  <c r="AA2779" i="1"/>
  <c r="AA2783" i="1" s="1"/>
  <c r="AA2785" i="1" s="1"/>
  <c r="Z706" i="1"/>
  <c r="AA706" i="1" s="1"/>
  <c r="M696" i="1"/>
  <c r="AA31" i="1"/>
  <c r="F1576" i="1"/>
  <c r="F1565" i="1"/>
  <c r="F1566" i="1" s="1"/>
  <c r="AA2780" i="1"/>
  <c r="AB350" i="1"/>
  <c r="Z352" i="1"/>
  <c r="AB352" i="1" s="1"/>
  <c r="AA1586" i="1"/>
  <c r="Z1876" i="1"/>
  <c r="AB1876" i="1" s="1"/>
  <c r="R2953" i="1"/>
  <c r="Z926" i="1"/>
  <c r="AB926" i="1" s="1"/>
  <c r="Z1691" i="1"/>
  <c r="M1681" i="1"/>
  <c r="M1694" i="1"/>
  <c r="M1696" i="1" s="1"/>
  <c r="AA1854" i="1"/>
  <c r="AA1856" i="1" s="1"/>
  <c r="G2953" i="1"/>
  <c r="Z1136" i="1"/>
  <c r="AB1136" i="1" s="1"/>
  <c r="Z1756" i="1"/>
  <c r="AB1756" i="1" s="1"/>
  <c r="AA230" i="1"/>
  <c r="AA232" i="1" s="1"/>
  <c r="AB717" i="1"/>
  <c r="Z721" i="1"/>
  <c r="AA717" i="1"/>
  <c r="AA721" i="1" s="1"/>
  <c r="AA956" i="1"/>
  <c r="AB1984" i="1"/>
  <c r="Z1986" i="1"/>
  <c r="AB1986" i="1" s="1"/>
  <c r="S1084" i="1"/>
  <c r="S1086" i="1" s="1"/>
  <c r="S704" i="1"/>
  <c r="N1694" i="1"/>
  <c r="N1680" i="1"/>
  <c r="Z1690" i="1"/>
  <c r="C2949" i="1"/>
  <c r="C2943" i="1"/>
  <c r="C2945" i="1" s="1"/>
  <c r="D211" i="1"/>
  <c r="AA1486" i="1"/>
  <c r="AB2437" i="1"/>
  <c r="Z2441" i="1"/>
  <c r="Z1354" i="1"/>
  <c r="AB1354" i="1" s="1"/>
  <c r="AB1350" i="1"/>
  <c r="Z1026" i="1"/>
  <c r="AB1026" i="1" s="1"/>
  <c r="AB1351" i="1"/>
  <c r="AA1351" i="1"/>
  <c r="AA1354" i="1" s="1"/>
  <c r="O1694" i="1"/>
  <c r="O1680" i="1"/>
  <c r="Z2238" i="1"/>
  <c r="AB2238" i="1" s="1"/>
  <c r="C708" i="1"/>
  <c r="C710" i="1" s="1"/>
  <c r="C694" i="1"/>
  <c r="C698" i="1" s="1"/>
  <c r="C700" i="1" s="1"/>
  <c r="V694" i="1"/>
  <c r="V698" i="1" s="1"/>
  <c r="V708" i="1"/>
  <c r="V710" i="1" s="1"/>
  <c r="I1284" i="1"/>
  <c r="I1286" i="1" s="1"/>
  <c r="I704" i="1"/>
  <c r="P1565" i="1"/>
  <c r="P1566" i="1" s="1"/>
  <c r="P1576" i="1"/>
  <c r="Z1575" i="1"/>
  <c r="AB2346" i="1"/>
  <c r="Z2348" i="1"/>
  <c r="AB2348" i="1" s="1"/>
  <c r="AA207" i="1"/>
  <c r="AA484" i="1"/>
  <c r="Z2585" i="1"/>
  <c r="AB2585" i="1" s="1"/>
  <c r="AB2583" i="1"/>
  <c r="Z151" i="1"/>
  <c r="AB151" i="1" s="1"/>
  <c r="L2075" i="1"/>
  <c r="L1686" i="1"/>
  <c r="O1696" i="1"/>
  <c r="O1685" i="1"/>
  <c r="Z2615" i="1"/>
  <c r="AB2615" i="1" s="1"/>
  <c r="AB2613" i="1"/>
  <c r="AA2206" i="1"/>
  <c r="AA2208" i="1" s="1"/>
  <c r="AA2623" i="1"/>
  <c r="AA2625" i="1" s="1"/>
  <c r="Z1586" i="1"/>
  <c r="AB1586" i="1" s="1"/>
  <c r="AA1876" i="1"/>
  <c r="Z2158" i="1"/>
  <c r="AB2158" i="1" s="1"/>
  <c r="R2943" i="1"/>
  <c r="R2945" i="1" s="1"/>
  <c r="D1561" i="1"/>
  <c r="AA1571" i="1"/>
  <c r="B1694" i="1"/>
  <c r="B1680" i="1"/>
  <c r="Z2420" i="1"/>
  <c r="AB2420" i="1" s="1"/>
  <c r="AB2418" i="1"/>
  <c r="B2960" i="1"/>
  <c r="AA222" i="1"/>
  <c r="Z704" i="1"/>
  <c r="M708" i="1"/>
  <c r="M710" i="1" s="1"/>
  <c r="M694" i="1"/>
  <c r="Z956" i="1"/>
  <c r="AB956" i="1" s="1"/>
  <c r="AA2424" i="1"/>
  <c r="AA2428" i="1" s="1"/>
  <c r="AA1484" i="1"/>
  <c r="N2430" i="1"/>
  <c r="Z2429" i="1"/>
  <c r="F1286" i="1"/>
  <c r="F709" i="1"/>
  <c r="AA946" i="1"/>
  <c r="AA2258" i="1"/>
  <c r="X710" i="1"/>
  <c r="X699" i="1"/>
  <c r="Z1146" i="1"/>
  <c r="AB1146" i="1" s="1"/>
  <c r="E1694" i="1"/>
  <c r="E1696" i="1" s="1"/>
  <c r="E1680" i="1"/>
  <c r="AB1774" i="1"/>
  <c r="Z1776" i="1"/>
  <c r="AA723" i="1"/>
  <c r="W710" i="1"/>
  <c r="W699" i="1"/>
  <c r="B2949" i="1"/>
  <c r="B2943" i="1"/>
  <c r="AA1076" i="1"/>
  <c r="AA1690" i="1"/>
  <c r="D1680" i="1"/>
  <c r="D1694" i="1"/>
  <c r="D1696" i="1" s="1"/>
  <c r="AA171" i="1"/>
  <c r="AB410" i="1"/>
  <c r="Z412" i="1"/>
  <c r="AB412" i="1" s="1"/>
  <c r="M462" i="1"/>
  <c r="AB1844" i="1"/>
  <c r="Z1846" i="1"/>
  <c r="AB1846" i="1" s="1"/>
  <c r="R2960" i="1"/>
  <c r="N1286" i="1"/>
  <c r="N709" i="1"/>
  <c r="G1574" i="1"/>
  <c r="G1576" i="1" s="1"/>
  <c r="G1560" i="1"/>
  <c r="Z1356" i="1"/>
  <c r="AB1356" i="1" s="1"/>
  <c r="AA1355" i="1"/>
  <c r="J1680" i="1"/>
  <c r="J1694" i="1"/>
  <c r="J1696" i="1" s="1"/>
  <c r="AB2663" i="1"/>
  <c r="Z2665" i="1"/>
  <c r="AB2665" i="1" s="1"/>
  <c r="Y2953" i="1"/>
  <c r="Y2955" i="1" s="1"/>
  <c r="R1684" i="1"/>
  <c r="R1686" i="1" s="1"/>
  <c r="Z2483" i="1"/>
  <c r="AB2483" i="1" s="1"/>
  <c r="AB2481" i="1"/>
  <c r="T2954" i="1"/>
  <c r="AA471" i="1"/>
  <c r="D461" i="1"/>
  <c r="D472" i="1"/>
  <c r="D474" i="1" s="1"/>
  <c r="AB1404" i="1"/>
  <c r="Z1406" i="1"/>
  <c r="AB1406" i="1" s="1"/>
  <c r="Z1695" i="1"/>
  <c r="M1685" i="1"/>
  <c r="Z2725" i="1"/>
  <c r="AB2725" i="1" s="1"/>
  <c r="AB2723" i="1"/>
  <c r="F1656" i="1"/>
  <c r="X2943" i="1"/>
  <c r="X2945" i="1" s="1"/>
  <c r="X2949" i="1"/>
  <c r="AA19" i="1"/>
  <c r="AA21" i="1" s="1"/>
  <c r="J700" i="1"/>
  <c r="E699" i="1"/>
  <c r="V2075" i="1"/>
  <c r="AB199" i="1"/>
  <c r="Z201" i="1"/>
  <c r="AB201" i="1" s="1"/>
  <c r="Z906" i="1"/>
  <c r="AB906" i="1" s="1"/>
  <c r="AA1081" i="1"/>
  <c r="D1084" i="1"/>
  <c r="D705" i="1"/>
  <c r="F2943" i="1"/>
  <c r="F2945" i="1" s="1"/>
  <c r="F2949" i="1"/>
  <c r="Z1426" i="1"/>
  <c r="AB1426" i="1" s="1"/>
  <c r="Z1626" i="1"/>
  <c r="AB1626" i="1" s="1"/>
  <c r="K1686" i="1"/>
  <c r="U699" i="1"/>
  <c r="E2075" i="1"/>
  <c r="M474" i="1"/>
  <c r="Z473" i="1"/>
  <c r="M463" i="1"/>
  <c r="AB1364" i="1"/>
  <c r="Z1366" i="1"/>
  <c r="AB1366" i="1" s="1"/>
  <c r="C1685" i="1"/>
  <c r="AA2268" i="1"/>
  <c r="Z1076" i="1"/>
  <c r="AB1076" i="1" s="1"/>
  <c r="E2945" i="1"/>
  <c r="E2954" i="1"/>
  <c r="Z171" i="1"/>
  <c r="AB171" i="1" s="1"/>
  <c r="AA432" i="1"/>
  <c r="Z468" i="1"/>
  <c r="D1565" i="1"/>
  <c r="D1576" i="1"/>
  <c r="AA1575" i="1"/>
  <c r="Z1683" i="1"/>
  <c r="AA1683" i="1" s="1"/>
  <c r="AB2673" i="1"/>
  <c r="Z2675" i="1"/>
  <c r="AB2675" i="1" s="1"/>
  <c r="T1694" i="1"/>
  <c r="T1696" i="1" s="1"/>
  <c r="T1680" i="1"/>
  <c r="AA2336" i="1"/>
  <c r="AA2338" i="1" s="1"/>
  <c r="Z161" i="1"/>
  <c r="AB161" i="1" s="1"/>
  <c r="AA664" i="1"/>
  <c r="Z2248" i="1"/>
  <c r="AB2248" i="1" s="1"/>
  <c r="Z1736" i="1"/>
  <c r="AB1736" i="1" s="1"/>
  <c r="AA400" i="1"/>
  <c r="AA402" i="1" s="1"/>
  <c r="AA1621" i="1"/>
  <c r="AB1705" i="1"/>
  <c r="G2955" i="1"/>
  <c r="Z222" i="1"/>
  <c r="AB222" i="1" s="1"/>
  <c r="P694" i="1"/>
  <c r="P708" i="1"/>
  <c r="P710" i="1" s="1"/>
  <c r="M2952" i="1"/>
  <c r="Z2942" i="1"/>
  <c r="AA2942" i="1" s="1"/>
  <c r="AB447" i="1"/>
  <c r="Z270" i="1"/>
  <c r="AB266" i="1"/>
  <c r="AA266" i="1"/>
  <c r="AA1315" i="1"/>
  <c r="AA1316" i="1" s="1"/>
  <c r="Z2363" i="1"/>
  <c r="W463" i="1"/>
  <c r="W474" i="1"/>
  <c r="AA634" i="1"/>
  <c r="AB2620" i="1"/>
  <c r="AA2620" i="1"/>
  <c r="AA493" i="1"/>
  <c r="Z2951" i="1"/>
  <c r="AA652" i="1"/>
  <c r="AA654" i="1" s="1"/>
  <c r="AA1446" i="1"/>
  <c r="AA1704" i="1"/>
  <c r="AA1706" i="1" s="1"/>
  <c r="AA1796" i="1"/>
  <c r="Q2366" i="1"/>
  <c r="Q2368" i="1" s="1"/>
  <c r="Q2943" i="1"/>
  <c r="Q2945" i="1" s="1"/>
  <c r="Q2949" i="1"/>
  <c r="Z432" i="1"/>
  <c r="AB432" i="1" s="1"/>
  <c r="V1284" i="1"/>
  <c r="V1286" i="1" s="1"/>
  <c r="V707" i="1"/>
  <c r="V697" i="1" s="1"/>
  <c r="V2073" i="1" s="1"/>
  <c r="V2083" i="1" s="1"/>
  <c r="V2375" i="1" s="1"/>
  <c r="V2962" i="1" s="1"/>
  <c r="AA2437" i="1"/>
  <c r="AA2441" i="1" s="1"/>
  <c r="AA2443" i="1" s="1"/>
  <c r="I2949" i="1"/>
  <c r="I2943" i="1"/>
  <c r="I2945" i="1" s="1"/>
  <c r="N211" i="1"/>
  <c r="Z210" i="1"/>
  <c r="X1574" i="1"/>
  <c r="X1576" i="1" s="1"/>
  <c r="X1560" i="1"/>
  <c r="AB2336" i="1"/>
  <c r="Z2338" i="1"/>
  <c r="AB2338" i="1" s="1"/>
  <c r="AB20" i="1"/>
  <c r="Z21" i="1"/>
  <c r="AB21" i="1" s="1"/>
  <c r="Z664" i="1"/>
  <c r="AB664" i="1" s="1"/>
  <c r="AB1304" i="1"/>
  <c r="Z1306" i="1"/>
  <c r="AB1306" i="1" s="1"/>
  <c r="AA1636" i="1"/>
  <c r="Z644" i="1"/>
  <c r="AB644" i="1" s="1"/>
  <c r="P2953" i="1"/>
  <c r="P2955" i="1" s="1"/>
  <c r="O2949" i="1"/>
  <c r="O2943" i="1"/>
  <c r="O2945" i="1" s="1"/>
  <c r="Z2940" i="1"/>
  <c r="AB2940" i="1" s="1"/>
  <c r="H708" i="1"/>
  <c r="H694" i="1"/>
  <c r="H698" i="1" s="1"/>
  <c r="Y1696" i="1"/>
  <c r="Y1685" i="1"/>
  <c r="Z2595" i="1"/>
  <c r="AB2595" i="1" s="1"/>
  <c r="AB2593" i="1"/>
  <c r="B2954" i="1"/>
  <c r="B2945" i="1"/>
  <c r="AB2501" i="1"/>
  <c r="Z2503" i="1"/>
  <c r="AB2503" i="1" s="1"/>
  <c r="Z883" i="1"/>
  <c r="AB883" i="1" s="1"/>
  <c r="P1084" i="1"/>
  <c r="P1086" i="1" s="1"/>
  <c r="P707" i="1"/>
  <c r="P697" i="1" s="1"/>
  <c r="P2073" i="1" s="1"/>
  <c r="P2083" i="1" s="1"/>
  <c r="P2375" i="1" s="1"/>
  <c r="P2962" i="1" s="1"/>
  <c r="Z1083" i="1"/>
  <c r="AA1083" i="1" s="1"/>
  <c r="I1685" i="1"/>
  <c r="Z634" i="1"/>
  <c r="AB634" i="1" s="1"/>
  <c r="H1286" i="1"/>
  <c r="H709" i="1"/>
  <c r="U1685" i="1"/>
  <c r="AA2118" i="1"/>
  <c r="AB652" i="1"/>
  <c r="Z654" i="1"/>
  <c r="AB654" i="1" s="1"/>
  <c r="Z1446" i="1"/>
  <c r="AB1446" i="1" s="1"/>
  <c r="B1566" i="1"/>
  <c r="R1560" i="1"/>
  <c r="R1564" i="1" s="1"/>
  <c r="R1566" i="1" s="1"/>
  <c r="R1574" i="1"/>
  <c r="R1576" i="1" s="1"/>
  <c r="AA159" i="1"/>
  <c r="AA161" i="1" s="1"/>
  <c r="Z1176" i="1"/>
  <c r="AB1176" i="1" s="1"/>
  <c r="AA1744" i="1"/>
  <c r="AA1746" i="1" s="1"/>
  <c r="AB1700" i="1"/>
  <c r="Z1704" i="1"/>
  <c r="AB1704" i="1" s="1"/>
  <c r="AA2451" i="1"/>
  <c r="AA2453" i="1" s="1"/>
  <c r="E2953" i="1"/>
  <c r="Z2950" i="1"/>
  <c r="AB2950" i="1" s="1"/>
  <c r="Z446" i="1"/>
  <c r="M450" i="1"/>
  <c r="M452" i="1" s="1"/>
  <c r="M697" i="1"/>
  <c r="Z697" i="1" s="1"/>
  <c r="AB697" i="1" s="1"/>
  <c r="Z707" i="1"/>
  <c r="AB707" i="1" s="1"/>
  <c r="AB2136" i="1"/>
  <c r="Z2138" i="1"/>
  <c r="AB2138" i="1" s="1"/>
  <c r="B708" i="1"/>
  <c r="B710" i="1" s="1"/>
  <c r="B694" i="1"/>
  <c r="B698" i="1" s="1"/>
  <c r="B700" i="1" s="1"/>
  <c r="T1086" i="1"/>
  <c r="T709" i="1"/>
  <c r="H2949" i="1"/>
  <c r="H2943" i="1"/>
  <c r="H2945" i="1" s="1"/>
  <c r="AA677" i="1"/>
  <c r="Z2096" i="1"/>
  <c r="AB2096" i="1" s="1"/>
  <c r="AB2092" i="1"/>
  <c r="AB189" i="1"/>
  <c r="Z191" i="1"/>
  <c r="AB191" i="1" s="1"/>
  <c r="T2943" i="1"/>
  <c r="T2945" i="1" s="1"/>
  <c r="T2949" i="1"/>
  <c r="Q1286" i="1"/>
  <c r="Q709" i="1"/>
  <c r="F2070" i="1"/>
  <c r="F1684" i="1"/>
  <c r="F1686" i="1" s="1"/>
  <c r="AA1716" i="1"/>
  <c r="AB179" i="1"/>
  <c r="Z181" i="1"/>
  <c r="AB181" i="1" s="1"/>
  <c r="U708" i="1"/>
  <c r="U710" i="1" s="1"/>
  <c r="U694" i="1"/>
  <c r="U698" i="1" s="1"/>
  <c r="Q1576" i="1"/>
  <c r="Q1565" i="1"/>
  <c r="Q1566" i="1" s="1"/>
  <c r="N2949" i="1"/>
  <c r="N2943" i="1"/>
  <c r="N2945" i="1" s="1"/>
  <c r="E458" i="1"/>
  <c r="E462" i="1" s="1"/>
  <c r="E464" i="1" s="1"/>
  <c r="E472" i="1"/>
  <c r="E474" i="1" s="1"/>
  <c r="Z1886" i="1"/>
  <c r="AB1886" i="1" s="1"/>
  <c r="AB2451" i="1"/>
  <c r="Z2453" i="1"/>
  <c r="AB2453" i="1" s="1"/>
  <c r="AB1651" i="1"/>
  <c r="AA1651" i="1"/>
  <c r="AA1646" i="1"/>
  <c r="Z1570" i="1"/>
  <c r="M1560" i="1"/>
  <c r="M1574" i="1"/>
  <c r="M1576" i="1" s="1"/>
  <c r="Z2118" i="1"/>
  <c r="AB2118" i="1" s="1"/>
  <c r="S2943" i="1"/>
  <c r="S2945" i="1" s="1"/>
  <c r="S2949" i="1"/>
  <c r="AA267" i="1"/>
  <c r="P2075" i="1"/>
  <c r="Z2198" i="1"/>
  <c r="AB2198" i="1" s="1"/>
  <c r="U2366" i="1"/>
  <c r="U2368" i="1" s="1"/>
  <c r="M2368" i="1"/>
  <c r="Z2367" i="1"/>
  <c r="AA2954" i="1"/>
  <c r="AB1834" i="1"/>
  <c r="Z1836" i="1"/>
  <c r="AB1836" i="1" s="1"/>
  <c r="AA2148" i="1"/>
  <c r="AB488" i="1"/>
  <c r="AA488" i="1"/>
  <c r="AA492" i="1" s="1"/>
  <c r="Z492" i="1"/>
  <c r="AB492" i="1" s="1"/>
  <c r="Z1314" i="1"/>
  <c r="AB1314" i="1" s="1"/>
  <c r="AA1310" i="1"/>
  <c r="AA1314" i="1" s="1"/>
  <c r="Z2954" i="1"/>
  <c r="AE744" i="1"/>
  <c r="AB743" i="1"/>
  <c r="Z1166" i="1"/>
  <c r="AB1166" i="1" s="1"/>
  <c r="W1574" i="1"/>
  <c r="W1576" i="1" s="1"/>
  <c r="W1560" i="1"/>
  <c r="W1564" i="1" s="1"/>
  <c r="W1566" i="1" s="1"/>
  <c r="Z2268" i="1"/>
  <c r="AB2268" i="1" s="1"/>
  <c r="R2366" i="1"/>
  <c r="R2368" i="1" s="1"/>
  <c r="L2953" i="1"/>
  <c r="L2955" i="1" s="1"/>
  <c r="S1696" i="1"/>
  <c r="S1685" i="1"/>
  <c r="Z1266" i="1"/>
  <c r="AB1266" i="1" s="1"/>
  <c r="D694" i="1"/>
  <c r="AA704" i="1"/>
  <c r="Z1496" i="1"/>
  <c r="AB1496" i="1" s="1"/>
  <c r="Z1636" i="1"/>
  <c r="AB1636" i="1" s="1"/>
  <c r="I1680" i="1"/>
  <c r="I1694" i="1"/>
  <c r="I1696" i="1" s="1"/>
  <c r="Q458" i="1"/>
  <c r="Q462" i="1" s="1"/>
  <c r="Q464" i="1" s="1"/>
  <c r="Q472" i="1"/>
  <c r="Q474" i="1" s="1"/>
  <c r="E1284" i="1"/>
  <c r="E1286" i="1" s="1"/>
  <c r="E704" i="1"/>
  <c r="Z1646" i="1"/>
  <c r="AB1646" i="1" s="1"/>
  <c r="Z1624" i="1"/>
  <c r="AB1624" i="1" s="1"/>
  <c r="AA1620" i="1"/>
  <c r="AA206" i="1"/>
  <c r="AB602" i="1"/>
  <c r="Z604" i="1"/>
  <c r="AB604" i="1" s="1"/>
  <c r="AA905" i="1"/>
  <c r="AA906" i="1" s="1"/>
  <c r="R2955" i="1"/>
  <c r="J2953" i="1"/>
  <c r="J2955" i="1" s="1"/>
  <c r="Z1816" i="1"/>
  <c r="AB1816" i="1" s="1"/>
  <c r="Z2605" i="1"/>
  <c r="AB2605" i="1" s="1"/>
  <c r="AB2603" i="1"/>
  <c r="AA1096" i="1"/>
  <c r="AB1660" i="1"/>
  <c r="Z1664" i="1"/>
  <c r="V2955" i="1"/>
  <c r="K710" i="1"/>
  <c r="K699" i="1"/>
  <c r="K700" i="1" s="1"/>
  <c r="W694" i="1"/>
  <c r="W698" i="1" s="1"/>
  <c r="W708" i="1"/>
  <c r="AB2093" i="1"/>
  <c r="AA2093" i="1"/>
  <c r="AA2096" i="1" s="1"/>
  <c r="AA2098" i="1" s="1"/>
  <c r="H2960" i="1"/>
  <c r="H1680" i="1"/>
  <c r="H1694" i="1"/>
  <c r="AA2951" i="1"/>
  <c r="Z783" i="1"/>
  <c r="AB783" i="1" s="1"/>
  <c r="N1561" i="1"/>
  <c r="Z1571" i="1"/>
  <c r="AB1571" i="1" s="1"/>
  <c r="N1574" i="1"/>
  <c r="N1576" i="1" s="1"/>
  <c r="AA2128" i="1"/>
  <c r="AB2562" i="1"/>
  <c r="AA2562" i="1"/>
  <c r="AA372" i="1"/>
  <c r="Z1716" i="1"/>
  <c r="AB1716" i="1" s="1"/>
  <c r="W2953" i="1"/>
  <c r="W2955" i="1" s="1"/>
  <c r="Z1196" i="1"/>
  <c r="AB1196" i="1" s="1"/>
  <c r="AA1514" i="1"/>
  <c r="AA1516" i="1" s="1"/>
  <c r="Z1596" i="1"/>
  <c r="AB1596" i="1" s="1"/>
  <c r="AA900" i="1"/>
  <c r="AA904" i="1" s="1"/>
  <c r="V1694" i="1"/>
  <c r="V1696" i="1" s="1"/>
  <c r="V1680" i="1"/>
  <c r="AA1824" i="1"/>
  <c r="AA1826" i="1" s="1"/>
  <c r="AA690" i="1"/>
  <c r="Z1652" i="1"/>
  <c r="AA1652" i="1" s="1"/>
  <c r="M1654" i="1"/>
  <c r="M1656" i="1" s="1"/>
  <c r="D1654" i="1"/>
  <c r="D1656" i="1" s="1"/>
  <c r="AA1650" i="1"/>
  <c r="AA2188" i="1"/>
  <c r="AA514" i="1"/>
  <c r="Q694" i="1"/>
  <c r="Q698" i="1" s="1"/>
  <c r="Q708" i="1"/>
  <c r="AA2106" i="1"/>
  <c r="AA2108" i="1" s="1"/>
  <c r="K463" i="1"/>
  <c r="K464" i="1" s="1"/>
  <c r="AB1104" i="1"/>
  <c r="Z1106" i="1"/>
  <c r="AB1106" i="1" s="1"/>
  <c r="C1680" i="1"/>
  <c r="C1694" i="1"/>
  <c r="C1696" i="1" s="1"/>
  <c r="Z946" i="1"/>
  <c r="AB946" i="1" s="1"/>
  <c r="K472" i="1"/>
  <c r="K474" i="1" s="1"/>
  <c r="K458" i="1"/>
  <c r="K462" i="1" s="1"/>
  <c r="Z2328" i="1"/>
  <c r="AB2328" i="1" s="1"/>
  <c r="L694" i="1"/>
  <c r="L698" i="1" s="1"/>
  <c r="L700" i="1" s="1"/>
  <c r="L708" i="1"/>
  <c r="L710" i="1" s="1"/>
  <c r="Y1086" i="1"/>
  <c r="Y709" i="1"/>
  <c r="R2085" i="1"/>
  <c r="AB139" i="1"/>
  <c r="Z141" i="1"/>
  <c r="AB141" i="1" s="1"/>
  <c r="Z2168" i="1"/>
  <c r="AB2168" i="1" s="1"/>
  <c r="AB2833" i="1"/>
  <c r="Z2835" i="1"/>
  <c r="AB2835" i="1" s="1"/>
  <c r="AA332" i="1"/>
  <c r="J463" i="1"/>
  <c r="J464" i="1" s="1"/>
  <c r="J474" i="1"/>
  <c r="AB1274" i="1"/>
  <c r="Z1276" i="1"/>
  <c r="AB1276" i="1" s="1"/>
  <c r="D2073" i="1"/>
  <c r="N1696" i="1"/>
  <c r="N1685" i="1"/>
  <c r="Z2128" i="1"/>
  <c r="AB2128" i="1" s="1"/>
  <c r="D2952" i="1"/>
  <c r="AA451" i="1"/>
  <c r="H1696" i="1"/>
  <c r="H1685" i="1"/>
  <c r="AA2365" i="1"/>
  <c r="AA1596" i="1"/>
  <c r="AB2461" i="1"/>
  <c r="Z2463" i="1"/>
  <c r="AB2463" i="1" s="1"/>
  <c r="U2949" i="1"/>
  <c r="U2943" i="1"/>
  <c r="U2945" i="1" s="1"/>
  <c r="Y464" i="1"/>
  <c r="AB592" i="1"/>
  <c r="Z594" i="1"/>
  <c r="AB594" i="1" s="1"/>
  <c r="AA2298" i="1"/>
  <c r="AA2573" i="1"/>
  <c r="AA2575" i="1" s="1"/>
  <c r="Z61" i="1"/>
  <c r="AB61" i="1" s="1"/>
  <c r="Z690" i="1"/>
  <c r="AB690" i="1" s="1"/>
  <c r="G1286" i="1"/>
  <c r="G709" i="1"/>
  <c r="AB2633" i="1"/>
  <c r="Z2635" i="1"/>
  <c r="AB2635" i="1" s="1"/>
  <c r="AB440" i="1"/>
  <c r="Z442" i="1"/>
  <c r="AB442" i="1" s="1"/>
  <c r="AB1090" i="1"/>
  <c r="Z1094" i="1"/>
  <c r="AA1090" i="1"/>
  <c r="AA1094" i="1" s="1"/>
  <c r="U1694" i="1"/>
  <c r="U1696" i="1" s="1"/>
  <c r="U1680" i="1"/>
  <c r="M1354" i="1"/>
  <c r="M1356" i="1" s="1"/>
  <c r="AB1094" i="1" l="1"/>
  <c r="Z1096" i="1"/>
  <c r="AB1096" i="1" s="1"/>
  <c r="Y710" i="1"/>
  <c r="Y699" i="1"/>
  <c r="AB2367" i="1"/>
  <c r="Z2368" i="1"/>
  <c r="AB2368" i="1" s="1"/>
  <c r="AA2367" i="1"/>
  <c r="M1564" i="1"/>
  <c r="M1566" i="1" s="1"/>
  <c r="Z1560" i="1"/>
  <c r="M2070" i="1"/>
  <c r="AB2363" i="1"/>
  <c r="AF2363" i="1"/>
  <c r="AA2363" i="1"/>
  <c r="P698" i="1"/>
  <c r="P700" i="1" s="1"/>
  <c r="F2953" i="1"/>
  <c r="F2955" i="1" s="1"/>
  <c r="W700" i="1"/>
  <c r="AB2783" i="1"/>
  <c r="Z2785" i="1"/>
  <c r="AB2785" i="1" s="1"/>
  <c r="AA707" i="1"/>
  <c r="W2070" i="1"/>
  <c r="R708" i="1"/>
  <c r="R710" i="1" s="1"/>
  <c r="R694" i="1"/>
  <c r="D2082" i="1"/>
  <c r="AB1570" i="1"/>
  <c r="Z1574" i="1"/>
  <c r="AB1574" i="1" s="1"/>
  <c r="AA1570" i="1"/>
  <c r="T2070" i="1"/>
  <c r="T1684" i="1"/>
  <c r="T1686" i="1" s="1"/>
  <c r="Z458" i="1"/>
  <c r="O2075" i="1"/>
  <c r="O1686" i="1"/>
  <c r="C2953" i="1"/>
  <c r="C2955" i="1" s="1"/>
  <c r="AA697" i="1"/>
  <c r="AB1384" i="1"/>
  <c r="Z1386" i="1"/>
  <c r="AB1386" i="1" s="1"/>
  <c r="AA452" i="1"/>
  <c r="V2070" i="1"/>
  <c r="V1684" i="1"/>
  <c r="V1686" i="1" s="1"/>
  <c r="Z1316" i="1"/>
  <c r="AB1316" i="1" s="1"/>
  <c r="E2955" i="1"/>
  <c r="E2085" i="1"/>
  <c r="AA705" i="1"/>
  <c r="AA708" i="1" s="1"/>
  <c r="D695" i="1"/>
  <c r="AA695" i="1" s="1"/>
  <c r="X2953" i="1"/>
  <c r="X2955" i="1" s="1"/>
  <c r="AA461" i="1"/>
  <c r="D462" i="1"/>
  <c r="D464" i="1" s="1"/>
  <c r="J2070" i="1"/>
  <c r="J1684" i="1"/>
  <c r="J1686" i="1" s="1"/>
  <c r="D2071" i="1"/>
  <c r="Z1694" i="1"/>
  <c r="AB1694" i="1" s="1"/>
  <c r="AB1690" i="1"/>
  <c r="AB2563" i="1"/>
  <c r="Z2565" i="1"/>
  <c r="AB2565" i="1" s="1"/>
  <c r="V700" i="1"/>
  <c r="AA2366" i="1"/>
  <c r="AA1624" i="1"/>
  <c r="AA1626" i="1" s="1"/>
  <c r="D708" i="1"/>
  <c r="Q2953" i="1"/>
  <c r="Q2955" i="1" s="1"/>
  <c r="AA494" i="1"/>
  <c r="AA270" i="1"/>
  <c r="AA272" i="1" s="1"/>
  <c r="U700" i="1"/>
  <c r="AA1356" i="1"/>
  <c r="L2070" i="1"/>
  <c r="I708" i="1"/>
  <c r="I710" i="1" s="1"/>
  <c r="I694" i="1"/>
  <c r="I698" i="1" s="1"/>
  <c r="I700" i="1" s="1"/>
  <c r="N2070" i="1"/>
  <c r="N1684" i="1"/>
  <c r="Z1680" i="1"/>
  <c r="AB1573" i="1"/>
  <c r="AA1573" i="1"/>
  <c r="AA2563" i="1"/>
  <c r="AA2565" i="1" s="1"/>
  <c r="AA2950" i="1"/>
  <c r="D2953" i="1"/>
  <c r="D2955" i="1" s="1"/>
  <c r="AA2949" i="1"/>
  <c r="D698" i="1"/>
  <c r="AA1563" i="1"/>
  <c r="Z494" i="1"/>
  <c r="AB494" i="1" s="1"/>
  <c r="Z1706" i="1"/>
  <c r="T2955" i="1"/>
  <c r="M698" i="1"/>
  <c r="M700" i="1" s="1"/>
  <c r="L2085" i="1"/>
  <c r="AA2940" i="1"/>
  <c r="AA2943" i="1" s="1"/>
  <c r="AA2945" i="1" s="1"/>
  <c r="Z209" i="1"/>
  <c r="AB209" i="1" s="1"/>
  <c r="AB205" i="1"/>
  <c r="AA205" i="1"/>
  <c r="AA209" i="1" s="1"/>
  <c r="W2075" i="1"/>
  <c r="N1564" i="1"/>
  <c r="N1566" i="1" s="1"/>
  <c r="Z1561" i="1"/>
  <c r="AB1561" i="1" s="1"/>
  <c r="N2071" i="1"/>
  <c r="N2081" i="1" s="1"/>
  <c r="N2373" i="1" s="1"/>
  <c r="N2960" i="1" s="1"/>
  <c r="U2075" i="1"/>
  <c r="O2953" i="1"/>
  <c r="O2955" i="1" s="1"/>
  <c r="X1564" i="1"/>
  <c r="X1566" i="1" s="1"/>
  <c r="X2070" i="1"/>
  <c r="AB270" i="1"/>
  <c r="Z272" i="1"/>
  <c r="AB272" i="1" s="1"/>
  <c r="AE1777" i="1"/>
  <c r="AB1776" i="1"/>
  <c r="F710" i="1"/>
  <c r="F699" i="1"/>
  <c r="F700" i="1" s="1"/>
  <c r="AB2441" i="1"/>
  <c r="Z2443" i="1"/>
  <c r="AB2443" i="1" s="1"/>
  <c r="S708" i="1"/>
  <c r="S710" i="1" s="1"/>
  <c r="S694" i="1"/>
  <c r="AB2939" i="1"/>
  <c r="Z2943" i="1"/>
  <c r="G1686" i="1"/>
  <c r="Z1284" i="1"/>
  <c r="AB1280" i="1"/>
  <c r="AA1280" i="1"/>
  <c r="AA1284" i="1" s="1"/>
  <c r="AA1286" i="1" s="1"/>
  <c r="D710" i="1"/>
  <c r="D699" i="1"/>
  <c r="D2075" i="1" s="1"/>
  <c r="G710" i="1"/>
  <c r="G699" i="1"/>
  <c r="G700" i="1" s="1"/>
  <c r="U2953" i="1"/>
  <c r="U2955" i="1" s="1"/>
  <c r="N1686" i="1"/>
  <c r="E694" i="1"/>
  <c r="E698" i="1" s="1"/>
  <c r="E708" i="1"/>
  <c r="E710" i="1" s="1"/>
  <c r="P2085" i="1"/>
  <c r="H710" i="1"/>
  <c r="H699" i="1"/>
  <c r="H700" i="1" s="1"/>
  <c r="G1564" i="1"/>
  <c r="G1566" i="1" s="1"/>
  <c r="G2070" i="1"/>
  <c r="AB704" i="1"/>
  <c r="Z708" i="1"/>
  <c r="Z2949" i="1"/>
  <c r="M2953" i="1"/>
  <c r="M2955" i="1" s="1"/>
  <c r="S2075" i="1"/>
  <c r="S1686" i="1"/>
  <c r="Z211" i="1"/>
  <c r="AB211" i="1" s="1"/>
  <c r="AB210" i="1"/>
  <c r="M2073" i="1"/>
  <c r="C2075" i="1"/>
  <c r="K2075" i="1"/>
  <c r="D2070" i="1"/>
  <c r="D1684" i="1"/>
  <c r="D1686" i="1" s="1"/>
  <c r="AA1680" i="1"/>
  <c r="E2070" i="1"/>
  <c r="E1684" i="1"/>
  <c r="E1686" i="1" s="1"/>
  <c r="K2070" i="1"/>
  <c r="Z2098" i="1"/>
  <c r="AB2098" i="1" s="1"/>
  <c r="AB1080" i="1"/>
  <c r="AA1080" i="1"/>
  <c r="AA1084" i="1" s="1"/>
  <c r="AA1086" i="1" s="1"/>
  <c r="Z1084" i="1"/>
  <c r="D2083" i="1"/>
  <c r="AA1654" i="1"/>
  <c r="AA1656" i="1" s="1"/>
  <c r="S2953" i="1"/>
  <c r="S2955" i="1" s="1"/>
  <c r="F2080" i="1"/>
  <c r="F2074" i="1"/>
  <c r="Z450" i="1"/>
  <c r="AB446" i="1"/>
  <c r="AA446" i="1"/>
  <c r="AA450" i="1" s="1"/>
  <c r="M2075" i="1"/>
  <c r="M1686" i="1"/>
  <c r="Z1685" i="1"/>
  <c r="N710" i="1"/>
  <c r="N699" i="1"/>
  <c r="N2075" i="1" s="1"/>
  <c r="Z709" i="1"/>
  <c r="AA210" i="1"/>
  <c r="AA211" i="1" s="1"/>
  <c r="M2071" i="1"/>
  <c r="Z1681" i="1"/>
  <c r="M1684" i="1"/>
  <c r="AE734" i="1"/>
  <c r="AB733" i="1"/>
  <c r="AB705" i="1"/>
  <c r="P2070" i="1"/>
  <c r="P1684" i="1"/>
  <c r="P1686" i="1" s="1"/>
  <c r="Q2070" i="1"/>
  <c r="Q1684" i="1"/>
  <c r="Q1686" i="1" s="1"/>
  <c r="K2953" i="1"/>
  <c r="K2955" i="1" s="1"/>
  <c r="U2070" i="1"/>
  <c r="U1684" i="1"/>
  <c r="U1686" i="1" s="1"/>
  <c r="R2377" i="1"/>
  <c r="C2070" i="1"/>
  <c r="C1684" i="1"/>
  <c r="C1686" i="1" s="1"/>
  <c r="Q710" i="1"/>
  <c r="Q699" i="1"/>
  <c r="H2953" i="1"/>
  <c r="H2955" i="1" s="1"/>
  <c r="I2075" i="1"/>
  <c r="V2085" i="1"/>
  <c r="AB1695" i="1"/>
  <c r="AB2429" i="1"/>
  <c r="Z2430" i="1"/>
  <c r="AB2430" i="1" s="1"/>
  <c r="AA2429" i="1"/>
  <c r="AA2430" i="1" s="1"/>
  <c r="Z1565" i="1"/>
  <c r="AB1691" i="1"/>
  <c r="AA1691" i="1"/>
  <c r="AA1694" i="1" s="1"/>
  <c r="Z696" i="1"/>
  <c r="AA696" i="1" s="1"/>
  <c r="M2072" i="1"/>
  <c r="AB695" i="1"/>
  <c r="J2075" i="1"/>
  <c r="AA1685" i="1"/>
  <c r="D1564" i="1"/>
  <c r="H2070" i="1"/>
  <c r="H1684" i="1"/>
  <c r="H1686" i="1" s="1"/>
  <c r="AB1664" i="1"/>
  <c r="Z1666" i="1"/>
  <c r="AB1666" i="1" s="1"/>
  <c r="T710" i="1"/>
  <c r="T699" i="1"/>
  <c r="T700" i="1" s="1"/>
  <c r="Y2075" i="1"/>
  <c r="Y1686" i="1"/>
  <c r="I2953" i="1"/>
  <c r="I2955" i="1" s="1"/>
  <c r="W464" i="1"/>
  <c r="Z2952" i="1"/>
  <c r="AB2952" i="1" s="1"/>
  <c r="AA1565" i="1"/>
  <c r="D1566" i="1"/>
  <c r="Z463" i="1"/>
  <c r="M464" i="1"/>
  <c r="E700" i="1"/>
  <c r="X700" i="1"/>
  <c r="X2075" i="1"/>
  <c r="O2070" i="1"/>
  <c r="O1684" i="1"/>
  <c r="AA1695" i="1"/>
  <c r="B2075" i="1"/>
  <c r="Y698" i="1"/>
  <c r="Y2070" i="1"/>
  <c r="I2070" i="1"/>
  <c r="I1684" i="1"/>
  <c r="I1686" i="1" s="1"/>
  <c r="AB2954" i="1"/>
  <c r="N2953" i="1"/>
  <c r="N2955" i="1" s="1"/>
  <c r="T2953" i="1"/>
  <c r="Z472" i="1"/>
  <c r="AB472" i="1" s="1"/>
  <c r="AB468" i="1"/>
  <c r="AA468" i="1"/>
  <c r="AA472" i="1" s="1"/>
  <c r="Z474" i="1"/>
  <c r="AB474" i="1" s="1"/>
  <c r="AA473" i="1"/>
  <c r="AA474" i="1" s="1"/>
  <c r="B2953" i="1"/>
  <c r="B2955" i="1" s="1"/>
  <c r="B2070" i="1"/>
  <c r="B1684" i="1"/>
  <c r="B1686" i="1" s="1"/>
  <c r="AB721" i="1"/>
  <c r="Z723" i="1"/>
  <c r="Z1654" i="1"/>
  <c r="AB1650" i="1"/>
  <c r="N2085" i="1" l="1"/>
  <c r="D2085" i="1"/>
  <c r="AE724" i="1"/>
  <c r="AB723" i="1"/>
  <c r="Z1696" i="1"/>
  <c r="AB1696" i="1" s="1"/>
  <c r="R2964" i="1"/>
  <c r="K2085" i="1"/>
  <c r="AB2949" i="1"/>
  <c r="Z2953" i="1"/>
  <c r="G2075" i="1"/>
  <c r="J2074" i="1"/>
  <c r="J2080" i="1"/>
  <c r="O2085" i="1"/>
  <c r="AB1560" i="1"/>
  <c r="Z1564" i="1"/>
  <c r="AB1564" i="1" s="1"/>
  <c r="AA1560" i="1"/>
  <c r="AA1564" i="1" s="1"/>
  <c r="AA1566" i="1" s="1"/>
  <c r="O2074" i="1"/>
  <c r="O2076" i="1" s="1"/>
  <c r="O2080" i="1"/>
  <c r="AB708" i="1"/>
  <c r="AB2943" i="1"/>
  <c r="Z2945" i="1"/>
  <c r="AB2945" i="1" s="1"/>
  <c r="X2080" i="1"/>
  <c r="X2074" i="1"/>
  <c r="X2076" i="1" s="1"/>
  <c r="N2080" i="1"/>
  <c r="N2074" i="1"/>
  <c r="N2076" i="1" s="1"/>
  <c r="AA2952" i="1"/>
  <c r="AA2953" i="1" s="1"/>
  <c r="AA2955" i="1" s="1"/>
  <c r="Z462" i="1"/>
  <c r="AB462" i="1" s="1"/>
  <c r="AB458" i="1"/>
  <c r="AA458" i="1"/>
  <c r="AA462" i="1" s="1"/>
  <c r="X2085" i="1"/>
  <c r="J2085" i="1"/>
  <c r="J2076" i="1"/>
  <c r="AB1681" i="1"/>
  <c r="AA1681" i="1"/>
  <c r="AB1084" i="1"/>
  <c r="Z1086" i="1"/>
  <c r="AB1086" i="1" s="1"/>
  <c r="C2085" i="1"/>
  <c r="V2074" i="1"/>
  <c r="V2076" i="1" s="1"/>
  <c r="V2080" i="1"/>
  <c r="AA2368" i="1"/>
  <c r="B2080" i="1"/>
  <c r="B2074" i="1"/>
  <c r="Y2076" i="1"/>
  <c r="Y2085" i="1"/>
  <c r="V2377" i="1"/>
  <c r="U2074" i="1"/>
  <c r="U2080" i="1"/>
  <c r="M2081" i="1"/>
  <c r="Z2071" i="1"/>
  <c r="AB2071" i="1" s="1"/>
  <c r="AB450" i="1"/>
  <c r="Z452" i="1"/>
  <c r="AB452" i="1" s="1"/>
  <c r="Z2073" i="1"/>
  <c r="M2083" i="1"/>
  <c r="G2074" i="1"/>
  <c r="G2080" i="1"/>
  <c r="S698" i="1"/>
  <c r="S700" i="1" s="1"/>
  <c r="S2070" i="1"/>
  <c r="L2377" i="1"/>
  <c r="T2074" i="1"/>
  <c r="T2080" i="1"/>
  <c r="Z1576" i="1"/>
  <c r="AB1576" i="1" s="1"/>
  <c r="Z2072" i="1"/>
  <c r="AA2072" i="1" s="1"/>
  <c r="M2082" i="1"/>
  <c r="L2080" i="1"/>
  <c r="L2074" i="1"/>
  <c r="L2076" i="1" s="1"/>
  <c r="AA1574" i="1"/>
  <c r="AA1576" i="1" s="1"/>
  <c r="I2076" i="1"/>
  <c r="I2085" i="1"/>
  <c r="F2084" i="1"/>
  <c r="F2372" i="1"/>
  <c r="D700" i="1"/>
  <c r="Z694" i="1"/>
  <c r="Y700" i="1"/>
  <c r="I2074" i="1"/>
  <c r="I2080" i="1"/>
  <c r="Z464" i="1"/>
  <c r="AB464" i="1" s="1"/>
  <c r="AA463" i="1"/>
  <c r="AA464" i="1" s="1"/>
  <c r="Z710" i="1"/>
  <c r="AB710" i="1" s="1"/>
  <c r="AB709" i="1"/>
  <c r="K2080" i="1"/>
  <c r="K2074" i="1"/>
  <c r="K2076" i="1" s="1"/>
  <c r="U2076" i="1"/>
  <c r="U2085" i="1"/>
  <c r="Y2080" i="1"/>
  <c r="Y2074" i="1"/>
  <c r="Q2074" i="1"/>
  <c r="Q2080" i="1"/>
  <c r="N700" i="1"/>
  <c r="Z699" i="1"/>
  <c r="AA699" i="1" s="1"/>
  <c r="AA709" i="1"/>
  <c r="AA710" i="1" s="1"/>
  <c r="E2377" i="1"/>
  <c r="T2075" i="1"/>
  <c r="D2374" i="1"/>
  <c r="Q700" i="1"/>
  <c r="Q2075" i="1"/>
  <c r="E2080" i="1"/>
  <c r="E2074" i="1"/>
  <c r="E2076" i="1" s="1"/>
  <c r="P2377" i="1"/>
  <c r="H2075" i="1"/>
  <c r="H2074" i="1"/>
  <c r="H2080" i="1"/>
  <c r="P2074" i="1"/>
  <c r="P2076" i="1" s="1"/>
  <c r="P2080" i="1"/>
  <c r="AB1685" i="1"/>
  <c r="AA1684" i="1"/>
  <c r="S2085" i="1"/>
  <c r="F2075" i="1"/>
  <c r="D2081" i="1"/>
  <c r="R698" i="1"/>
  <c r="R700" i="1" s="1"/>
  <c r="R2070" i="1"/>
  <c r="B2076" i="1"/>
  <c r="B2085" i="1"/>
  <c r="AB1284" i="1"/>
  <c r="Z1286" i="1"/>
  <c r="AB1286" i="1" s="1"/>
  <c r="W2085" i="1"/>
  <c r="W2076" i="1"/>
  <c r="AE1707" i="1"/>
  <c r="AB1706" i="1"/>
  <c r="AA1561" i="1"/>
  <c r="AB1654" i="1"/>
  <c r="Z1656" i="1"/>
  <c r="AB1656" i="1" s="1"/>
  <c r="AA1696" i="1"/>
  <c r="AA1686" i="1"/>
  <c r="C2074" i="1"/>
  <c r="C2076" i="1" s="1"/>
  <c r="C2080" i="1"/>
  <c r="M2085" i="1"/>
  <c r="Z2075" i="1"/>
  <c r="AA2075" i="1" s="1"/>
  <c r="D2375" i="1"/>
  <c r="D2080" i="1"/>
  <c r="D2074" i="1"/>
  <c r="D2076" i="1" s="1"/>
  <c r="Z1684" i="1"/>
  <c r="AB1684" i="1" s="1"/>
  <c r="AB1680" i="1"/>
  <c r="W2074" i="1"/>
  <c r="W2080" i="1"/>
  <c r="M2074" i="1"/>
  <c r="M2076" i="1" s="1"/>
  <c r="M2080" i="1"/>
  <c r="B2377" i="1" l="1"/>
  <c r="P2084" i="1"/>
  <c r="P2086" i="1" s="1"/>
  <c r="P2372" i="1"/>
  <c r="Y2084" i="1"/>
  <c r="Y2086" i="1" s="1"/>
  <c r="Y2372" i="1"/>
  <c r="AB694" i="1"/>
  <c r="Z698" i="1"/>
  <c r="AB698" i="1" s="1"/>
  <c r="AA694" i="1"/>
  <c r="AA698" i="1" s="1"/>
  <c r="AA700" i="1" s="1"/>
  <c r="O2084" i="1"/>
  <c r="O2372" i="1"/>
  <c r="K2377" i="1"/>
  <c r="D2961" i="1"/>
  <c r="U2377" i="1"/>
  <c r="V2084" i="1"/>
  <c r="V2086" i="1" s="1"/>
  <c r="V2372" i="1"/>
  <c r="R2080" i="1"/>
  <c r="R2074" i="1"/>
  <c r="R2076" i="1" s="1"/>
  <c r="H2084" i="1"/>
  <c r="H2372" i="1"/>
  <c r="T2084" i="1"/>
  <c r="T2372" i="1"/>
  <c r="T2085" i="1"/>
  <c r="T2076" i="1"/>
  <c r="F2376" i="1"/>
  <c r="F2959" i="1"/>
  <c r="F2963" i="1" s="1"/>
  <c r="Z2081" i="1"/>
  <c r="AB2081" i="1" s="1"/>
  <c r="M2373" i="1"/>
  <c r="C2086" i="1"/>
  <c r="C2381" i="1" s="1"/>
  <c r="C2377" i="1"/>
  <c r="D2373" i="1"/>
  <c r="H2085" i="1"/>
  <c r="H2076" i="1"/>
  <c r="E2964" i="1"/>
  <c r="K2084" i="1"/>
  <c r="K2086" i="1" s="1"/>
  <c r="K2372" i="1"/>
  <c r="L2964" i="1"/>
  <c r="U2084" i="1"/>
  <c r="U2086" i="1" s="1"/>
  <c r="U2372" i="1"/>
  <c r="D2084" i="1"/>
  <c r="D2372" i="1"/>
  <c r="AA2071" i="1"/>
  <c r="P2964" i="1"/>
  <c r="I2377" i="1"/>
  <c r="O2086" i="1"/>
  <c r="O2377" i="1"/>
  <c r="D2962" i="1"/>
  <c r="F2076" i="1"/>
  <c r="F2085" i="1"/>
  <c r="S2080" i="1"/>
  <c r="S2074" i="1"/>
  <c r="S2076" i="1" s="1"/>
  <c r="V2964" i="1"/>
  <c r="N2084" i="1"/>
  <c r="N2372" i="1"/>
  <c r="Z700" i="1"/>
  <c r="AB700" i="1" s="1"/>
  <c r="AB699" i="1"/>
  <c r="J2084" i="1"/>
  <c r="J2086" i="1" s="1"/>
  <c r="J2372" i="1"/>
  <c r="M2084" i="1"/>
  <c r="M2372" i="1"/>
  <c r="AB2075" i="1"/>
  <c r="S2377" i="1"/>
  <c r="E2084" i="1"/>
  <c r="E2086" i="1" s="1"/>
  <c r="E2372" i="1"/>
  <c r="G2084" i="1"/>
  <c r="G2372" i="1"/>
  <c r="Y2377" i="1"/>
  <c r="X2084" i="1"/>
  <c r="X2372" i="1"/>
  <c r="M2086" i="1"/>
  <c r="Z2085" i="1"/>
  <c r="AA2085" i="1" s="1"/>
  <c r="M2377" i="1"/>
  <c r="W2377" i="1"/>
  <c r="Q2076" i="1"/>
  <c r="Q2085" i="1"/>
  <c r="Q2084" i="1"/>
  <c r="Q2372" i="1"/>
  <c r="I2084" i="1"/>
  <c r="I2086" i="1" s="1"/>
  <c r="I2372" i="1"/>
  <c r="L2084" i="1"/>
  <c r="L2086" i="1" s="1"/>
  <c r="L2372" i="1"/>
  <c r="G2085" i="1"/>
  <c r="G2076" i="1"/>
  <c r="D2086" i="1"/>
  <c r="D2381" i="1" s="1"/>
  <c r="D2377" i="1"/>
  <c r="Z2070" i="1"/>
  <c r="Z2083" i="1"/>
  <c r="M2375" i="1"/>
  <c r="J2377" i="1"/>
  <c r="AB2953" i="1"/>
  <c r="Z2955" i="1"/>
  <c r="W2084" i="1"/>
  <c r="W2086" i="1" s="1"/>
  <c r="W2372" i="1"/>
  <c r="C2084" i="1"/>
  <c r="C2372" i="1"/>
  <c r="Z1686" i="1"/>
  <c r="AB1686" i="1" s="1"/>
  <c r="Z1566" i="1"/>
  <c r="AB1566" i="1" s="1"/>
  <c r="Z2082" i="1"/>
  <c r="AA2082" i="1" s="1"/>
  <c r="M2374" i="1"/>
  <c r="AB2073" i="1"/>
  <c r="AA2073" i="1"/>
  <c r="B2084" i="1"/>
  <c r="B2086" i="1" s="1"/>
  <c r="B2088" i="1" s="1"/>
  <c r="B2381" i="1" s="1"/>
  <c r="B2372" i="1"/>
  <c r="X2086" i="1"/>
  <c r="X2377" i="1"/>
  <c r="N2086" i="1"/>
  <c r="N2377" i="1"/>
  <c r="Z2374" i="1" l="1"/>
  <c r="AA2374" i="1" s="1"/>
  <c r="M2961" i="1"/>
  <c r="Z2961" i="1" s="1"/>
  <c r="Z3063" i="1" s="1"/>
  <c r="Z2375" i="1"/>
  <c r="M2962" i="1"/>
  <c r="Z2962" i="1" s="1"/>
  <c r="AA2962" i="1" s="1"/>
  <c r="AA3064" i="1" s="1"/>
  <c r="Q2376" i="1"/>
  <c r="Q2959" i="1"/>
  <c r="Q2963" i="1" s="1"/>
  <c r="J2376" i="1"/>
  <c r="J2959" i="1"/>
  <c r="J2963" i="1" s="1"/>
  <c r="D3064" i="1"/>
  <c r="U2376" i="1"/>
  <c r="U2378" i="1" s="1"/>
  <c r="U2959" i="1"/>
  <c r="U2963" i="1" s="1"/>
  <c r="C2964" i="1"/>
  <c r="C2965" i="1" s="1"/>
  <c r="C2967" i="1" s="1"/>
  <c r="AB2083" i="1"/>
  <c r="AA2083" i="1"/>
  <c r="G2376" i="1"/>
  <c r="G2959" i="1"/>
  <c r="G2963" i="1" s="1"/>
  <c r="AB2070" i="1"/>
  <c r="Z2074" i="1"/>
  <c r="AA2070" i="1"/>
  <c r="AA2074" i="1" s="1"/>
  <c r="AA2076" i="1" s="1"/>
  <c r="Q2086" i="1"/>
  <c r="Q2377" i="1"/>
  <c r="O2964" i="1"/>
  <c r="Z2373" i="1"/>
  <c r="M2960" i="1"/>
  <c r="Z2960" i="1" s="1"/>
  <c r="R2084" i="1"/>
  <c r="R2086" i="1" s="1"/>
  <c r="R2372" i="1"/>
  <c r="D2964" i="1"/>
  <c r="E2376" i="1"/>
  <c r="E2378" i="1" s="1"/>
  <c r="E2959" i="1"/>
  <c r="E2963" i="1" s="1"/>
  <c r="E2965" i="1" s="1"/>
  <c r="V2376" i="1"/>
  <c r="V2378" i="1" s="1"/>
  <c r="V2959" i="1"/>
  <c r="V2963" i="1" s="1"/>
  <c r="N2378" i="1"/>
  <c r="N2964" i="1"/>
  <c r="N2965" i="1" s="1"/>
  <c r="C2376" i="1"/>
  <c r="C2378" i="1" s="1"/>
  <c r="C2959" i="1"/>
  <c r="C2963" i="1" s="1"/>
  <c r="W2964" i="1"/>
  <c r="W2965" i="1" s="1"/>
  <c r="N2376" i="1"/>
  <c r="N2959" i="1"/>
  <c r="N2963" i="1" s="1"/>
  <c r="I2378" i="1"/>
  <c r="I2964" i="1"/>
  <c r="K2376" i="1"/>
  <c r="K2959" i="1"/>
  <c r="K2963" i="1" s="1"/>
  <c r="Y2376" i="1"/>
  <c r="Y2378" i="1" s="1"/>
  <c r="Y2959" i="1"/>
  <c r="Y2963" i="1" s="1"/>
  <c r="S2964" i="1"/>
  <c r="U2964" i="1"/>
  <c r="U2965" i="1" s="1"/>
  <c r="X2378" i="1"/>
  <c r="X2964" i="1"/>
  <c r="X2965" i="1" s="1"/>
  <c r="W2376" i="1"/>
  <c r="W2378" i="1" s="1"/>
  <c r="W2959" i="1"/>
  <c r="W2963" i="1" s="1"/>
  <c r="M2964" i="1"/>
  <c r="V2965" i="1"/>
  <c r="P2965" i="1"/>
  <c r="P2376" i="1"/>
  <c r="P2378" i="1" s="1"/>
  <c r="P2959" i="1"/>
  <c r="P2963" i="1" s="1"/>
  <c r="G2086" i="1"/>
  <c r="G2377" i="1"/>
  <c r="AB2085" i="1"/>
  <c r="T2086" i="1"/>
  <c r="T2377" i="1"/>
  <c r="Z2377" i="1" s="1"/>
  <c r="D3063" i="1"/>
  <c r="AA2961" i="1"/>
  <c r="AA3063" i="1" s="1"/>
  <c r="B2376" i="1"/>
  <c r="B2378" i="1" s="1"/>
  <c r="B2959" i="1"/>
  <c r="B2963" i="1" s="1"/>
  <c r="AB2955" i="1"/>
  <c r="Z2957" i="1"/>
  <c r="L2376" i="1"/>
  <c r="L2378" i="1" s="1"/>
  <c r="L2959" i="1"/>
  <c r="L2963" i="1" s="1"/>
  <c r="L2965" i="1" s="1"/>
  <c r="B2964" i="1"/>
  <c r="B2965" i="1" s="1"/>
  <c r="B2967" i="1" s="1"/>
  <c r="X2376" i="1"/>
  <c r="X2959" i="1"/>
  <c r="X2963" i="1" s="1"/>
  <c r="M2376" i="1"/>
  <c r="M2378" i="1" s="1"/>
  <c r="Z2372" i="1"/>
  <c r="AA2372" i="1" s="1"/>
  <c r="M2959" i="1"/>
  <c r="S2084" i="1"/>
  <c r="S2086" i="1" s="1"/>
  <c r="S2372" i="1"/>
  <c r="D2376" i="1"/>
  <c r="D2378" i="1" s="1"/>
  <c r="D2959" i="1"/>
  <c r="H2086" i="1"/>
  <c r="H2377" i="1"/>
  <c r="T2376" i="1"/>
  <c r="T2959" i="1"/>
  <c r="T2963" i="1" s="1"/>
  <c r="K2378" i="1"/>
  <c r="K2964" i="1"/>
  <c r="K2965" i="1" s="1"/>
  <c r="J2378" i="1"/>
  <c r="J2964" i="1"/>
  <c r="I2376" i="1"/>
  <c r="I2959" i="1"/>
  <c r="I2963" i="1" s="1"/>
  <c r="Z2080" i="1"/>
  <c r="F2086" i="1"/>
  <c r="F2377" i="1"/>
  <c r="D2960" i="1"/>
  <c r="Y2964" i="1"/>
  <c r="AA2081" i="1"/>
  <c r="H2376" i="1"/>
  <c r="H2959" i="1"/>
  <c r="H2963" i="1" s="1"/>
  <c r="O2376" i="1"/>
  <c r="O2378" i="1" s="1"/>
  <c r="O2959" i="1"/>
  <c r="O2963" i="1" s="1"/>
  <c r="E3025" i="1" l="1"/>
  <c r="E2967" i="1"/>
  <c r="AB2377" i="1"/>
  <c r="Z2378" i="1"/>
  <c r="AB2378" i="1" s="1"/>
  <c r="AA2377" i="1"/>
  <c r="L3025" i="1"/>
  <c r="L2967" i="1"/>
  <c r="Z3062" i="1"/>
  <c r="AB2960" i="1"/>
  <c r="K3025" i="1"/>
  <c r="K2967" i="1"/>
  <c r="AB2373" i="1"/>
  <c r="AF2373" i="1"/>
  <c r="AB2375" i="1"/>
  <c r="AA2375" i="1"/>
  <c r="AA2376" i="1" s="1"/>
  <c r="O2965" i="1"/>
  <c r="AA2373" i="1"/>
  <c r="H2378" i="1"/>
  <c r="H2964" i="1"/>
  <c r="H2965" i="1" s="1"/>
  <c r="I2965" i="1"/>
  <c r="Q2378" i="1"/>
  <c r="Q2964" i="1"/>
  <c r="Q2965" i="1" s="1"/>
  <c r="G2378" i="1"/>
  <c r="G2964" i="1"/>
  <c r="G2965" i="1" s="1"/>
  <c r="D3066" i="1"/>
  <c r="AB2074" i="1"/>
  <c r="Z2076" i="1"/>
  <c r="AB2076" i="1" s="1"/>
  <c r="W3025" i="1"/>
  <c r="W2967" i="1"/>
  <c r="S2376" i="1"/>
  <c r="S2378" i="1" s="1"/>
  <c r="S2959" i="1"/>
  <c r="S2963" i="1" s="1"/>
  <c r="S2965" i="1" s="1"/>
  <c r="R2376" i="1"/>
  <c r="R2378" i="1" s="1"/>
  <c r="R2959" i="1"/>
  <c r="R2963" i="1" s="1"/>
  <c r="R2965" i="1" s="1"/>
  <c r="F2378" i="1"/>
  <c r="F2964" i="1"/>
  <c r="F2965" i="1" s="1"/>
  <c r="D3061" i="1"/>
  <c r="D2963" i="1"/>
  <c r="D3065" i="1" s="1"/>
  <c r="AA2959" i="1"/>
  <c r="X3025" i="1"/>
  <c r="X2967" i="1"/>
  <c r="AB2080" i="1"/>
  <c r="Z2084" i="1"/>
  <c r="AA2080" i="1"/>
  <c r="AA2084" i="1" s="1"/>
  <c r="AA2086" i="1" s="1"/>
  <c r="U2967" i="1"/>
  <c r="U3025" i="1"/>
  <c r="J2965" i="1"/>
  <c r="M2963" i="1"/>
  <c r="Z2959" i="1"/>
  <c r="P3025" i="1"/>
  <c r="P2967" i="1"/>
  <c r="AB2962" i="1"/>
  <c r="Z3064" i="1"/>
  <c r="AB2372" i="1"/>
  <c r="Z2376" i="1"/>
  <c r="AB2376" i="1" s="1"/>
  <c r="V3025" i="1"/>
  <c r="V2967" i="1"/>
  <c r="N3025" i="1"/>
  <c r="N2967" i="1"/>
  <c r="Y2965" i="1"/>
  <c r="M2965" i="1"/>
  <c r="Z2964" i="1"/>
  <c r="T2378" i="1"/>
  <c r="T2964" i="1"/>
  <c r="T2965" i="1" s="1"/>
  <c r="AA2960" i="1"/>
  <c r="AA3062" i="1" s="1"/>
  <c r="D3062" i="1"/>
  <c r="S3025" i="1" l="1"/>
  <c r="S2967" i="1"/>
  <c r="Z3066" i="1"/>
  <c r="AB2964" i="1"/>
  <c r="Z2965" i="1"/>
  <c r="AA3061" i="1"/>
  <c r="AA2963" i="1"/>
  <c r="AA3065" i="1" s="1"/>
  <c r="O3025" i="1"/>
  <c r="O2967" i="1"/>
  <c r="M3025" i="1"/>
  <c r="M2967" i="1"/>
  <c r="Z3061" i="1"/>
  <c r="AB2959" i="1"/>
  <c r="Z2963" i="1"/>
  <c r="D2965" i="1"/>
  <c r="Y3025" i="1"/>
  <c r="Y2967" i="1"/>
  <c r="AA2964" i="1"/>
  <c r="F3025" i="1"/>
  <c r="F2967" i="1"/>
  <c r="J3025" i="1"/>
  <c r="J2967" i="1"/>
  <c r="G2967" i="1"/>
  <c r="G3025" i="1"/>
  <c r="R3025" i="1"/>
  <c r="R2967" i="1"/>
  <c r="Q3025" i="1"/>
  <c r="Q2967" i="1"/>
  <c r="AB2084" i="1"/>
  <c r="Z2086" i="1"/>
  <c r="I3025" i="1"/>
  <c r="I2967" i="1"/>
  <c r="H3025" i="1"/>
  <c r="H2967" i="1"/>
  <c r="T3025" i="1"/>
  <c r="T2967" i="1"/>
  <c r="AA2378" i="1"/>
  <c r="D3067" i="1" l="1"/>
  <c r="D3025" i="1"/>
  <c r="D2967" i="1"/>
  <c r="Z3065" i="1"/>
  <c r="AB2963" i="1"/>
  <c r="Z3067" i="1"/>
  <c r="AE3016" i="1"/>
  <c r="AE3017" i="1"/>
  <c r="Z3025" i="1"/>
  <c r="Z2967" i="1"/>
  <c r="AB2965" i="1"/>
  <c r="Z2088" i="1"/>
  <c r="AB2086" i="1"/>
  <c r="AA3066" i="1"/>
  <c r="AA2965" i="1"/>
  <c r="AA3067" i="1" l="1"/>
  <c r="AA3025" i="1"/>
  <c r="AA29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67" authorId="0" shapeId="0" xr:uid="{A8CCE7F9-FFA6-4541-BFA0-2CC51C9D95F5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<sst xmlns="http://schemas.openxmlformats.org/spreadsheetml/2006/main" count="2470" uniqueCount="214">
  <si>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</si>
  <si>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</si>
  <si>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</si>
  <si>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</si>
  <si>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</si>
  <si>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May 31,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</si>
  <si>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</si>
  <si>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</si>
  <si>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</si>
  <si>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</si>
  <si>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</si>
  <si>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</si>
  <si>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</si>
  <si>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</si>
  <si>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</si>
  <si>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</si>
  <si>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</si>
  <si>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</si>
  <si>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</si>
  <si>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</si>
  <si>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</si>
  <si>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</si>
  <si>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</si>
  <si>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</si>
  <si>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</si>
  <si>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</si>
  <si>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</si>
  <si>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</si>
  <si>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</si>
  <si>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</si>
  <si>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</si>
  <si>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</si>
  <si>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</si>
  <si>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and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</si>
  <si>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</si>
  <si>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</si>
  <si>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</si>
  <si>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</si>
  <si>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</si>
  <si>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</si>
  <si>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</si>
  <si>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</si>
  <si>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</si>
  <si>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</si>
  <si>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</si>
  <si>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</si>
  <si>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</si>
  <si>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</si>
  <si>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</si>
  <si>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</si>
  <si>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</si>
  <si>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</si>
  <si>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</si>
  <si>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</si>
  <si>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</si>
  <si>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</si>
  <si>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</si>
  <si>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</si>
  <si>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</si>
  <si>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</si>
  <si>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</si>
  <si>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</si>
  <si>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</si>
  <si>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</si>
  <si>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</si>
  <si>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</si>
  <si>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</si>
  <si>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</si>
  <si>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</si>
  <si>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</si>
  <si>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</si>
  <si>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</si>
  <si>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</si>
  <si>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</si>
  <si>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</si>
  <si>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</si>
  <si>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</si>
  <si>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</si>
  <si>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</si>
  <si>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</si>
  <si>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</si>
  <si>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</si>
  <si>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</si>
  <si>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</si>
  <si>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</si>
  <si>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</si>
  <si>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</si>
  <si>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</si>
  <si>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</si>
  <si>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</si>
  <si>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</si>
  <si>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</si>
  <si>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</si>
  <si>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</si>
  <si>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</si>
  <si>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</si>
  <si>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</si>
  <si>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Program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</si>
  <si>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</si>
  <si>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</si>
  <si>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</si>
  <si>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</si>
  <si>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</si>
  <si>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</si>
  <si>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</si>
  <si>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</si>
  <si>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</si>
  <si>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</si>
  <si>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</si>
  <si>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</si>
  <si>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</si>
  <si>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</si>
  <si>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</si>
  <si>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</si>
  <si>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</si>
  <si>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</si>
  <si>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</si>
  <si>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</si>
  <si>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</si>
  <si>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</si>
  <si>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</si>
  <si>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  320104200008000 - Pag-Abot Program</t>
  </si>
  <si>
    <t xml:space="preserve">     320104200006000 - Ayuda sa Kapos Ang Kita Program (AKAP)</t>
  </si>
  <si>
    <t xml:space="preserve">  320104200009000 - Liwanag at Tubig Assistance Welfare (LITAW) Program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</si>
  <si>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</si>
  <si>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</si>
  <si>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</si>
  <si>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</si>
  <si>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</si>
  <si>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</si>
  <si>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</si>
  <si>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</si>
  <si>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</si>
  <si>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</si>
  <si>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 - SARO-BMB-B-25-0010275 dtd. May 20, 2025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</si>
  <si>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</si>
  <si>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</si>
  <si>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</si>
  <si>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</si>
  <si>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</si>
  <si>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</si>
  <si>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</si>
  <si>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</si>
  <si>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</si>
  <si>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</si>
  <si>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</si>
  <si>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3.   Calamity Fund</t>
  </si>
  <si>
    <t>SARO-BMB-B-25-0010267 dtd. May 20, 2025 - To cover the replenishment of the FY 2025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</si>
  <si>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</si>
  <si>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</si>
  <si>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</si>
  <si>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</si>
  <si>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</si>
  <si>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</si>
  <si>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</si>
  <si>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</si>
  <si>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</si>
  <si>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</si>
  <si>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2.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</si>
  <si>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</si>
  <si>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</si>
  <si>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</si>
  <si>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</si>
  <si>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</si>
  <si>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</si>
  <si>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</si>
  <si>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 xml:space="preserve">   SARO-BMB-B-24-0018532 dtd. December 03, 2024 - To cover the deficiency in Personnel Services requirements</t>
  </si>
  <si>
    <t>for the FY 2024 due to filling of vacant positions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</si>
  <si>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</si>
  <si>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</si>
  <si>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</si>
  <si>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</si>
  <si>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April 30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</si>
  <si>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</si>
  <si>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</si>
  <si>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</si>
  <si>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</si>
  <si>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</si>
  <si>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</si>
  <si>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</si>
  <si>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</si>
  <si>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</si>
  <si>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</si>
  <si>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</si>
  <si>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</si>
  <si>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</si>
  <si>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</si>
  <si>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</si>
  <si>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</si>
  <si>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</si>
  <si>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</si>
  <si>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</si>
  <si>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</si>
  <si>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</si>
  <si>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</si>
  <si>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</si>
  <si>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</si>
  <si>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</si>
  <si>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</si>
  <si>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</si>
  <si>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</si>
  <si>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</si>
  <si>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</si>
  <si>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</si>
  <si>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</si>
  <si>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</si>
  <si>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</si>
  <si>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</si>
  <si>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KEISHA M. NGUYEN</t>
  </si>
  <si>
    <t xml:space="preserve">  Administrative Officer IV</t>
  </si>
  <si>
    <t xml:space="preserve">     Chief, Budget Division</t>
  </si>
  <si>
    <t>OIC, Financial Service</t>
  </si>
  <si>
    <t>as of May 31, 2025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</si>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</sst>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2" fillId="0" borderId="5" xfId="0" applyFont="1" applyBorder="1" applyAlignment="1">
      <alignment horizontal="left" indent="1"/>
    </xf>
    <xf numFmtId="164" fontId="7" fillId="0" borderId="0" xfId="0" applyNumberFormat="1" applyFo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9" fillId="0" borderId="5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43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%20Files\2025%20Files%20-%20as%20of%20May%2031\2025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5\MAY\SAOB%20CURRENT%20SUMMARY%20AS%20OF%20MAY%2031,%202025%20revised%20SLP%206.9.25.xlsx" TargetMode="External"/><Relationship Id="rId1" Type="http://schemas.openxmlformats.org/officeDocument/2006/relationships/externalLinkPath" Target="/CONSO%20SAOB%20PER%20FO/2025/MAY/SAOB%20CURRENT%20SUMMARY%20AS%20OF%20MAY%2031,%202025%20revised%20SLP%206.9.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2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348618000</v>
          </cell>
          <cell r="F499">
            <v>0</v>
          </cell>
          <cell r="G499">
            <v>348618000.00000006</v>
          </cell>
          <cell r="H499">
            <v>117064089.75</v>
          </cell>
          <cell r="I499">
            <v>45734951.210000001</v>
          </cell>
          <cell r="J499">
            <v>0</v>
          </cell>
          <cell r="K499">
            <v>0</v>
          </cell>
          <cell r="L499">
            <v>953320.89999999991</v>
          </cell>
          <cell r="M499">
            <v>1275799.67</v>
          </cell>
          <cell r="N499">
            <v>0</v>
          </cell>
          <cell r="O499">
            <v>0</v>
          </cell>
          <cell r="P499">
            <v>2229120.5699999998</v>
          </cell>
          <cell r="Q499">
            <v>51000315.57</v>
          </cell>
          <cell r="R499">
            <v>27877206.809999999</v>
          </cell>
          <cell r="S499">
            <v>37233246.469999999</v>
          </cell>
          <cell r="T499">
            <v>9093830.9600000009</v>
          </cell>
          <cell r="U499">
            <v>35365320.579999998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402983000</v>
          </cell>
          <cell r="F612">
            <v>0</v>
          </cell>
          <cell r="G612">
            <v>402983000</v>
          </cell>
          <cell r="H612">
            <v>216469413.60999998</v>
          </cell>
          <cell r="I612">
            <v>40577969.320000008</v>
          </cell>
          <cell r="J612">
            <v>0</v>
          </cell>
          <cell r="K612">
            <v>0</v>
          </cell>
          <cell r="L612">
            <v>3708817</v>
          </cell>
          <cell r="M612">
            <v>3487958.48</v>
          </cell>
          <cell r="N612">
            <v>0</v>
          </cell>
          <cell r="O612">
            <v>0</v>
          </cell>
          <cell r="P612">
            <v>7196775.4800000004</v>
          </cell>
          <cell r="Q612">
            <v>183231907.86000001</v>
          </cell>
          <cell r="R612">
            <v>15716672.709999999</v>
          </cell>
          <cell r="S612">
            <v>13812016.039999999</v>
          </cell>
          <cell r="T612">
            <v>27149634.25</v>
          </cell>
          <cell r="U612">
            <v>9940376.589999998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56850000</v>
          </cell>
          <cell r="F647">
            <v>0</v>
          </cell>
          <cell r="G647">
            <v>56850000</v>
          </cell>
          <cell r="H647">
            <v>5366331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5366331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29802000</v>
          </cell>
          <cell r="F651">
            <v>0</v>
          </cell>
          <cell r="G651">
            <v>29802000</v>
          </cell>
          <cell r="H651">
            <v>8458711.1400000006</v>
          </cell>
          <cell r="I651">
            <v>2813599.99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2727062.3</v>
          </cell>
          <cell r="R651">
            <v>2741168.66</v>
          </cell>
          <cell r="S651">
            <v>2990480.18</v>
          </cell>
          <cell r="T651">
            <v>0</v>
          </cell>
          <cell r="U651">
            <v>2813599.99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-4.1291059460490942E-10</v>
          </cell>
          <cell r="G825">
            <v>58893999.999999993</v>
          </cell>
          <cell r="H825">
            <v>29427575.069999997</v>
          </cell>
          <cell r="I825">
            <v>691111.02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30032864.77</v>
          </cell>
          <cell r="R825">
            <v>6129133.9799999995</v>
          </cell>
          <cell r="S825">
            <v>-6734423.6800000006</v>
          </cell>
          <cell r="T825">
            <v>-116608.73999999999</v>
          </cell>
          <cell r="U825">
            <v>807719.76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12413356.49</v>
          </cell>
          <cell r="I1038">
            <v>1900774.6600000001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9737757.5699999984</v>
          </cell>
          <cell r="R1038">
            <v>1910015.14</v>
          </cell>
          <cell r="S1038">
            <v>765583.7799999998</v>
          </cell>
          <cell r="T1038">
            <v>786249.87999999989</v>
          </cell>
          <cell r="U1038">
            <v>1114524.7799999998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2959399.36</v>
          </cell>
          <cell r="I1251">
            <v>3026732.82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987861.74</v>
          </cell>
          <cell r="R1251">
            <v>748003.86</v>
          </cell>
          <cell r="S1251">
            <v>1223533.7600000002</v>
          </cell>
          <cell r="T1251">
            <v>636038.87</v>
          </cell>
          <cell r="U1251">
            <v>2390693.9500000002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3422302.64</v>
          </cell>
          <cell r="I1464">
            <v>142831.28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3288969.39</v>
          </cell>
          <cell r="R1464">
            <v>123099</v>
          </cell>
          <cell r="S1464">
            <v>10234.25</v>
          </cell>
          <cell r="T1464">
            <v>54467.57</v>
          </cell>
          <cell r="U1464">
            <v>88363.71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12003560.76</v>
          </cell>
          <cell r="I1677">
            <v>2485454.0499999998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126798.65</v>
          </cell>
          <cell r="R1677">
            <v>10818279.41</v>
          </cell>
          <cell r="S1677">
            <v>1058482.7</v>
          </cell>
          <cell r="T1677">
            <v>1804253.29</v>
          </cell>
          <cell r="U1677">
            <v>681200.76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-9.3132257461547852E-10</v>
          </cell>
          <cell r="G1890">
            <v>22454000</v>
          </cell>
          <cell r="H1890">
            <v>17838844.059999999</v>
          </cell>
          <cell r="I1890">
            <v>1255566.4700000002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9437442.1699999999</v>
          </cell>
          <cell r="R1890">
            <v>324934.31</v>
          </cell>
          <cell r="S1890">
            <v>8076467.580000001</v>
          </cell>
          <cell r="T1890">
            <v>149897.72000000009</v>
          </cell>
          <cell r="U1890">
            <v>1105668.75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-4.3655745685100555E-11</v>
          </cell>
          <cell r="G2103">
            <v>15672999.999999998</v>
          </cell>
          <cell r="H2103">
            <v>8049246.5700000003</v>
          </cell>
          <cell r="I2103">
            <v>3265212.61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6511092.8900000006</v>
          </cell>
          <cell r="R2103">
            <v>489126.86</v>
          </cell>
          <cell r="S2103">
            <v>1049026.82</v>
          </cell>
          <cell r="T2103">
            <v>2218495.5099999998</v>
          </cell>
          <cell r="U2103">
            <v>1046717.0999999999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-2.9103830456733704E-11</v>
          </cell>
          <cell r="G2316">
            <v>9521000</v>
          </cell>
          <cell r="H2316">
            <v>4161209.58</v>
          </cell>
          <cell r="I2316">
            <v>285744.61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1582001.41</v>
          </cell>
          <cell r="R2316">
            <v>797053.27999999991</v>
          </cell>
          <cell r="S2316">
            <v>1782154.8900000001</v>
          </cell>
          <cell r="T2316">
            <v>86185.54</v>
          </cell>
          <cell r="U2316">
            <v>199559.07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1703603.35</v>
          </cell>
          <cell r="I2529">
            <v>819564.16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413873.08999999997</v>
          </cell>
          <cell r="R2529">
            <v>210783.98</v>
          </cell>
          <cell r="S2529">
            <v>1078946.28</v>
          </cell>
          <cell r="T2529">
            <v>138235.51999999999</v>
          </cell>
          <cell r="U2529">
            <v>681328.64000000001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2338187.8699999996</v>
          </cell>
          <cell r="I2742">
            <v>182076.75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2082469.62</v>
          </cell>
          <cell r="R2742">
            <v>110626.68</v>
          </cell>
          <cell r="S2742">
            <v>145091.57</v>
          </cell>
          <cell r="T2742">
            <v>136140</v>
          </cell>
          <cell r="U2742">
            <v>45936.75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21417353.380000003</v>
          </cell>
          <cell r="I2955">
            <v>8458646.620000001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19149592.48</v>
          </cell>
          <cell r="R2955">
            <v>6225604.830000001</v>
          </cell>
          <cell r="S2955">
            <v>-3957843.9299999997</v>
          </cell>
          <cell r="T2955">
            <v>8347713.1800000006</v>
          </cell>
          <cell r="U2955">
            <v>110933.44000000006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3921544.98</v>
          </cell>
          <cell r="I3168">
            <v>751480.95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2746975.58</v>
          </cell>
          <cell r="R3168">
            <v>107582.04</v>
          </cell>
          <cell r="S3168">
            <v>1066987.3600000001</v>
          </cell>
          <cell r="T3168">
            <v>457261.39</v>
          </cell>
          <cell r="U3168">
            <v>294219.56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-5.8207660913467407E-11</v>
          </cell>
          <cell r="G3381">
            <v>12692000</v>
          </cell>
          <cell r="H3381">
            <v>8597324.6699999981</v>
          </cell>
          <cell r="I3381">
            <v>947703.09999999905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1351008.4000000001</v>
          </cell>
          <cell r="R3381">
            <v>6648098.3900000006</v>
          </cell>
          <cell r="S3381">
            <v>598217.88</v>
          </cell>
          <cell r="T3381">
            <v>-166665.35999999993</v>
          </cell>
          <cell r="U3381">
            <v>1114368.4599999988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2133611.5499999998</v>
          </cell>
          <cell r="I3594">
            <v>502487.25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1530309.75</v>
          </cell>
          <cell r="R3594">
            <v>331327.61</v>
          </cell>
          <cell r="S3594">
            <v>271974.19</v>
          </cell>
          <cell r="T3594">
            <v>290361.33999999997</v>
          </cell>
          <cell r="U3594">
            <v>212125.91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2726557.2199999993</v>
          </cell>
          <cell r="I3807">
            <v>1316963.2200000002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1025465.71</v>
          </cell>
          <cell r="R3807">
            <v>874485.82</v>
          </cell>
          <cell r="S3807">
            <v>826605.69</v>
          </cell>
          <cell r="T3807">
            <v>889329.16000000015</v>
          </cell>
          <cell r="U3807">
            <v>427634.06000000006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3124410.5699999994</v>
          </cell>
          <cell r="I4020">
            <v>231187.19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2664808.3199999998</v>
          </cell>
          <cell r="R4020">
            <v>241118.05</v>
          </cell>
          <cell r="S4020">
            <v>218484.19999999998</v>
          </cell>
          <cell r="T4020">
            <v>67512.73</v>
          </cell>
          <cell r="U4020">
            <v>163674.46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21585000</v>
          </cell>
          <cell r="F4120">
            <v>0</v>
          </cell>
          <cell r="G4120">
            <v>21585000</v>
          </cell>
          <cell r="H4120">
            <v>891421.77</v>
          </cell>
          <cell r="I4120">
            <v>1061804.79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43663.83</v>
          </cell>
          <cell r="R4120">
            <v>291869.83999999997</v>
          </cell>
          <cell r="S4120">
            <v>555888.1</v>
          </cell>
          <cell r="T4120">
            <v>704183.95</v>
          </cell>
          <cell r="U4120">
            <v>357620.84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10404000</v>
          </cell>
          <cell r="F4548">
            <v>0</v>
          </cell>
          <cell r="G4548">
            <v>10403999.999999998</v>
          </cell>
          <cell r="H4548">
            <v>3218616.44</v>
          </cell>
          <cell r="I4548">
            <v>2054385.96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1441047.45</v>
          </cell>
          <cell r="R4548">
            <v>816084.96</v>
          </cell>
          <cell r="S4548">
            <v>961484.02999999991</v>
          </cell>
          <cell r="T4548">
            <v>704151.95</v>
          </cell>
          <cell r="U4548">
            <v>1350234.01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1096396000</v>
          </cell>
          <cell r="F4661">
            <v>5.1222741603851318E-9</v>
          </cell>
          <cell r="G4661">
            <v>1096396000.0000002</v>
          </cell>
          <cell r="H4661">
            <v>723655373.92999995</v>
          </cell>
          <cell r="I4661">
            <v>117564369.28000003</v>
          </cell>
          <cell r="J4661">
            <v>0</v>
          </cell>
          <cell r="K4661">
            <v>0</v>
          </cell>
          <cell r="L4661">
            <v>331780402.43000007</v>
          </cell>
          <cell r="M4661">
            <v>96791522.040000021</v>
          </cell>
          <cell r="N4661">
            <v>0</v>
          </cell>
          <cell r="O4661">
            <v>0</v>
          </cell>
          <cell r="P4661">
            <v>428571924.47000003</v>
          </cell>
          <cell r="Q4661">
            <v>167623899.19</v>
          </cell>
          <cell r="R4661">
            <v>223176606.26000002</v>
          </cell>
          <cell r="S4661">
            <v>1074466.0499999991</v>
          </cell>
          <cell r="T4661">
            <v>948670.03</v>
          </cell>
          <cell r="U4661">
            <v>19824177.210000001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357410000</v>
          </cell>
          <cell r="F4696">
            <v>0</v>
          </cell>
          <cell r="G4696">
            <v>357410000</v>
          </cell>
          <cell r="H4696">
            <v>4948586</v>
          </cell>
          <cell r="I4696">
            <v>15208226.59</v>
          </cell>
          <cell r="J4696">
            <v>0</v>
          </cell>
          <cell r="K4696">
            <v>0</v>
          </cell>
          <cell r="L4696">
            <v>3068586</v>
          </cell>
          <cell r="M4696">
            <v>15208226.59</v>
          </cell>
          <cell r="N4696">
            <v>0</v>
          </cell>
          <cell r="O4696">
            <v>0</v>
          </cell>
          <cell r="P4696">
            <v>18276812.59</v>
          </cell>
          <cell r="Q4696">
            <v>0</v>
          </cell>
          <cell r="R4696">
            <v>0</v>
          </cell>
          <cell r="S4696">
            <v>1880000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864000</v>
          </cell>
          <cell r="F4700">
            <v>0</v>
          </cell>
          <cell r="G4700">
            <v>864000</v>
          </cell>
          <cell r="H4700">
            <v>240817.16999999998</v>
          </cell>
          <cell r="I4700">
            <v>145396.39000000001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81557.88</v>
          </cell>
          <cell r="R4700">
            <v>73994.399999999994</v>
          </cell>
          <cell r="S4700">
            <v>85264.89</v>
          </cell>
          <cell r="T4700">
            <v>75569.23</v>
          </cell>
          <cell r="U4700">
            <v>69827.16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13262000</v>
          </cell>
          <cell r="F4761">
            <v>0</v>
          </cell>
          <cell r="G4761">
            <v>13262000</v>
          </cell>
          <cell r="H4761">
            <v>4259494.16</v>
          </cell>
          <cell r="I4761">
            <v>2296009.13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2040553.37</v>
          </cell>
          <cell r="R4761">
            <v>1008281.42</v>
          </cell>
          <cell r="S4761">
            <v>1210659.3700000001</v>
          </cell>
          <cell r="T4761">
            <v>1019169.44</v>
          </cell>
          <cell r="U4761">
            <v>1276839.69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7412000</v>
          </cell>
          <cell r="F4874">
            <v>0</v>
          </cell>
          <cell r="G4874">
            <v>7412000</v>
          </cell>
          <cell r="H4874">
            <v>3331539.9</v>
          </cell>
          <cell r="I4874">
            <v>775789.33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2719968.9</v>
          </cell>
          <cell r="R4874">
            <v>305161.8</v>
          </cell>
          <cell r="S4874">
            <v>306409.2</v>
          </cell>
          <cell r="T4874">
            <v>162084.54999999999</v>
          </cell>
          <cell r="U4874">
            <v>613704.78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1195000</v>
          </cell>
          <cell r="F4913">
            <v>0</v>
          </cell>
          <cell r="G4913">
            <v>1195000</v>
          </cell>
          <cell r="H4913">
            <v>107713.2</v>
          </cell>
          <cell r="I4913">
            <v>308652.2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1500</v>
          </cell>
          <cell r="R4913">
            <v>106213.2</v>
          </cell>
          <cell r="S4913">
            <v>0</v>
          </cell>
          <cell r="T4913">
            <v>218698.51</v>
          </cell>
          <cell r="U4913">
            <v>89953.69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30961000</v>
          </cell>
          <cell r="F4974">
            <v>0</v>
          </cell>
          <cell r="G4974">
            <v>30961000</v>
          </cell>
          <cell r="H4974">
            <v>6239520.7700000005</v>
          </cell>
          <cell r="I4974">
            <v>4549427.5699999994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2721789.07</v>
          </cell>
          <cell r="R4974">
            <v>1641964.56</v>
          </cell>
          <cell r="S4974">
            <v>1875767.1400000001</v>
          </cell>
          <cell r="T4974">
            <v>1741257.86</v>
          </cell>
          <cell r="U4974">
            <v>2808169.7099999995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42052000</v>
          </cell>
          <cell r="F5087">
            <v>0</v>
          </cell>
          <cell r="G5087">
            <v>42052000</v>
          </cell>
          <cell r="H5087">
            <v>15495040.469999997</v>
          </cell>
          <cell r="I5087">
            <v>5021528.3400000008</v>
          </cell>
          <cell r="J5087">
            <v>0</v>
          </cell>
          <cell r="K5087">
            <v>0</v>
          </cell>
          <cell r="L5087">
            <v>6114643.4500000002</v>
          </cell>
          <cell r="M5087">
            <v>3508046.1299999994</v>
          </cell>
          <cell r="N5087">
            <v>0</v>
          </cell>
          <cell r="O5087">
            <v>0</v>
          </cell>
          <cell r="P5087">
            <v>9622689.5800000019</v>
          </cell>
          <cell r="Q5087">
            <v>6224080.5999999996</v>
          </cell>
          <cell r="R5087">
            <v>1248826.7</v>
          </cell>
          <cell r="S5087">
            <v>1907489.72</v>
          </cell>
          <cell r="T5087">
            <v>1263806.56</v>
          </cell>
          <cell r="U5087">
            <v>249675.65000000014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2383000</v>
          </cell>
          <cell r="F5126">
            <v>0</v>
          </cell>
          <cell r="G5126">
            <v>2383000</v>
          </cell>
          <cell r="H5126">
            <v>533667.15</v>
          </cell>
          <cell r="I5126">
            <v>327514.88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191326.32</v>
          </cell>
          <cell r="R5126">
            <v>152574.85999999999</v>
          </cell>
          <cell r="S5126">
            <v>189765.97</v>
          </cell>
          <cell r="T5126">
            <v>168127.44</v>
          </cell>
          <cell r="U5126">
            <v>159387.44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861182.03</v>
          </cell>
        </row>
        <row r="5187">
          <cell r="E5187">
            <v>45374000</v>
          </cell>
          <cell r="F5187">
            <v>0</v>
          </cell>
          <cell r="G5187">
            <v>45374000</v>
          </cell>
          <cell r="H5187">
            <v>14199011.700000001</v>
          </cell>
          <cell r="I5187">
            <v>9961243.75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6246544.3600000003</v>
          </cell>
          <cell r="R5187">
            <v>3502311.43</v>
          </cell>
          <cell r="S5187">
            <v>4450155.91</v>
          </cell>
          <cell r="T5187">
            <v>3431304.25</v>
          </cell>
          <cell r="U5187">
            <v>6529939.5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26160000</v>
          </cell>
          <cell r="F5300">
            <v>0</v>
          </cell>
          <cell r="G5300">
            <v>26160000</v>
          </cell>
          <cell r="H5300">
            <v>4459871.7</v>
          </cell>
          <cell r="I5300">
            <v>4048464.8300000005</v>
          </cell>
          <cell r="J5300">
            <v>0</v>
          </cell>
          <cell r="K5300">
            <v>0</v>
          </cell>
          <cell r="L5300">
            <v>125278</v>
          </cell>
          <cell r="M5300">
            <v>748093.2</v>
          </cell>
          <cell r="N5300">
            <v>0</v>
          </cell>
          <cell r="O5300">
            <v>0</v>
          </cell>
          <cell r="P5300">
            <v>873371.19999999984</v>
          </cell>
          <cell r="Q5300">
            <v>1074474.31</v>
          </cell>
          <cell r="R5300">
            <v>1434629.33</v>
          </cell>
          <cell r="S5300">
            <v>1825490.06</v>
          </cell>
          <cell r="T5300">
            <v>1699779.71</v>
          </cell>
          <cell r="U5300">
            <v>1600591.9200000002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3875000</v>
          </cell>
          <cell r="F5339">
            <v>0</v>
          </cell>
          <cell r="G5339">
            <v>3875000</v>
          </cell>
          <cell r="H5339">
            <v>1162768.6299999999</v>
          </cell>
          <cell r="I5339">
            <v>781336.92999999993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405617.8</v>
          </cell>
          <cell r="R5339">
            <v>356310.94</v>
          </cell>
          <cell r="S5339">
            <v>400839.89</v>
          </cell>
          <cell r="T5339">
            <v>410058.79</v>
          </cell>
          <cell r="U5339">
            <v>371278.14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66396000</v>
          </cell>
          <cell r="F5513">
            <v>-8.3819031715393066E-9</v>
          </cell>
          <cell r="G5513">
            <v>66395999.999999985</v>
          </cell>
          <cell r="H5513">
            <v>46365944.759999998</v>
          </cell>
          <cell r="I5513">
            <v>6136669.9199999999</v>
          </cell>
          <cell r="J5513">
            <v>0</v>
          </cell>
          <cell r="K5513">
            <v>0</v>
          </cell>
          <cell r="L5513">
            <v>33714506.299999997</v>
          </cell>
          <cell r="M5513">
            <v>6788468.9199999999</v>
          </cell>
          <cell r="N5513">
            <v>0</v>
          </cell>
          <cell r="O5513">
            <v>0</v>
          </cell>
          <cell r="P5513">
            <v>40502975.219999999</v>
          </cell>
          <cell r="Q5513">
            <v>12106924.460000001</v>
          </cell>
          <cell r="R5513">
            <v>45157</v>
          </cell>
          <cell r="S5513">
            <v>499357</v>
          </cell>
          <cell r="T5513">
            <v>-651799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7781767000</v>
          </cell>
          <cell r="F9879">
            <v>0</v>
          </cell>
          <cell r="G9879">
            <v>7781767000</v>
          </cell>
          <cell r="H9879">
            <v>2270301024.3300004</v>
          </cell>
          <cell r="I9879">
            <v>2056195624.1099999</v>
          </cell>
          <cell r="J9879">
            <v>0</v>
          </cell>
          <cell r="K9879">
            <v>0</v>
          </cell>
          <cell r="L9879">
            <v>2204608257.25</v>
          </cell>
          <cell r="M9879">
            <v>2009898799.77</v>
          </cell>
          <cell r="N9879">
            <v>0</v>
          </cell>
          <cell r="O9879">
            <v>0</v>
          </cell>
          <cell r="P9879">
            <v>4214507057.0199995</v>
          </cell>
          <cell r="Q9879">
            <v>28421029.609999999</v>
          </cell>
          <cell r="R9879">
            <v>16771418.709999999</v>
          </cell>
          <cell r="S9879">
            <v>20500318.759999998</v>
          </cell>
          <cell r="T9879">
            <v>16856913.760000002</v>
          </cell>
          <cell r="U9879">
            <v>29439910.579999998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55899377000</v>
          </cell>
          <cell r="F9992">
            <v>0</v>
          </cell>
          <cell r="G9992">
            <v>55899377000</v>
          </cell>
          <cell r="H9992">
            <v>9461991858.210001</v>
          </cell>
          <cell r="I9992">
            <v>14509518500.270004</v>
          </cell>
          <cell r="J9992">
            <v>0</v>
          </cell>
          <cell r="K9992">
            <v>0</v>
          </cell>
          <cell r="L9992">
            <v>200115522.93999997</v>
          </cell>
          <cell r="M9992">
            <v>18886838.789999984</v>
          </cell>
          <cell r="N9992">
            <v>0</v>
          </cell>
          <cell r="O9992">
            <v>0</v>
          </cell>
          <cell r="P9992">
            <v>219002361.72999999</v>
          </cell>
          <cell r="Q9992">
            <v>1359611509.1700001</v>
          </cell>
          <cell r="R9992">
            <v>7900260818.9400005</v>
          </cell>
          <cell r="S9992">
            <v>2004007.16</v>
          </cell>
          <cell r="T9992">
            <v>49091511.079999998</v>
          </cell>
          <cell r="U9992">
            <v>14441540150.4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39541000</v>
          </cell>
          <cell r="F10305">
            <v>0</v>
          </cell>
          <cell r="G10305">
            <v>39541000</v>
          </cell>
          <cell r="H10305">
            <v>10815667.109999999</v>
          </cell>
          <cell r="I10305">
            <v>7550743.8300000001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4709801.55</v>
          </cell>
          <cell r="R10305">
            <v>2785114.62</v>
          </cell>
          <cell r="S10305">
            <v>3320750.9399999995</v>
          </cell>
          <cell r="T10305">
            <v>2764179.5700000003</v>
          </cell>
          <cell r="U10305">
            <v>4786564.26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2680471000</v>
          </cell>
          <cell r="F10418">
            <v>0</v>
          </cell>
          <cell r="G10418">
            <v>2680470999.9999995</v>
          </cell>
          <cell r="H10418">
            <v>538933580.23000014</v>
          </cell>
          <cell r="I10418">
            <v>1450332312.3400002</v>
          </cell>
          <cell r="J10418">
            <v>0</v>
          </cell>
          <cell r="K10418">
            <v>0</v>
          </cell>
          <cell r="L10418">
            <v>511767676.62000006</v>
          </cell>
          <cell r="M10418">
            <v>1448988335.9700003</v>
          </cell>
          <cell r="N10418">
            <v>0</v>
          </cell>
          <cell r="O10418">
            <v>0</v>
          </cell>
          <cell r="P10418">
            <v>1960756012.5900002</v>
          </cell>
          <cell r="Q10418">
            <v>26313007.260000002</v>
          </cell>
          <cell r="R10418">
            <v>337497.05</v>
          </cell>
          <cell r="S10418">
            <v>515399.30000000005</v>
          </cell>
          <cell r="T10418">
            <v>177793.71</v>
          </cell>
          <cell r="U10418">
            <v>1166182.6599999999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16526000</v>
          </cell>
          <cell r="F10518">
            <v>0</v>
          </cell>
          <cell r="G10518">
            <v>16526000</v>
          </cell>
          <cell r="H10518">
            <v>3540007.2</v>
          </cell>
          <cell r="I10518">
            <v>3158240.48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1056174.3</v>
          </cell>
          <cell r="R10518">
            <v>1143900.3999999999</v>
          </cell>
          <cell r="S10518">
            <v>1339932.5</v>
          </cell>
          <cell r="T10518">
            <v>1215664.24</v>
          </cell>
          <cell r="U10518">
            <v>1942576.24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41565000</v>
          </cell>
          <cell r="F10631">
            <v>0</v>
          </cell>
          <cell r="G10631">
            <v>41565000</v>
          </cell>
          <cell r="H10631">
            <v>26340972.530000001</v>
          </cell>
          <cell r="I10631">
            <v>-235006.29999999993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11784203.039999999</v>
          </cell>
          <cell r="R10631">
            <v>13504259.67</v>
          </cell>
          <cell r="S10631">
            <v>1052509.8200000003</v>
          </cell>
          <cell r="T10631">
            <v>362001.52</v>
          </cell>
          <cell r="U10631">
            <v>-597007.81999999995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16192000</v>
          </cell>
          <cell r="F10731">
            <v>0</v>
          </cell>
          <cell r="G10731">
            <v>16192000</v>
          </cell>
          <cell r="H10731">
            <v>3350326.09</v>
          </cell>
          <cell r="I10731">
            <v>3269543.5300000003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1009891.41</v>
          </cell>
          <cell r="R10731">
            <v>1095531.1599999997</v>
          </cell>
          <cell r="S10731">
            <v>1244903.52</v>
          </cell>
          <cell r="T10731">
            <v>1286416.25</v>
          </cell>
          <cell r="U10731">
            <v>1983127.28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73452000</v>
          </cell>
          <cell r="F10844">
            <v>0</v>
          </cell>
          <cell r="G10844">
            <v>73452000</v>
          </cell>
          <cell r="H10844">
            <v>49825301.140000001</v>
          </cell>
          <cell r="I10844">
            <v>9565624.7800000012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23720798.739999998</v>
          </cell>
          <cell r="R10844">
            <v>2241667.1900000009</v>
          </cell>
          <cell r="S10844">
            <v>23862835.210000001</v>
          </cell>
          <cell r="T10844">
            <v>4101269.54</v>
          </cell>
          <cell r="U10844">
            <v>5464355.2400000002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18785000</v>
          </cell>
          <cell r="F10944">
            <v>0</v>
          </cell>
          <cell r="G10944">
            <v>18785000</v>
          </cell>
          <cell r="H10944">
            <v>3867533.2199999997</v>
          </cell>
          <cell r="I10944">
            <v>3425014.87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1091465.44</v>
          </cell>
          <cell r="R10944">
            <v>1200022.8799999999</v>
          </cell>
          <cell r="S10944">
            <v>1576044.9</v>
          </cell>
          <cell r="T10944">
            <v>1249860.96</v>
          </cell>
          <cell r="U10944">
            <v>2175153.91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43656000</v>
          </cell>
          <cell r="F11057">
            <v>0</v>
          </cell>
          <cell r="G11057">
            <v>43656000</v>
          </cell>
          <cell r="H11057">
            <v>13614338.189999999</v>
          </cell>
          <cell r="I11057">
            <v>19726693.91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3454845.74</v>
          </cell>
          <cell r="R11057">
            <v>6064346.5600000005</v>
          </cell>
          <cell r="S11057">
            <v>4095145.8899999997</v>
          </cell>
          <cell r="T11057">
            <v>8612948.2200000007</v>
          </cell>
          <cell r="U11057">
            <v>11113745.689999999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13442000</v>
          </cell>
          <cell r="F11157">
            <v>0</v>
          </cell>
          <cell r="G11157">
            <v>13442000</v>
          </cell>
          <cell r="H11157">
            <v>3005133.9400000004</v>
          </cell>
          <cell r="I11157">
            <v>2535379.52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856682.85</v>
          </cell>
          <cell r="R11157">
            <v>930064.29</v>
          </cell>
          <cell r="S11157">
            <v>1218386.8</v>
          </cell>
          <cell r="T11157">
            <v>909649.76</v>
          </cell>
          <cell r="U11157">
            <v>1625729.76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59786000</v>
          </cell>
          <cell r="F11270">
            <v>0</v>
          </cell>
          <cell r="G11270">
            <v>59786000</v>
          </cell>
          <cell r="H11270">
            <v>53248800.729999997</v>
          </cell>
          <cell r="I11270">
            <v>1749336.9300000002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18136810</v>
          </cell>
          <cell r="R11270">
            <v>2980886.73</v>
          </cell>
          <cell r="S11270">
            <v>32131104</v>
          </cell>
          <cell r="T11270">
            <v>600586.91</v>
          </cell>
          <cell r="U11270">
            <v>1148750.02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13442000</v>
          </cell>
          <cell r="F11370">
            <v>0</v>
          </cell>
          <cell r="G11370">
            <v>13442000</v>
          </cell>
          <cell r="H11370">
            <v>2694099.64</v>
          </cell>
          <cell r="I11370">
            <v>2583051.2400000002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740861.01</v>
          </cell>
          <cell r="R11370">
            <v>871501.84</v>
          </cell>
          <cell r="S11370">
            <v>1081736.79</v>
          </cell>
          <cell r="T11370">
            <v>1000285.81</v>
          </cell>
          <cell r="U11370">
            <v>1582765.43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77642000</v>
          </cell>
          <cell r="F11483">
            <v>0</v>
          </cell>
          <cell r="G11483">
            <v>77642000</v>
          </cell>
          <cell r="H11483">
            <v>48120362.149999999</v>
          </cell>
          <cell r="I11483">
            <v>12561023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2624463.42</v>
          </cell>
          <cell r="R11483">
            <v>16244361.02</v>
          </cell>
          <cell r="S11483">
            <v>29251537.710000001</v>
          </cell>
          <cell r="T11483">
            <v>10374935</v>
          </cell>
          <cell r="U11483">
            <v>2186088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14067000</v>
          </cell>
          <cell r="F11583">
            <v>0</v>
          </cell>
          <cell r="G11583">
            <v>14067000</v>
          </cell>
          <cell r="H11583">
            <v>2761904.67</v>
          </cell>
          <cell r="I11583">
            <v>2277176.66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725233.24</v>
          </cell>
          <cell r="R11583">
            <v>870789.98</v>
          </cell>
          <cell r="S11583">
            <v>1165881.45</v>
          </cell>
          <cell r="T11583">
            <v>803167.3</v>
          </cell>
          <cell r="U11583">
            <v>1474009.36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101627000</v>
          </cell>
          <cell r="F11696">
            <v>0</v>
          </cell>
          <cell r="G11696">
            <v>101627000</v>
          </cell>
          <cell r="H11696">
            <v>74831772.670000002</v>
          </cell>
          <cell r="I11696">
            <v>2776699.54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32438264.899999999</v>
          </cell>
          <cell r="R11696">
            <v>30404830.690000001</v>
          </cell>
          <cell r="S11696">
            <v>11988677.08</v>
          </cell>
          <cell r="T11696">
            <v>960179.4</v>
          </cell>
          <cell r="U11696">
            <v>1816520.1400000001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27078000</v>
          </cell>
          <cell r="F11796">
            <v>0</v>
          </cell>
          <cell r="G11796">
            <v>27078000</v>
          </cell>
          <cell r="H11796">
            <v>5667596.5399999991</v>
          </cell>
          <cell r="I11796">
            <v>5023316.75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1653318.05</v>
          </cell>
          <cell r="R11796">
            <v>1758227.38</v>
          </cell>
          <cell r="S11796">
            <v>2256051.11</v>
          </cell>
          <cell r="T11796">
            <v>1762959.55</v>
          </cell>
          <cell r="U11796">
            <v>3260357.2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50995000</v>
          </cell>
          <cell r="F11909">
            <v>0</v>
          </cell>
          <cell r="G11909">
            <v>50995000</v>
          </cell>
          <cell r="H11909">
            <v>29403110.630000003</v>
          </cell>
          <cell r="I11909">
            <v>13838433.279999999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12596550.25</v>
          </cell>
          <cell r="R11909">
            <v>728676.13</v>
          </cell>
          <cell r="S11909">
            <v>16077884.25</v>
          </cell>
          <cell r="T11909">
            <v>9483248.5199999996</v>
          </cell>
          <cell r="U11909">
            <v>4355184.76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26551000</v>
          </cell>
          <cell r="F12009">
            <v>0</v>
          </cell>
          <cell r="G12009">
            <v>26551000</v>
          </cell>
          <cell r="H12009">
            <v>5308280.83</v>
          </cell>
          <cell r="I12009">
            <v>5005155.959999999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1569922.7500000002</v>
          </cell>
          <cell r="R12009">
            <v>1612419.13</v>
          </cell>
          <cell r="S12009">
            <v>2125938.9499999997</v>
          </cell>
          <cell r="T12009">
            <v>1903734.9</v>
          </cell>
          <cell r="U12009">
            <v>3101421.0599999996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97064000</v>
          </cell>
          <cell r="F12122">
            <v>0</v>
          </cell>
          <cell r="G12122">
            <v>97064000</v>
          </cell>
          <cell r="H12122">
            <v>76218248.190000013</v>
          </cell>
          <cell r="I12122">
            <v>8280309.6400000006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3106475.11</v>
          </cell>
          <cell r="R12122">
            <v>15061443.77</v>
          </cell>
          <cell r="S12122">
            <v>58050329.310000002</v>
          </cell>
          <cell r="T12122">
            <v>1855397.05</v>
          </cell>
          <cell r="U12122">
            <v>6424912.5900000008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21957000</v>
          </cell>
          <cell r="F12222">
            <v>0</v>
          </cell>
          <cell r="G12222">
            <v>21957000</v>
          </cell>
          <cell r="H12222">
            <v>4534108.8499999996</v>
          </cell>
          <cell r="I12222">
            <v>4812468.2300000004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1380154.53</v>
          </cell>
          <cell r="R12222">
            <v>1502584.8000000003</v>
          </cell>
          <cell r="S12222">
            <v>1651369.52</v>
          </cell>
          <cell r="T12222">
            <v>2088379.48</v>
          </cell>
          <cell r="U12222">
            <v>2724088.7500000005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109218000</v>
          </cell>
          <cell r="F12335">
            <v>0</v>
          </cell>
          <cell r="G12335">
            <v>109218000</v>
          </cell>
          <cell r="H12335">
            <v>96931082.709999993</v>
          </cell>
          <cell r="I12335">
            <v>3350290.6500000004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1999226.6500000001</v>
          </cell>
          <cell r="R12335">
            <v>50980469.210000001</v>
          </cell>
          <cell r="S12335">
            <v>43951386.850000009</v>
          </cell>
          <cell r="T12335">
            <v>1441517.7100000002</v>
          </cell>
          <cell r="U12335">
            <v>1908772.94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18403000</v>
          </cell>
          <cell r="F12435">
            <v>0</v>
          </cell>
          <cell r="G12435">
            <v>18403000</v>
          </cell>
          <cell r="H12435">
            <v>4092189.8099999991</v>
          </cell>
          <cell r="I12435">
            <v>3654195.2500000014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673292.47</v>
          </cell>
          <cell r="R12435">
            <v>1603166.0499999996</v>
          </cell>
          <cell r="S12435">
            <v>1815731.2899999996</v>
          </cell>
          <cell r="T12435">
            <v>1248016.8800000004</v>
          </cell>
          <cell r="U12435">
            <v>2406178.370000001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114573000</v>
          </cell>
          <cell r="F12548">
            <v>0</v>
          </cell>
          <cell r="G12548">
            <v>114573000</v>
          </cell>
          <cell r="H12548">
            <v>65097537.840000004</v>
          </cell>
          <cell r="I12548">
            <v>34560879.890000001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22495375.84</v>
          </cell>
          <cell r="R12548">
            <v>1414339</v>
          </cell>
          <cell r="S12548">
            <v>41187823</v>
          </cell>
          <cell r="T12548">
            <v>30085117.600000001</v>
          </cell>
          <cell r="U12548">
            <v>4475762.29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31809000</v>
          </cell>
          <cell r="F12648">
            <v>0</v>
          </cell>
          <cell r="G12648">
            <v>31809000</v>
          </cell>
          <cell r="H12648">
            <v>8345390.96</v>
          </cell>
          <cell r="I12648">
            <v>6305695.5299999993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2279131.65</v>
          </cell>
          <cell r="R12648">
            <v>2269286.3999999999</v>
          </cell>
          <cell r="S12648">
            <v>3796972.91</v>
          </cell>
          <cell r="T12648">
            <v>2426103.7599999998</v>
          </cell>
          <cell r="U12648">
            <v>3879591.77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101766000</v>
          </cell>
          <cell r="F12761">
            <v>0</v>
          </cell>
          <cell r="G12761">
            <v>101766000</v>
          </cell>
          <cell r="H12761">
            <v>67645586.269999996</v>
          </cell>
          <cell r="I12761">
            <v>26110426.829999998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946564</v>
          </cell>
          <cell r="R12761">
            <v>40502823.890000001</v>
          </cell>
          <cell r="S12761">
            <v>26196198.379999999</v>
          </cell>
          <cell r="T12761">
            <v>21586713.209999997</v>
          </cell>
          <cell r="U12761">
            <v>4523713.62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48113000</v>
          </cell>
          <cell r="F12861">
            <v>0</v>
          </cell>
          <cell r="G12861">
            <v>48113000</v>
          </cell>
          <cell r="H12861">
            <v>10696477.52</v>
          </cell>
          <cell r="I12861">
            <v>9229331.75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3044417.81</v>
          </cell>
          <cell r="R12861">
            <v>3239924.39</v>
          </cell>
          <cell r="S12861">
            <v>4412135.32</v>
          </cell>
          <cell r="T12861">
            <v>3231243.3100000005</v>
          </cell>
          <cell r="U12861">
            <v>5998088.4399999995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63819000</v>
          </cell>
          <cell r="F12974">
            <v>0</v>
          </cell>
          <cell r="G12974">
            <v>63819000</v>
          </cell>
          <cell r="H12974">
            <v>63742648.700000003</v>
          </cell>
          <cell r="I12974">
            <v>76351.3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53762470.200000003</v>
          </cell>
          <cell r="R12974">
            <v>797151.5</v>
          </cell>
          <cell r="S12974">
            <v>9183027</v>
          </cell>
          <cell r="T12974">
            <v>76351.3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33288000</v>
          </cell>
          <cell r="F13074">
            <v>0</v>
          </cell>
          <cell r="G13074">
            <v>33288000</v>
          </cell>
          <cell r="H13074">
            <v>7609525.3800000008</v>
          </cell>
          <cell r="I13074">
            <v>7363413.5099999793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2166963.66</v>
          </cell>
          <cell r="R13074">
            <v>2649919.66</v>
          </cell>
          <cell r="S13074">
            <v>2792642.06</v>
          </cell>
          <cell r="T13074">
            <v>3215133.2699999898</v>
          </cell>
          <cell r="U13074">
            <v>4148280.23999999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97753000</v>
          </cell>
          <cell r="F13187">
            <v>0</v>
          </cell>
          <cell r="G13187">
            <v>97753000</v>
          </cell>
          <cell r="H13187">
            <v>89494411.060000002</v>
          </cell>
          <cell r="I13187">
            <v>2740615.67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27288869.600000001</v>
          </cell>
          <cell r="S13187">
            <v>62205541.460000001</v>
          </cell>
          <cell r="T13187">
            <v>2020615.6700000002</v>
          </cell>
          <cell r="U13187">
            <v>720000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30371000</v>
          </cell>
          <cell r="F13287">
            <v>0</v>
          </cell>
          <cell r="G13287">
            <v>30371000</v>
          </cell>
          <cell r="H13287">
            <v>6486824.120000001</v>
          </cell>
          <cell r="I13287">
            <v>6090380.25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1889266.32</v>
          </cell>
          <cell r="R13287">
            <v>1889266.32</v>
          </cell>
          <cell r="S13287">
            <v>2708291.4800000004</v>
          </cell>
          <cell r="T13287">
            <v>2379750.65</v>
          </cell>
          <cell r="U13287">
            <v>3710629.6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61265000</v>
          </cell>
          <cell r="F13400">
            <v>0</v>
          </cell>
          <cell r="G13400">
            <v>61265000</v>
          </cell>
          <cell r="H13400">
            <v>40762896.969999999</v>
          </cell>
          <cell r="I13400">
            <v>15199427.949999999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12778106.560000001</v>
          </cell>
          <cell r="R13400">
            <v>10032438.16</v>
          </cell>
          <cell r="S13400">
            <v>17952352.25</v>
          </cell>
          <cell r="T13400">
            <v>10719971.449999999</v>
          </cell>
          <cell r="U13400">
            <v>4479456.5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14152000</v>
          </cell>
          <cell r="F13500">
            <v>0</v>
          </cell>
          <cell r="G13500">
            <v>14152000</v>
          </cell>
          <cell r="H13500">
            <v>2882120.28</v>
          </cell>
          <cell r="I13500">
            <v>2804601.6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871222.74</v>
          </cell>
          <cell r="R13500">
            <v>958478.74</v>
          </cell>
          <cell r="S13500">
            <v>1052418.7999999998</v>
          </cell>
          <cell r="T13500">
            <v>2041313.6</v>
          </cell>
          <cell r="U13500">
            <v>763288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40716000</v>
          </cell>
          <cell r="F13613">
            <v>0</v>
          </cell>
          <cell r="G13613">
            <v>40716000</v>
          </cell>
          <cell r="H13613">
            <v>37727500</v>
          </cell>
          <cell r="I13613">
            <v>1393500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18134165.460000001</v>
          </cell>
          <cell r="S13613">
            <v>19593334.539999999</v>
          </cell>
          <cell r="T13613">
            <v>0</v>
          </cell>
          <cell r="U13613">
            <v>1393500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43161000</v>
          </cell>
          <cell r="F13713">
            <v>0</v>
          </cell>
          <cell r="G13713">
            <v>43161000</v>
          </cell>
          <cell r="H13713">
            <v>9594439.8399999999</v>
          </cell>
          <cell r="I13713">
            <v>8872332.5700000003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3010485</v>
          </cell>
          <cell r="R13713">
            <v>3335859.82</v>
          </cell>
          <cell r="S13713">
            <v>3248095.02</v>
          </cell>
          <cell r="T13713">
            <v>3416949.75</v>
          </cell>
          <cell r="U13713">
            <v>5455382.8200000003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62114000</v>
          </cell>
          <cell r="F13826">
            <v>0</v>
          </cell>
          <cell r="G13826">
            <v>62114000</v>
          </cell>
          <cell r="H13826">
            <v>56461036</v>
          </cell>
          <cell r="I13826">
            <v>934289.38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43900600</v>
          </cell>
          <cell r="R13826">
            <v>12343759.52</v>
          </cell>
          <cell r="S13826">
            <v>216676.47999999998</v>
          </cell>
          <cell r="T13826">
            <v>260652.15</v>
          </cell>
          <cell r="U13826">
            <v>673637.23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72376329244.75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1236985000</v>
          </cell>
          <cell r="F14903">
            <v>0</v>
          </cell>
          <cell r="G14903">
            <v>1236985000</v>
          </cell>
          <cell r="H14903">
            <v>348419935.75999999</v>
          </cell>
          <cell r="I14903">
            <v>92830246.149999991</v>
          </cell>
          <cell r="J14903">
            <v>0</v>
          </cell>
          <cell r="K14903">
            <v>0</v>
          </cell>
          <cell r="L14903">
            <v>328010156.14999998</v>
          </cell>
          <cell r="M14903">
            <v>89479106.239999995</v>
          </cell>
          <cell r="N14903">
            <v>0</v>
          </cell>
          <cell r="O14903">
            <v>0</v>
          </cell>
          <cell r="P14903">
            <v>417489262.39000005</v>
          </cell>
          <cell r="Q14903">
            <v>16943727.790000003</v>
          </cell>
          <cell r="R14903">
            <v>613349.65999999992</v>
          </cell>
          <cell r="S14903">
            <v>2852702.16</v>
          </cell>
          <cell r="T14903">
            <v>1287749.33</v>
          </cell>
          <cell r="U14903">
            <v>2063390.5799999998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216832000</v>
          </cell>
          <cell r="F15003">
            <v>0</v>
          </cell>
          <cell r="G15003">
            <v>216832000</v>
          </cell>
          <cell r="H15003">
            <v>46466584.310000002</v>
          </cell>
          <cell r="I15003">
            <v>46230496.210000001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13397569.219999999</v>
          </cell>
          <cell r="R15003">
            <v>15257638.140000001</v>
          </cell>
          <cell r="S15003">
            <v>17811376.949999999</v>
          </cell>
          <cell r="T15003">
            <v>18551735.029999997</v>
          </cell>
          <cell r="U15003">
            <v>27678761.18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9.3132257461547852E-10</v>
          </cell>
          <cell r="G15116">
            <v>355429000</v>
          </cell>
          <cell r="H15116">
            <v>235955868.94999999</v>
          </cell>
          <cell r="I15116">
            <v>34012612.770000003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129427313.78</v>
          </cell>
          <cell r="R15116">
            <v>95482573.010000005</v>
          </cell>
          <cell r="S15116">
            <v>11045982.16</v>
          </cell>
          <cell r="T15116">
            <v>31079195.140000001</v>
          </cell>
          <cell r="U15116">
            <v>2933417.63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9891000</v>
          </cell>
          <cell r="F15155">
            <v>0</v>
          </cell>
          <cell r="G15155">
            <v>9891000</v>
          </cell>
          <cell r="H15155">
            <v>2725917.92</v>
          </cell>
          <cell r="I15155">
            <v>1911284.76</v>
          </cell>
          <cell r="J15155">
            <v>0</v>
          </cell>
          <cell r="K15155">
            <v>0</v>
          </cell>
          <cell r="Q15155">
            <v>874548.72</v>
          </cell>
          <cell r="R15155">
            <v>910444.2</v>
          </cell>
          <cell r="S15155">
            <v>940925</v>
          </cell>
          <cell r="T15155">
            <v>963404.16</v>
          </cell>
          <cell r="U15155">
            <v>947880.6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34925000</v>
          </cell>
          <cell r="F15216">
            <v>0</v>
          </cell>
          <cell r="G15216">
            <v>34925000</v>
          </cell>
          <cell r="H15216">
            <v>6306264.6799999997</v>
          </cell>
          <cell r="I15216">
            <v>7273618.1900000004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2161530.9499999997</v>
          </cell>
          <cell r="R15216">
            <v>2410160.81</v>
          </cell>
          <cell r="S15216">
            <v>1734572.92</v>
          </cell>
          <cell r="T15216">
            <v>2801848.8899999997</v>
          </cell>
          <cell r="U15216">
            <v>4471769.3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-5.8207660913467407E-11</v>
          </cell>
          <cell r="G15329">
            <v>49381000</v>
          </cell>
          <cell r="H15329">
            <v>32637310.130000006</v>
          </cell>
          <cell r="I15329">
            <v>6262804.0499999998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28221191.660000004</v>
          </cell>
          <cell r="R15329">
            <v>1548710.8199999994</v>
          </cell>
          <cell r="S15329">
            <v>2867407.6500000027</v>
          </cell>
          <cell r="T15329">
            <v>2021376.3399999999</v>
          </cell>
          <cell r="U15329">
            <v>4241427.71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1692000</v>
          </cell>
          <cell r="F15368">
            <v>0</v>
          </cell>
          <cell r="G15368">
            <v>1692000</v>
          </cell>
          <cell r="H15368">
            <v>319274.86</v>
          </cell>
          <cell r="I15368">
            <v>332443.11</v>
          </cell>
          <cell r="J15368">
            <v>0</v>
          </cell>
          <cell r="K15368">
            <v>0</v>
          </cell>
          <cell r="Q15368">
            <v>152698.07999999999</v>
          </cell>
          <cell r="R15368">
            <v>159608.88000000003</v>
          </cell>
          <cell r="S15368">
            <v>6967.8999999999651</v>
          </cell>
          <cell r="T15368">
            <v>164483.28</v>
          </cell>
          <cell r="U15368">
            <v>167959.83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17475000</v>
          </cell>
          <cell r="F15429">
            <v>0</v>
          </cell>
          <cell r="G15429">
            <v>17475000</v>
          </cell>
          <cell r="H15429">
            <v>3949286.2299999995</v>
          </cell>
          <cell r="I15429">
            <v>3359440.8200000003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981173.8</v>
          </cell>
          <cell r="R15429">
            <v>1222986.8</v>
          </cell>
          <cell r="S15429">
            <v>1745125.63</v>
          </cell>
          <cell r="T15429">
            <v>1216389.07</v>
          </cell>
          <cell r="U15429">
            <v>2143051.75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8150063.4299999997</v>
          </cell>
          <cell r="I15542">
            <v>13590948.239999993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2573091.2599999998</v>
          </cell>
          <cell r="R15542">
            <v>3849163.2199999997</v>
          </cell>
          <cell r="S15542">
            <v>1727808.9500000004</v>
          </cell>
          <cell r="T15542">
            <v>1905275.3700000003</v>
          </cell>
          <cell r="U15542">
            <v>11685672.869999994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656000</v>
          </cell>
          <cell r="F15581">
            <v>0</v>
          </cell>
          <cell r="G15581">
            <v>656000</v>
          </cell>
          <cell r="H15581">
            <v>113384.18</v>
          </cell>
          <cell r="I15581">
            <v>119170.19</v>
          </cell>
          <cell r="J15581">
            <v>0</v>
          </cell>
          <cell r="K15581">
            <v>0</v>
          </cell>
          <cell r="Q15581">
            <v>51307.44</v>
          </cell>
          <cell r="R15581">
            <v>0</v>
          </cell>
          <cell r="S15581">
            <v>62076.74</v>
          </cell>
          <cell r="T15581">
            <v>61017.47</v>
          </cell>
          <cell r="U15581">
            <v>58152.72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24343000</v>
          </cell>
          <cell r="F15642">
            <v>0</v>
          </cell>
          <cell r="G15642">
            <v>24343000</v>
          </cell>
          <cell r="H15642">
            <v>4832610.3999999994</v>
          </cell>
          <cell r="I15642">
            <v>4402299.62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1348926</v>
          </cell>
          <cell r="R15642">
            <v>1378869.8699999999</v>
          </cell>
          <cell r="S15642">
            <v>2104814.5299999998</v>
          </cell>
          <cell r="T15642">
            <v>1535644.8399999999</v>
          </cell>
          <cell r="U15642">
            <v>2866654.78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14029259.949999999</v>
          </cell>
          <cell r="I15755">
            <v>2459011.21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13320338.159999998</v>
          </cell>
          <cell r="R15755">
            <v>349557.78</v>
          </cell>
          <cell r="S15755">
            <v>359364.01</v>
          </cell>
          <cell r="T15755">
            <v>660991.94999999995</v>
          </cell>
          <cell r="U15755">
            <v>1798019.26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459000</v>
          </cell>
          <cell r="F15794">
            <v>0</v>
          </cell>
          <cell r="G15794">
            <v>459000</v>
          </cell>
          <cell r="H15794">
            <v>54469.799999999996</v>
          </cell>
          <cell r="I15794">
            <v>36313.199999999997</v>
          </cell>
          <cell r="J15794">
            <v>0</v>
          </cell>
          <cell r="K15794">
            <v>0</v>
          </cell>
          <cell r="Q15794">
            <v>17371.080000000002</v>
          </cell>
          <cell r="R15794">
            <v>18942.12</v>
          </cell>
          <cell r="S15794">
            <v>18156.599999999999</v>
          </cell>
          <cell r="T15794">
            <v>18156.599999999999</v>
          </cell>
          <cell r="U15794">
            <v>18156.599999999999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53315000</v>
          </cell>
          <cell r="F15855">
            <v>0</v>
          </cell>
          <cell r="G15855">
            <v>53315000</v>
          </cell>
          <cell r="H15855">
            <v>12815097.560000001</v>
          </cell>
          <cell r="I15855">
            <v>11535115.759999998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3236625.3899999997</v>
          </cell>
          <cell r="R15855">
            <v>3682158.3000000003</v>
          </cell>
          <cell r="S15855">
            <v>5896313.8699999992</v>
          </cell>
          <cell r="T15855">
            <v>4481412.84</v>
          </cell>
          <cell r="U15855">
            <v>7053702.9199999999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3.7252902984619141E-9</v>
          </cell>
          <cell r="G15968">
            <v>75284000</v>
          </cell>
          <cell r="H15968">
            <v>20378657.799999997</v>
          </cell>
          <cell r="I15968">
            <v>8298031.8000000007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10489432.1</v>
          </cell>
          <cell r="R15968">
            <v>3912373.1399999992</v>
          </cell>
          <cell r="S15968">
            <v>5976852.5600000005</v>
          </cell>
          <cell r="T15968">
            <v>3537581.09</v>
          </cell>
          <cell r="U15968">
            <v>4760450.7100000009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1446000</v>
          </cell>
          <cell r="F16007">
            <v>0</v>
          </cell>
          <cell r="G16007">
            <v>1446000</v>
          </cell>
          <cell r="H16007">
            <v>290141.16000000003</v>
          </cell>
          <cell r="I16007">
            <v>463908.7</v>
          </cell>
          <cell r="J16007">
            <v>0</v>
          </cell>
          <cell r="K16007">
            <v>0</v>
          </cell>
          <cell r="Q16007">
            <v>0</v>
          </cell>
          <cell r="R16007">
            <v>141997.20000000001</v>
          </cell>
          <cell r="S16007">
            <v>148143.96</v>
          </cell>
          <cell r="T16007">
            <v>308510.38</v>
          </cell>
          <cell r="U16007">
            <v>155398.32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61941000</v>
          </cell>
          <cell r="F16068">
            <v>0</v>
          </cell>
          <cell r="G16068">
            <v>61941000</v>
          </cell>
          <cell r="H16068">
            <v>13571315.809999999</v>
          </cell>
          <cell r="I16068">
            <v>11790659.889999999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3745709.07</v>
          </cell>
          <cell r="R16068">
            <v>3945451.43</v>
          </cell>
          <cell r="S16068">
            <v>5880155.3099999996</v>
          </cell>
          <cell r="T16068">
            <v>4509403.8600000003</v>
          </cell>
          <cell r="U16068">
            <v>7281256.0299999993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41107077.75</v>
          </cell>
          <cell r="I16181">
            <v>6128466.3300000001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59235763.910000004</v>
          </cell>
          <cell r="R16181">
            <v>-20351958.52</v>
          </cell>
          <cell r="S16181">
            <v>2223272.36</v>
          </cell>
          <cell r="T16181">
            <v>2287067.88</v>
          </cell>
          <cell r="U16181">
            <v>3841398.4499999997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3015000</v>
          </cell>
          <cell r="F16220">
            <v>0</v>
          </cell>
          <cell r="G16220">
            <v>3015000</v>
          </cell>
          <cell r="H16220">
            <v>815827.24</v>
          </cell>
          <cell r="I16220">
            <v>490434.29000000004</v>
          </cell>
          <cell r="J16220">
            <v>0</v>
          </cell>
          <cell r="K16220">
            <v>0</v>
          </cell>
          <cell r="Q16220">
            <v>234584.88</v>
          </cell>
          <cell r="R16220">
            <v>245389.55</v>
          </cell>
          <cell r="S16220">
            <v>335852.81</v>
          </cell>
          <cell r="T16220">
            <v>241354.81</v>
          </cell>
          <cell r="U16220">
            <v>249079.48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1088000</v>
          </cell>
          <cell r="F16281">
            <v>0</v>
          </cell>
          <cell r="G16281">
            <v>1088000</v>
          </cell>
          <cell r="H16281">
            <v>229594.53</v>
          </cell>
          <cell r="I16281">
            <v>217583.91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65852.259999999995</v>
          </cell>
          <cell r="R16281">
            <v>66569.25</v>
          </cell>
          <cell r="S16281">
            <v>97173.01999999999</v>
          </cell>
          <cell r="T16281">
            <v>68074.759999999995</v>
          </cell>
          <cell r="U16281">
            <v>149509.15000000002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3889279.0900000003</v>
          </cell>
          <cell r="I16394">
            <v>720395.04999999993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3782551.8000000003</v>
          </cell>
          <cell r="R16394">
            <v>13731.210000000006</v>
          </cell>
          <cell r="S16394">
            <v>92996.08</v>
          </cell>
          <cell r="T16394">
            <v>528662.16</v>
          </cell>
          <cell r="U16394">
            <v>191732.89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15297.119999999999</v>
          </cell>
          <cell r="I16433">
            <v>5386.08</v>
          </cell>
          <cell r="J16433">
            <v>0</v>
          </cell>
          <cell r="K16433">
            <v>0</v>
          </cell>
          <cell r="Q16433">
            <v>4955.5200000000004</v>
          </cell>
          <cell r="R16433">
            <v>5170.8</v>
          </cell>
          <cell r="S16433">
            <v>5170.8</v>
          </cell>
          <cell r="T16433">
            <v>215.28</v>
          </cell>
          <cell r="U16433">
            <v>5170.8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21727000</v>
          </cell>
          <cell r="F16494">
            <v>0</v>
          </cell>
          <cell r="G16494">
            <v>21727000</v>
          </cell>
          <cell r="H16494">
            <v>4505732.459999999</v>
          </cell>
          <cell r="I16494">
            <v>4389872.76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1404246.21</v>
          </cell>
          <cell r="R16494">
            <v>1425190.6199999999</v>
          </cell>
          <cell r="S16494">
            <v>1676295.63</v>
          </cell>
          <cell r="T16494">
            <v>1725481.74</v>
          </cell>
          <cell r="U16494">
            <v>2664391.02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-7.2759576141834259E-12</v>
          </cell>
          <cell r="G16607">
            <v>23583000</v>
          </cell>
          <cell r="H16607">
            <v>8998017.4499999993</v>
          </cell>
          <cell r="I16607">
            <v>4078690.6500000004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1876119.98</v>
          </cell>
          <cell r="R16607">
            <v>6355557.6299999999</v>
          </cell>
          <cell r="S16607">
            <v>766339.84000000008</v>
          </cell>
          <cell r="T16607">
            <v>1553982.51</v>
          </cell>
          <cell r="U16607">
            <v>2524708.1399999997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734000</v>
          </cell>
          <cell r="F16646">
            <v>0</v>
          </cell>
          <cell r="G16646">
            <v>734000</v>
          </cell>
          <cell r="H16646">
            <v>124255.23</v>
          </cell>
          <cell r="I16646">
            <v>66961.679999999993</v>
          </cell>
          <cell r="J16646">
            <v>0</v>
          </cell>
          <cell r="K16646">
            <v>0</v>
          </cell>
          <cell r="Q16646">
            <v>59447.040000000001</v>
          </cell>
          <cell r="R16646">
            <v>64796.4</v>
          </cell>
          <cell r="S16646">
            <v>11.79</v>
          </cell>
          <cell r="T16646">
            <v>0</v>
          </cell>
          <cell r="U16646">
            <v>66961.679999999993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23079000</v>
          </cell>
          <cell r="F16707">
            <v>0</v>
          </cell>
          <cell r="G16707">
            <v>23079000</v>
          </cell>
          <cell r="H16707">
            <v>3968300.6999999997</v>
          </cell>
          <cell r="I16707">
            <v>3862669.65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1232662.9099999999</v>
          </cell>
          <cell r="R16707">
            <v>1242992.5</v>
          </cell>
          <cell r="S16707">
            <v>1492645.2899999998</v>
          </cell>
          <cell r="T16707">
            <v>1317731.3600000001</v>
          </cell>
          <cell r="U16707">
            <v>2544938.29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10507572.830000002</v>
          </cell>
          <cell r="I16820">
            <v>3107753.06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1197107.8399999999</v>
          </cell>
          <cell r="R16820">
            <v>7385679.8699999992</v>
          </cell>
          <cell r="S16820">
            <v>1924785.1199999999</v>
          </cell>
          <cell r="T16820">
            <v>1447493.0899999999</v>
          </cell>
          <cell r="U16820">
            <v>1660259.97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1183000</v>
          </cell>
          <cell r="F16859">
            <v>0</v>
          </cell>
          <cell r="G16859">
            <v>1183000</v>
          </cell>
          <cell r="H16859">
            <v>157943.51</v>
          </cell>
          <cell r="I16859">
            <v>156249.71999999997</v>
          </cell>
          <cell r="J16859">
            <v>0</v>
          </cell>
          <cell r="K16859">
            <v>0</v>
          </cell>
          <cell r="Q16859">
            <v>0</v>
          </cell>
          <cell r="R16859">
            <v>81851.490000000005</v>
          </cell>
          <cell r="S16859">
            <v>76092.02</v>
          </cell>
          <cell r="T16859">
            <v>78113.039999999994</v>
          </cell>
          <cell r="U16859">
            <v>78136.679999999993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36986000</v>
          </cell>
          <cell r="F16920">
            <v>0</v>
          </cell>
          <cell r="G16920">
            <v>36986000</v>
          </cell>
          <cell r="H16920">
            <v>9698098.0299999993</v>
          </cell>
          <cell r="I16920">
            <v>8983570.209999999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2437416.0099999998</v>
          </cell>
          <cell r="R16920">
            <v>3077268.1500000004</v>
          </cell>
          <cell r="S16920">
            <v>4183413.8699999996</v>
          </cell>
          <cell r="T16920">
            <v>3100896.290000001</v>
          </cell>
          <cell r="U16920">
            <v>5882673.919999999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19379102.100000001</v>
          </cell>
          <cell r="I17033">
            <v>1452431.5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17173338.170000002</v>
          </cell>
          <cell r="R17033">
            <v>-2807776.18</v>
          </cell>
          <cell r="S17033">
            <v>5013540.1099999994</v>
          </cell>
          <cell r="T17033">
            <v>541914.58999999985</v>
          </cell>
          <cell r="U17033">
            <v>910516.91000000015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2026000</v>
          </cell>
          <cell r="F17072">
            <v>0</v>
          </cell>
          <cell r="G17072">
            <v>2026000</v>
          </cell>
          <cell r="H17072">
            <v>683469.86</v>
          </cell>
          <cell r="I17072">
            <v>477036.67000000004</v>
          </cell>
          <cell r="J17072">
            <v>0</v>
          </cell>
          <cell r="K17072">
            <v>0</v>
          </cell>
          <cell r="Q17072">
            <v>219759</v>
          </cell>
          <cell r="R17072">
            <v>228829.41999999998</v>
          </cell>
          <cell r="S17072">
            <v>234881.44</v>
          </cell>
          <cell r="T17072">
            <v>238925.11</v>
          </cell>
          <cell r="U17072">
            <v>238111.56000000006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33480000</v>
          </cell>
          <cell r="F17133">
            <v>0</v>
          </cell>
          <cell r="G17133">
            <v>33480000</v>
          </cell>
          <cell r="H17133">
            <v>8453468.1400000006</v>
          </cell>
          <cell r="I17133">
            <v>7700406.2799999993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2519388.34</v>
          </cell>
          <cell r="R17133">
            <v>2737156.2300000004</v>
          </cell>
          <cell r="S17133">
            <v>3196923.57</v>
          </cell>
          <cell r="T17133">
            <v>2850695.37</v>
          </cell>
          <cell r="U17133">
            <v>4849710.91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3.7289282772690058E-10</v>
          </cell>
          <cell r="G17246">
            <v>39278000.000000007</v>
          </cell>
          <cell r="H17246">
            <v>10356761.190000001</v>
          </cell>
          <cell r="I17246">
            <v>17847237.279999997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3287012.98</v>
          </cell>
          <cell r="R17246">
            <v>3302185.8099999996</v>
          </cell>
          <cell r="S17246">
            <v>3767562.4</v>
          </cell>
          <cell r="T17246">
            <v>15946727.249999998</v>
          </cell>
          <cell r="U17246">
            <v>1900510.03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1886000</v>
          </cell>
          <cell r="F17285">
            <v>0</v>
          </cell>
          <cell r="G17285">
            <v>1886000</v>
          </cell>
          <cell r="H17285">
            <v>625726.43999999994</v>
          </cell>
          <cell r="I17285">
            <v>218338.13000000003</v>
          </cell>
          <cell r="J17285">
            <v>0</v>
          </cell>
          <cell r="K17285">
            <v>0</v>
          </cell>
          <cell r="Q17285">
            <v>199456.8</v>
          </cell>
          <cell r="R17285">
            <v>217694.16</v>
          </cell>
          <cell r="S17285">
            <v>208575.48</v>
          </cell>
          <cell r="T17285">
            <v>218338.13000000003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38334000</v>
          </cell>
          <cell r="F17346">
            <v>0</v>
          </cell>
          <cell r="G17346">
            <v>38334000</v>
          </cell>
          <cell r="H17346">
            <v>9147897.5099999998</v>
          </cell>
          <cell r="I17346">
            <v>8007934.4100000001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2492237.94</v>
          </cell>
          <cell r="R17346">
            <v>2692920.45</v>
          </cell>
          <cell r="S17346">
            <v>3962739.12</v>
          </cell>
          <cell r="T17346">
            <v>2909019.2699999996</v>
          </cell>
          <cell r="U17346">
            <v>5098915.1399999997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86313880.439999998</v>
          </cell>
          <cell r="I17459">
            <v>21952768.670000002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42892409.629999995</v>
          </cell>
          <cell r="R17459">
            <v>34528445.719999999</v>
          </cell>
          <cell r="S17459">
            <v>8893025.0899999999</v>
          </cell>
          <cell r="T17459">
            <v>12373347.649999999</v>
          </cell>
          <cell r="U17459">
            <v>9579421.0199999996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2113000</v>
          </cell>
          <cell r="F17498">
            <v>0</v>
          </cell>
          <cell r="G17498">
            <v>2113000</v>
          </cell>
          <cell r="H17498">
            <v>612976.03</v>
          </cell>
          <cell r="I17498">
            <v>213831.57</v>
          </cell>
          <cell r="J17498">
            <v>0</v>
          </cell>
          <cell r="K17498">
            <v>0</v>
          </cell>
          <cell r="Q17498">
            <v>194640</v>
          </cell>
          <cell r="R17498">
            <v>199321.75</v>
          </cell>
          <cell r="S17498">
            <v>219014.28</v>
          </cell>
          <cell r="T17498">
            <v>213831.57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23546000</v>
          </cell>
          <cell r="F17559">
            <v>0</v>
          </cell>
          <cell r="G17559">
            <v>23546000</v>
          </cell>
          <cell r="H17559">
            <v>5220974.8599999994</v>
          </cell>
          <cell r="I17559">
            <v>4745717.3499999801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1464580.1600000001</v>
          </cell>
          <cell r="R17559">
            <v>1904344.75</v>
          </cell>
          <cell r="S17559">
            <v>1852049.95</v>
          </cell>
          <cell r="T17559">
            <v>2149664.46999999</v>
          </cell>
          <cell r="U17559">
            <v>2596052.8799999901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8.7311491370201111E-11</v>
          </cell>
          <cell r="G17672">
            <v>36348000</v>
          </cell>
          <cell r="H17672">
            <v>27499022.989999998</v>
          </cell>
          <cell r="I17672">
            <v>1743428.0100000002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6177070.1400000006</v>
          </cell>
          <cell r="R17672">
            <v>20703458.490000002</v>
          </cell>
          <cell r="S17672">
            <v>618494.36</v>
          </cell>
          <cell r="T17672">
            <v>628718.99</v>
          </cell>
          <cell r="U17672">
            <v>1114709.02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281001.21999999997</v>
          </cell>
          <cell r="I17711">
            <v>154803.7699999999</v>
          </cell>
          <cell r="J17711">
            <v>0</v>
          </cell>
          <cell r="K17711">
            <v>0</v>
          </cell>
          <cell r="Q17711">
            <v>84352.68</v>
          </cell>
          <cell r="R17711">
            <v>84397.56</v>
          </cell>
          <cell r="S17711">
            <v>112250.98</v>
          </cell>
          <cell r="T17711">
            <v>81488.209999999905</v>
          </cell>
          <cell r="U17711">
            <v>73315.56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50608000</v>
          </cell>
          <cell r="F17772">
            <v>0</v>
          </cell>
          <cell r="G17772">
            <v>50608000</v>
          </cell>
          <cell r="H17772">
            <v>10288156.920000002</v>
          </cell>
          <cell r="I17772">
            <v>11418376.1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3200418.77</v>
          </cell>
          <cell r="R17772">
            <v>3486918.8999999994</v>
          </cell>
          <cell r="S17772">
            <v>3600819.25</v>
          </cell>
          <cell r="T17772">
            <v>4401861.8999999994</v>
          </cell>
          <cell r="U17772">
            <v>7016514.1999999993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20543816.02</v>
          </cell>
          <cell r="I17885">
            <v>4262581.2899999991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16809231.060000002</v>
          </cell>
          <cell r="R17885">
            <v>339824.19</v>
          </cell>
          <cell r="S17885">
            <v>3394760.77</v>
          </cell>
          <cell r="T17885">
            <v>1557983.1400000001</v>
          </cell>
          <cell r="U17885">
            <v>2704598.15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1684000</v>
          </cell>
          <cell r="F17924">
            <v>0</v>
          </cell>
          <cell r="G17924">
            <v>1684000</v>
          </cell>
          <cell r="H17924">
            <v>310523.28000000003</v>
          </cell>
          <cell r="I17924">
            <v>341206.36</v>
          </cell>
          <cell r="J17924">
            <v>0</v>
          </cell>
          <cell r="K17924">
            <v>0</v>
          </cell>
          <cell r="Q17924">
            <v>155261.64000000001</v>
          </cell>
          <cell r="R17924">
            <v>155261.64000000001</v>
          </cell>
          <cell r="S17924">
            <v>0</v>
          </cell>
          <cell r="T17924">
            <v>170919.16</v>
          </cell>
          <cell r="U17924">
            <v>170287.2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17647000</v>
          </cell>
          <cell r="F17985">
            <v>0</v>
          </cell>
          <cell r="G17985">
            <v>17647000</v>
          </cell>
          <cell r="H17985">
            <v>3909064.1199999996</v>
          </cell>
          <cell r="I17985">
            <v>3675893.93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1137591.4099999999</v>
          </cell>
          <cell r="R17985">
            <v>1214480.4099999999</v>
          </cell>
          <cell r="S17985">
            <v>1556992.3</v>
          </cell>
          <cell r="T17985">
            <v>2625678.9300000002</v>
          </cell>
          <cell r="U17985">
            <v>1050215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10692535.290000001</v>
          </cell>
          <cell r="I18098">
            <v>2657368.31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551542.03</v>
          </cell>
          <cell r="R18098">
            <v>644489.41</v>
          </cell>
          <cell r="S18098">
            <v>9496503.8500000015</v>
          </cell>
          <cell r="T18098">
            <v>1182931.0799999998</v>
          </cell>
          <cell r="U18098">
            <v>1474437.23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659000</v>
          </cell>
          <cell r="F18137">
            <v>0</v>
          </cell>
          <cell r="G18137">
            <v>659000</v>
          </cell>
          <cell r="H18137">
            <v>188242.47999999998</v>
          </cell>
          <cell r="I18137">
            <v>122070.71999999997</v>
          </cell>
          <cell r="J18137">
            <v>0</v>
          </cell>
          <cell r="K18137">
            <v>0</v>
          </cell>
          <cell r="Q18137">
            <v>58333.919999999998</v>
          </cell>
          <cell r="R18137">
            <v>58333.919999999998</v>
          </cell>
          <cell r="S18137">
            <v>71574.639999999985</v>
          </cell>
          <cell r="T18137">
            <v>122070.71999999997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10576000</v>
          </cell>
          <cell r="F18198">
            <v>0</v>
          </cell>
          <cell r="G18198">
            <v>10576000</v>
          </cell>
          <cell r="H18198">
            <v>2341203.85</v>
          </cell>
          <cell r="I18198">
            <v>2206288.3499999996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676348.9</v>
          </cell>
          <cell r="R18198">
            <v>881620.45</v>
          </cell>
          <cell r="S18198">
            <v>783234.5</v>
          </cell>
          <cell r="T18198">
            <v>872116.92</v>
          </cell>
          <cell r="U18198">
            <v>1334171.43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10511914.67</v>
          </cell>
          <cell r="I18311">
            <v>3225501.83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7844835.5199999996</v>
          </cell>
          <cell r="R18311">
            <v>1565554.6800000002</v>
          </cell>
          <cell r="S18311">
            <v>1101524.47</v>
          </cell>
          <cell r="T18311">
            <v>1413647.2100000002</v>
          </cell>
          <cell r="U18311">
            <v>1811854.6199999999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25385.760000000002</v>
          </cell>
          <cell r="I18350">
            <v>16923.84</v>
          </cell>
          <cell r="J18350">
            <v>0</v>
          </cell>
          <cell r="K18350">
            <v>0</v>
          </cell>
          <cell r="Q18350">
            <v>8461.92</v>
          </cell>
          <cell r="R18350">
            <v>8461.92</v>
          </cell>
          <cell r="S18350">
            <v>8461.92</v>
          </cell>
          <cell r="T18350">
            <v>8461.92</v>
          </cell>
          <cell r="U18350">
            <v>8461.92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1287445000</v>
          </cell>
          <cell r="F18737">
            <v>0</v>
          </cell>
          <cell r="G18737">
            <v>1287445000</v>
          </cell>
          <cell r="H18737">
            <v>427475251.48000002</v>
          </cell>
          <cell r="I18737">
            <v>223956321.22999999</v>
          </cell>
          <cell r="J18737">
            <v>0</v>
          </cell>
          <cell r="K18737">
            <v>0</v>
          </cell>
          <cell r="L18737">
            <v>424510330.16000003</v>
          </cell>
          <cell r="M18737">
            <v>223111487.75</v>
          </cell>
          <cell r="N18737">
            <v>0</v>
          </cell>
          <cell r="O18737">
            <v>0</v>
          </cell>
          <cell r="P18737">
            <v>647621817.90999997</v>
          </cell>
          <cell r="Q18737">
            <v>2555914.88</v>
          </cell>
          <cell r="R18737">
            <v>409006.43999999994</v>
          </cell>
          <cell r="S18737">
            <v>0</v>
          </cell>
          <cell r="T18737">
            <v>688887.46</v>
          </cell>
          <cell r="U18737">
            <v>155946.01999999999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203441000</v>
          </cell>
          <cell r="F18950">
            <v>0</v>
          </cell>
          <cell r="G18950">
            <v>203441000</v>
          </cell>
          <cell r="H18950">
            <v>3099614.38</v>
          </cell>
          <cell r="I18950">
            <v>289091.05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69000</v>
          </cell>
          <cell r="S18950">
            <v>307607.5</v>
          </cell>
          <cell r="T18950">
            <v>9602</v>
          </cell>
          <cell r="U18950">
            <v>279489.05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192446000</v>
          </cell>
          <cell r="F19163">
            <v>0</v>
          </cell>
          <cell r="G19163">
            <v>192446000</v>
          </cell>
          <cell r="H19163">
            <v>43852630.060000002</v>
          </cell>
          <cell r="I19163">
            <v>141985275.77000001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4299487.83</v>
          </cell>
          <cell r="R19163">
            <v>39385621.620000005</v>
          </cell>
          <cell r="S19163">
            <v>167520.61000000034</v>
          </cell>
          <cell r="T19163">
            <v>46683380.389999993</v>
          </cell>
          <cell r="U19163">
            <v>95301895.38000001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91522000</v>
          </cell>
          <cell r="F19376">
            <v>0</v>
          </cell>
          <cell r="G19376">
            <v>91522000</v>
          </cell>
          <cell r="H19376">
            <v>32181959.300000001</v>
          </cell>
          <cell r="I19376">
            <v>42152136.619999997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171008.05</v>
          </cell>
          <cell r="R19376">
            <v>2643852.7400000002</v>
          </cell>
          <cell r="S19376">
            <v>29367098.510000002</v>
          </cell>
          <cell r="T19376">
            <v>31036886.379999999</v>
          </cell>
          <cell r="U19376">
            <v>11115250.24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172527000</v>
          </cell>
          <cell r="F19589">
            <v>0</v>
          </cell>
          <cell r="G19589">
            <v>172527000</v>
          </cell>
          <cell r="H19589">
            <v>171320428</v>
          </cell>
          <cell r="I19589">
            <v>72183.92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2895946.88</v>
          </cell>
          <cell r="R19589">
            <v>43293111.119999997</v>
          </cell>
          <cell r="S19589">
            <v>125131370</v>
          </cell>
          <cell r="T19589">
            <v>9004.4700000000012</v>
          </cell>
          <cell r="U19589">
            <v>63179.45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228677000</v>
          </cell>
          <cell r="F19802">
            <v>-2.9103830456733704E-11</v>
          </cell>
          <cell r="G19802">
            <v>228677000</v>
          </cell>
          <cell r="H19802">
            <v>4240348.32</v>
          </cell>
          <cell r="I19802">
            <v>123456456.25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156144.84</v>
          </cell>
          <cell r="R19802">
            <v>3899925.02</v>
          </cell>
          <cell r="S19802">
            <v>184278.46000000002</v>
          </cell>
          <cell r="T19802">
            <v>53400234.799999997</v>
          </cell>
          <cell r="U19802">
            <v>70056221.450000003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359419000</v>
          </cell>
          <cell r="F20015">
            <v>0</v>
          </cell>
          <cell r="G20015">
            <v>359419000</v>
          </cell>
          <cell r="H20015">
            <v>4528879</v>
          </cell>
          <cell r="I20015">
            <v>235467291.65000001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3417520</v>
          </cell>
          <cell r="R20015">
            <v>625034</v>
          </cell>
          <cell r="S20015">
            <v>486325</v>
          </cell>
          <cell r="T20015">
            <v>57831532.729999997</v>
          </cell>
          <cell r="U20015">
            <v>177635758.91999999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203030000</v>
          </cell>
          <cell r="F20228">
            <v>0</v>
          </cell>
          <cell r="G20228">
            <v>203030000</v>
          </cell>
          <cell r="H20228">
            <v>78710215.850000009</v>
          </cell>
          <cell r="I20228">
            <v>85369386.019999996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5461128.1200000001</v>
          </cell>
          <cell r="R20228">
            <v>284472.98</v>
          </cell>
          <cell r="S20228">
            <v>72964614.75</v>
          </cell>
          <cell r="T20228">
            <v>39720008.82</v>
          </cell>
          <cell r="U20228">
            <v>45649377.200000003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335192000</v>
          </cell>
          <cell r="F20441">
            <v>0</v>
          </cell>
          <cell r="G20441">
            <v>335192000</v>
          </cell>
          <cell r="H20441">
            <v>38304720.780000001</v>
          </cell>
          <cell r="I20441">
            <v>179171040.78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179336.85</v>
          </cell>
          <cell r="R20441">
            <v>6161535.1700000009</v>
          </cell>
          <cell r="S20441">
            <v>31963848.759999998</v>
          </cell>
          <cell r="T20441">
            <v>104367753.28999999</v>
          </cell>
          <cell r="U20441">
            <v>74803287.489999995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364759000</v>
          </cell>
          <cell r="F20654">
            <v>0</v>
          </cell>
          <cell r="G20654">
            <v>364759000</v>
          </cell>
          <cell r="H20654">
            <v>1002237.3</v>
          </cell>
          <cell r="I20654">
            <v>212227541.80000001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164406.43000000002</v>
          </cell>
          <cell r="R20654">
            <v>411482.13</v>
          </cell>
          <cell r="S20654">
            <v>426348.74</v>
          </cell>
          <cell r="T20654">
            <v>3761261.8</v>
          </cell>
          <cell r="U20654">
            <v>208466280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347669000</v>
          </cell>
          <cell r="F20867">
            <v>0</v>
          </cell>
          <cell r="G20867">
            <v>347669000</v>
          </cell>
          <cell r="H20867">
            <v>5626452.7999999998</v>
          </cell>
          <cell r="I20867">
            <v>80433984.340000004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5008312.8</v>
          </cell>
          <cell r="R20867">
            <v>118300</v>
          </cell>
          <cell r="S20867">
            <v>499840</v>
          </cell>
          <cell r="T20867">
            <v>100000</v>
          </cell>
          <cell r="U20867">
            <v>80333984.340000004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131685000</v>
          </cell>
          <cell r="F21080">
            <v>0</v>
          </cell>
          <cell r="G21080">
            <v>131685000</v>
          </cell>
          <cell r="H21080">
            <v>121036085.47</v>
          </cell>
          <cell r="I21080">
            <v>861744.11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120164486.8</v>
          </cell>
          <cell r="R21080">
            <v>529017.19000000006</v>
          </cell>
          <cell r="S21080">
            <v>342581.48</v>
          </cell>
          <cell r="T21080">
            <v>331515.81</v>
          </cell>
          <cell r="U21080">
            <v>530228.30000000005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216731000</v>
          </cell>
          <cell r="F21293">
            <v>0</v>
          </cell>
          <cell r="G21293">
            <v>216731000</v>
          </cell>
          <cell r="H21293">
            <v>5118976.8499999996</v>
          </cell>
          <cell r="I21293">
            <v>499035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4837806.5599999996</v>
          </cell>
          <cell r="S21293">
            <v>281170.29000000004</v>
          </cell>
          <cell r="T21293">
            <v>24982.34</v>
          </cell>
          <cell r="U21293">
            <v>474052.66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296893000</v>
          </cell>
          <cell r="F21506">
            <v>0</v>
          </cell>
          <cell r="G21506">
            <v>296893000</v>
          </cell>
          <cell r="H21506">
            <v>212333136.27999988</v>
          </cell>
          <cell r="I21506">
            <v>73633613.700000018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129378352.2</v>
          </cell>
          <cell r="R21506">
            <v>81393893.069999903</v>
          </cell>
          <cell r="S21506">
            <v>1560891.01</v>
          </cell>
          <cell r="T21506">
            <v>5269659.5100000091</v>
          </cell>
          <cell r="U21506">
            <v>68363954.189999998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241894000</v>
          </cell>
          <cell r="F21719">
            <v>0</v>
          </cell>
          <cell r="G21719">
            <v>241894000</v>
          </cell>
          <cell r="H21719">
            <v>7748874.4500000002</v>
          </cell>
          <cell r="I21719">
            <v>42923003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7734579.7999999998</v>
          </cell>
          <cell r="R21719">
            <v>6500</v>
          </cell>
          <cell r="S21719">
            <v>7794.65</v>
          </cell>
          <cell r="T21719">
            <v>18482205</v>
          </cell>
          <cell r="U21719">
            <v>24440798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197788000</v>
          </cell>
          <cell r="F21932">
            <v>0</v>
          </cell>
          <cell r="G21932">
            <v>197788000</v>
          </cell>
          <cell r="H21932">
            <v>72995327.810000002</v>
          </cell>
          <cell r="I21932">
            <v>66014353.110000014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4353145</v>
          </cell>
          <cell r="R21932">
            <v>0</v>
          </cell>
          <cell r="S21932">
            <v>68642182.810000002</v>
          </cell>
          <cell r="T21932">
            <v>88667</v>
          </cell>
          <cell r="U21932">
            <v>65925686.110000014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138536000</v>
          </cell>
          <cell r="F22145">
            <v>0</v>
          </cell>
          <cell r="G22145">
            <v>138536000</v>
          </cell>
          <cell r="H22145">
            <v>137136000</v>
          </cell>
          <cell r="I22145">
            <v>578964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136706000</v>
          </cell>
          <cell r="R22145">
            <v>22000</v>
          </cell>
          <cell r="S22145">
            <v>408000</v>
          </cell>
          <cell r="T22145">
            <v>602390</v>
          </cell>
          <cell r="U22145">
            <v>-23426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6407000</v>
          </cell>
          <cell r="F22671">
            <v>0</v>
          </cell>
          <cell r="G22671">
            <v>6407000</v>
          </cell>
          <cell r="H22671">
            <v>1539606.2</v>
          </cell>
          <cell r="I22671">
            <v>1175752.42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664313.37</v>
          </cell>
          <cell r="R22671">
            <v>376682.07</v>
          </cell>
          <cell r="S22671">
            <v>498610.76</v>
          </cell>
          <cell r="T22671">
            <v>459258.49</v>
          </cell>
          <cell r="U22671">
            <v>716493.92999999993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297808000</v>
          </cell>
          <cell r="F22784">
            <v>0</v>
          </cell>
          <cell r="G22784">
            <v>297808000</v>
          </cell>
          <cell r="H22784">
            <v>6374353.3399999999</v>
          </cell>
          <cell r="I22784">
            <v>5241561.18</v>
          </cell>
          <cell r="J22784">
            <v>0</v>
          </cell>
          <cell r="K22784">
            <v>0</v>
          </cell>
          <cell r="L22784">
            <v>895886.1</v>
          </cell>
          <cell r="M22784">
            <v>4669909</v>
          </cell>
          <cell r="N22784">
            <v>0</v>
          </cell>
          <cell r="O22784">
            <v>0</v>
          </cell>
          <cell r="P22784">
            <v>5565795.0999999996</v>
          </cell>
          <cell r="Q22784">
            <v>5448530.2400000002</v>
          </cell>
          <cell r="R22784">
            <v>13750</v>
          </cell>
          <cell r="S22784">
            <v>16187</v>
          </cell>
          <cell r="T22784">
            <v>47518</v>
          </cell>
          <cell r="U22784">
            <v>524134.18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1739000</v>
          </cell>
          <cell r="F22884">
            <v>0</v>
          </cell>
          <cell r="G22884">
            <v>1739000</v>
          </cell>
          <cell r="H22884">
            <v>356620.80000000005</v>
          </cell>
          <cell r="I22884">
            <v>339577.2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107040.56</v>
          </cell>
          <cell r="R22884">
            <v>116094.6</v>
          </cell>
          <cell r="S22884">
            <v>133485.64000000001</v>
          </cell>
          <cell r="T22884">
            <v>132873.60000000001</v>
          </cell>
          <cell r="U22884">
            <v>206703.6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2687734999.9999995</v>
          </cell>
          <cell r="H22997">
            <v>611364271.66999996</v>
          </cell>
          <cell r="I22997">
            <v>649634970.76999998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30738441.939999998</v>
          </cell>
          <cell r="R22997">
            <v>166224730.75</v>
          </cell>
          <cell r="S22997">
            <v>414401098.97999996</v>
          </cell>
          <cell r="T22997">
            <v>383130492.50999999</v>
          </cell>
          <cell r="U22997">
            <v>266504478.25999999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1739000</v>
          </cell>
          <cell r="F23097">
            <v>0</v>
          </cell>
          <cell r="G23097">
            <v>1739000</v>
          </cell>
          <cell r="H23097">
            <v>358621.47</v>
          </cell>
          <cell r="I23097">
            <v>338482.73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107040.56</v>
          </cell>
          <cell r="R23097">
            <v>117250.79000000001</v>
          </cell>
          <cell r="S23097">
            <v>134330.11999999997</v>
          </cell>
          <cell r="T23097">
            <v>132979.13</v>
          </cell>
          <cell r="U23097">
            <v>205503.6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639625145.33000004</v>
          </cell>
          <cell r="I23210">
            <v>375812414.51000005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83942316</v>
          </cell>
          <cell r="R23210">
            <v>308150010.14999998</v>
          </cell>
          <cell r="S23210">
            <v>247532819.18000001</v>
          </cell>
          <cell r="T23210">
            <v>145179437.03999999</v>
          </cell>
          <cell r="U23210">
            <v>230632977.47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1739000</v>
          </cell>
          <cell r="F23310">
            <v>0</v>
          </cell>
          <cell r="G23310">
            <v>1739000</v>
          </cell>
          <cell r="H23310">
            <v>371828.26</v>
          </cell>
          <cell r="I23310">
            <v>313240.73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104854.08</v>
          </cell>
          <cell r="R23310">
            <v>108060.04</v>
          </cell>
          <cell r="S23310">
            <v>158914.13999999998</v>
          </cell>
          <cell r="T23310">
            <v>111979.13</v>
          </cell>
          <cell r="U23310">
            <v>201261.6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329718015</v>
          </cell>
          <cell r="I23423">
            <v>346634097.56999999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327458571.45999998</v>
          </cell>
          <cell r="R23423">
            <v>3231037.5900000003</v>
          </cell>
          <cell r="S23423">
            <v>-971594.04999999981</v>
          </cell>
          <cell r="T23423">
            <v>242388721.94</v>
          </cell>
          <cell r="U23423">
            <v>104245375.62999998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1739000</v>
          </cell>
          <cell r="F23523">
            <v>0</v>
          </cell>
          <cell r="G23523">
            <v>1739000</v>
          </cell>
          <cell r="H23523">
            <v>380070.9</v>
          </cell>
          <cell r="I23523">
            <v>315427.20000000001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111261.56</v>
          </cell>
          <cell r="R23523">
            <v>114235.74</v>
          </cell>
          <cell r="S23523">
            <v>154573.6</v>
          </cell>
          <cell r="T23523">
            <v>111873.60000000001</v>
          </cell>
          <cell r="U23523">
            <v>203553.6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762906922.48000002</v>
          </cell>
          <cell r="I23636">
            <v>822622332.26999998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94723939.319999993</v>
          </cell>
          <cell r="R23636">
            <v>426026816.23999995</v>
          </cell>
          <cell r="S23636">
            <v>242156166.91999999</v>
          </cell>
          <cell r="T23636">
            <v>524532722.33999997</v>
          </cell>
          <cell r="U23636">
            <v>298089609.93000001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1739000</v>
          </cell>
          <cell r="F23736">
            <v>0</v>
          </cell>
          <cell r="G23736">
            <v>1739000</v>
          </cell>
          <cell r="H23736">
            <v>365597.28</v>
          </cell>
          <cell r="I23736">
            <v>338112.14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96245.48</v>
          </cell>
          <cell r="R23736">
            <v>113296.08</v>
          </cell>
          <cell r="S23736">
            <v>156055.72</v>
          </cell>
          <cell r="T23736">
            <v>123897.12</v>
          </cell>
          <cell r="U23736">
            <v>214215.02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1515989378.26</v>
          </cell>
          <cell r="I23849">
            <v>26520423.400000002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1782915.6099999999</v>
          </cell>
          <cell r="R23849">
            <v>1227747001.0899999</v>
          </cell>
          <cell r="S23849">
            <v>286459461.56</v>
          </cell>
          <cell r="T23849">
            <v>1619308.88</v>
          </cell>
          <cell r="U23849">
            <v>24901114.52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1739000</v>
          </cell>
          <cell r="F23949">
            <v>0</v>
          </cell>
          <cell r="G23949">
            <v>1739000</v>
          </cell>
          <cell r="H23949">
            <v>384309.74</v>
          </cell>
          <cell r="I23949">
            <v>314433.71999999997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107040.56</v>
          </cell>
          <cell r="R23949">
            <v>114784.1</v>
          </cell>
          <cell r="S23949">
            <v>162485.07999999999</v>
          </cell>
          <cell r="T23949">
            <v>110373.6</v>
          </cell>
          <cell r="U23949">
            <v>204060.12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1001030865.9400001</v>
          </cell>
          <cell r="I24062">
            <v>706442366.88999999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344908254.69</v>
          </cell>
          <cell r="R24062">
            <v>561449454.58000004</v>
          </cell>
          <cell r="S24062">
            <v>94673156.670000002</v>
          </cell>
          <cell r="T24062">
            <v>407938630.94</v>
          </cell>
          <cell r="U24062">
            <v>298503735.94999999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1739000</v>
          </cell>
          <cell r="F24162">
            <v>0</v>
          </cell>
          <cell r="G24162">
            <v>1739000</v>
          </cell>
          <cell r="H24162">
            <v>376427.92000000004</v>
          </cell>
          <cell r="I24162">
            <v>326932.5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107034.08</v>
          </cell>
          <cell r="R24162">
            <v>114870.24</v>
          </cell>
          <cell r="S24162">
            <v>154523.6</v>
          </cell>
          <cell r="T24162">
            <v>112375.13</v>
          </cell>
          <cell r="U24162">
            <v>214557.37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751470264.45999992</v>
          </cell>
          <cell r="I24275">
            <v>884743870.04999995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212818679.52000001</v>
          </cell>
          <cell r="R24275">
            <v>140547817.68000001</v>
          </cell>
          <cell r="S24275">
            <v>398103767.25999999</v>
          </cell>
          <cell r="T24275">
            <v>507576304.59999996</v>
          </cell>
          <cell r="U24275">
            <v>377167565.44999999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1744000</v>
          </cell>
          <cell r="F24375">
            <v>0</v>
          </cell>
          <cell r="G24375">
            <v>1744000</v>
          </cell>
          <cell r="H24375">
            <v>311362.29000000004</v>
          </cell>
          <cell r="I24375">
            <v>305437.15000000002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77573.97</v>
          </cell>
          <cell r="R24375">
            <v>78297.929999999993</v>
          </cell>
          <cell r="S24375">
            <v>155490.39000000001</v>
          </cell>
          <cell r="T24375">
            <v>111873.60000000001</v>
          </cell>
          <cell r="U24375">
            <v>193563.55000000002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1602618317.74</v>
          </cell>
          <cell r="I24488">
            <v>1385329424.5800002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1027150.13</v>
          </cell>
          <cell r="R24488">
            <v>15676149.330000002</v>
          </cell>
          <cell r="S24488">
            <v>1585915018.28</v>
          </cell>
          <cell r="T24488">
            <v>641924628.86000001</v>
          </cell>
          <cell r="U24488">
            <v>743404795.71999991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1739000</v>
          </cell>
          <cell r="F24588">
            <v>0</v>
          </cell>
          <cell r="G24588">
            <v>1739000</v>
          </cell>
          <cell r="H24588">
            <v>356620.81000000006</v>
          </cell>
          <cell r="I24588">
            <v>336427.2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107040.56000000001</v>
          </cell>
          <cell r="R24588">
            <v>116706.65000000001</v>
          </cell>
          <cell r="S24588">
            <v>132873.60000000001</v>
          </cell>
          <cell r="T24588">
            <v>132873.60000000001</v>
          </cell>
          <cell r="U24588">
            <v>203553.6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4021098530.8099999</v>
          </cell>
          <cell r="I24701">
            <v>209889948.32999998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634879858.97000003</v>
          </cell>
          <cell r="R24701">
            <v>2628867646.9699998</v>
          </cell>
          <cell r="S24701">
            <v>757351024.87</v>
          </cell>
          <cell r="T24701">
            <v>166073329.80000001</v>
          </cell>
          <cell r="U24701">
            <v>43816618.530000001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1739000</v>
          </cell>
          <cell r="F24801">
            <v>0</v>
          </cell>
          <cell r="G24801">
            <v>1739000</v>
          </cell>
          <cell r="H24801">
            <v>323130.81</v>
          </cell>
          <cell r="I24801">
            <v>322427.1999999999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60011.060000000005</v>
          </cell>
          <cell r="R24801">
            <v>114896.15</v>
          </cell>
          <cell r="S24801">
            <v>148223.6</v>
          </cell>
          <cell r="T24801">
            <v>118873.59999999998</v>
          </cell>
          <cell r="U24801">
            <v>203553.59999999992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3436331550.4100003</v>
          </cell>
          <cell r="I24914">
            <v>186547768.04999998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15292033.57</v>
          </cell>
          <cell r="R24914">
            <v>2011303743.23</v>
          </cell>
          <cell r="S24914">
            <v>1409735773.6100001</v>
          </cell>
          <cell r="T24914">
            <v>183604118.75999999</v>
          </cell>
          <cell r="U24914">
            <v>2943649.2899999996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1739000</v>
          </cell>
          <cell r="F25014">
            <v>0</v>
          </cell>
          <cell r="G25014">
            <v>1739000</v>
          </cell>
          <cell r="H25014">
            <v>367310.81</v>
          </cell>
          <cell r="I25014">
            <v>341217.58999999997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117010.56</v>
          </cell>
          <cell r="R25014">
            <v>117426.65</v>
          </cell>
          <cell r="S25014">
            <v>132873.60000000001</v>
          </cell>
          <cell r="T25014">
            <v>137663.99</v>
          </cell>
          <cell r="U25014">
            <v>203553.6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1552800888.8000002</v>
          </cell>
          <cell r="I25127">
            <v>1945834924.0599999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885368.17999999993</v>
          </cell>
          <cell r="R25127">
            <v>7261431.3100000005</v>
          </cell>
          <cell r="S25127">
            <v>1544654089.3099999</v>
          </cell>
          <cell r="T25127">
            <v>1181153667.6800001</v>
          </cell>
          <cell r="U25127">
            <v>764681256.38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1739000</v>
          </cell>
          <cell r="F25227">
            <v>0</v>
          </cell>
          <cell r="G25227">
            <v>1739000</v>
          </cell>
          <cell r="H25227">
            <v>375117.76</v>
          </cell>
          <cell r="I25227">
            <v>309000.01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107040.56</v>
          </cell>
          <cell r="R25227">
            <v>107040.56</v>
          </cell>
          <cell r="S25227">
            <v>161036.64000000001</v>
          </cell>
          <cell r="T25227">
            <v>111873.60000000001</v>
          </cell>
          <cell r="U25227">
            <v>197126.41000000003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1.4551915228366852E-11</v>
          </cell>
          <cell r="G25340">
            <v>2646944000</v>
          </cell>
          <cell r="H25340">
            <v>672990861.01999998</v>
          </cell>
          <cell r="I25340">
            <v>638132728.87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18561265.960000001</v>
          </cell>
          <cell r="R25340">
            <v>100772302.67</v>
          </cell>
          <cell r="S25340">
            <v>553657292.38999999</v>
          </cell>
          <cell r="T25340">
            <v>447969284.5</v>
          </cell>
          <cell r="U25340">
            <v>190163444.37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1739000</v>
          </cell>
          <cell r="F25440">
            <v>0</v>
          </cell>
          <cell r="G25440">
            <v>1739000</v>
          </cell>
          <cell r="H25440">
            <v>263588.37999999989</v>
          </cell>
          <cell r="I25440">
            <v>472475.94000000006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72094.320000000007</v>
          </cell>
          <cell r="R25440">
            <v>91512.319999999905</v>
          </cell>
          <cell r="S25440">
            <v>99981.74</v>
          </cell>
          <cell r="T25440">
            <v>125156.41</v>
          </cell>
          <cell r="U25440">
            <v>347319.53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-8.7311491370201111E-11</v>
          </cell>
          <cell r="G25553">
            <v>2823297000</v>
          </cell>
          <cell r="H25553">
            <v>804071248.06999993</v>
          </cell>
          <cell r="I25553">
            <v>559102794.79000008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235731689.99000001</v>
          </cell>
          <cell r="R25553">
            <v>170071298.32999998</v>
          </cell>
          <cell r="S25553">
            <v>398268259.75</v>
          </cell>
          <cell r="T25553">
            <v>199124909.31</v>
          </cell>
          <cell r="U25553">
            <v>359977885.48000002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1739000</v>
          </cell>
          <cell r="F25653">
            <v>0</v>
          </cell>
          <cell r="G25653">
            <v>1739000</v>
          </cell>
          <cell r="H25653">
            <v>317450.83000000007</v>
          </cell>
          <cell r="I25653">
            <v>318621.04000000004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72094.320000000007</v>
          </cell>
          <cell r="R25653">
            <v>80489.52</v>
          </cell>
          <cell r="S25653">
            <v>164866.99000000002</v>
          </cell>
          <cell r="T25653">
            <v>137917.14000000001</v>
          </cell>
          <cell r="U25653">
            <v>180703.9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878217370.33999991</v>
          </cell>
          <cell r="I25766">
            <v>537771677.08000004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27678487.489999998</v>
          </cell>
          <cell r="R25766">
            <v>256352848.94999999</v>
          </cell>
          <cell r="S25766">
            <v>594186033.89999998</v>
          </cell>
          <cell r="T25766">
            <v>43571566.039999999</v>
          </cell>
          <cell r="U25766">
            <v>494200111.04000002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1739000</v>
          </cell>
          <cell r="F25866">
            <v>0</v>
          </cell>
          <cell r="G25866">
            <v>1739000</v>
          </cell>
          <cell r="H25866">
            <v>366897.04</v>
          </cell>
          <cell r="I25866">
            <v>327135.1999999999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107040.56</v>
          </cell>
          <cell r="R25866">
            <v>117040.56</v>
          </cell>
          <cell r="S25866">
            <v>142815.91999999998</v>
          </cell>
          <cell r="T25866">
            <v>235455.1999999999</v>
          </cell>
          <cell r="U25866">
            <v>91680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1043266579.46</v>
          </cell>
          <cell r="I25979">
            <v>2339154283.6300001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535713000</v>
          </cell>
          <cell r="R25979">
            <v>286468915.30000001</v>
          </cell>
          <cell r="S25979">
            <v>221084664.16</v>
          </cell>
          <cell r="T25979">
            <v>2336761848.1300001</v>
          </cell>
          <cell r="U25979">
            <v>2392435.5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1739000</v>
          </cell>
          <cell r="F26079">
            <v>0</v>
          </cell>
          <cell r="G26079">
            <v>1739000</v>
          </cell>
          <cell r="H26079">
            <v>356135.2</v>
          </cell>
          <cell r="I26079">
            <v>351118.07999999996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107041</v>
          </cell>
          <cell r="R26079">
            <v>139212.6</v>
          </cell>
          <cell r="S26079">
            <v>109881.60000000001</v>
          </cell>
          <cell r="T26079">
            <v>142390.6</v>
          </cell>
          <cell r="U26079">
            <v>208727.47999999998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561866947.0999999</v>
          </cell>
          <cell r="I26192">
            <v>859922069.16999996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125410094.39</v>
          </cell>
          <cell r="R26192">
            <v>238763867.59</v>
          </cell>
          <cell r="S26192">
            <v>197692985.12</v>
          </cell>
          <cell r="T26192">
            <v>285069119.25999999</v>
          </cell>
          <cell r="U26192">
            <v>574852949.90999997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0</v>
          </cell>
          <cell r="F26405">
            <v>0</v>
          </cell>
          <cell r="G26405">
            <v>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47769000</v>
          </cell>
          <cell r="F26718">
            <v>-2.3283064365386963E-10</v>
          </cell>
          <cell r="G26718">
            <v>47769000.000000007</v>
          </cell>
          <cell r="H26718">
            <v>11657748.680000002</v>
          </cell>
          <cell r="I26718">
            <v>8125237.2199999997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5420493.4600000009</v>
          </cell>
          <cell r="R26718">
            <v>2888452.73</v>
          </cell>
          <cell r="S26718">
            <v>3348802.49</v>
          </cell>
          <cell r="T26718">
            <v>2910976.9699999997</v>
          </cell>
          <cell r="U26718">
            <v>5214260.2500000009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38138361000</v>
          </cell>
          <cell r="F26831">
            <v>-8.3819031715393066E-8</v>
          </cell>
          <cell r="G26831">
            <v>38138360999.999992</v>
          </cell>
          <cell r="H26831">
            <v>26467760645.999992</v>
          </cell>
          <cell r="I26831">
            <v>8859928627.8499985</v>
          </cell>
          <cell r="J26831">
            <v>0</v>
          </cell>
          <cell r="K26831">
            <v>0</v>
          </cell>
          <cell r="L26831">
            <v>25643328255.290001</v>
          </cell>
          <cell r="M26831">
            <v>8179707221.2499981</v>
          </cell>
          <cell r="N26831">
            <v>0</v>
          </cell>
          <cell r="O26831">
            <v>0</v>
          </cell>
          <cell r="P26831">
            <v>33823035476.540005</v>
          </cell>
          <cell r="Q26831">
            <v>201224928.32999998</v>
          </cell>
          <cell r="R26831">
            <v>194780968.29999998</v>
          </cell>
          <cell r="S26831">
            <v>428426494.07999969</v>
          </cell>
          <cell r="T26831">
            <v>328600349.52000022</v>
          </cell>
          <cell r="U26831">
            <v>351621057.08000004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2559000</v>
          </cell>
          <cell r="F26870">
            <v>0</v>
          </cell>
          <cell r="G26870">
            <v>2559000</v>
          </cell>
          <cell r="H26870">
            <v>661596.96</v>
          </cell>
          <cell r="I26870">
            <v>409970.66000000003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214418.64</v>
          </cell>
          <cell r="R26870">
            <v>229679.76</v>
          </cell>
          <cell r="S26870">
            <v>217498.56</v>
          </cell>
          <cell r="T26870">
            <v>201259.2</v>
          </cell>
          <cell r="U26870">
            <v>208711.46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7614000</v>
          </cell>
          <cell r="F30665">
            <v>0</v>
          </cell>
          <cell r="G30665">
            <v>7614000</v>
          </cell>
          <cell r="H30665">
            <v>391548</v>
          </cell>
          <cell r="I30665">
            <v>1231617</v>
          </cell>
          <cell r="J30665">
            <v>0</v>
          </cell>
          <cell r="K30665">
            <v>0</v>
          </cell>
          <cell r="L30665">
            <v>391548</v>
          </cell>
          <cell r="M30665">
            <v>1222017</v>
          </cell>
          <cell r="N30665">
            <v>0</v>
          </cell>
          <cell r="O30665">
            <v>0</v>
          </cell>
          <cell r="P30665">
            <v>1613565</v>
          </cell>
          <cell r="Q30665">
            <v>0</v>
          </cell>
          <cell r="R30665">
            <v>0</v>
          </cell>
          <cell r="S30665">
            <v>0</v>
          </cell>
          <cell r="T30665">
            <v>9600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33589867.449999996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52083000</v>
          </cell>
          <cell r="F31946">
            <v>0</v>
          </cell>
          <cell r="G31946">
            <v>52083000</v>
          </cell>
          <cell r="H31946">
            <v>11539941.199999999</v>
          </cell>
          <cell r="I31946">
            <v>8494916.9399999995</v>
          </cell>
          <cell r="J31946">
            <v>0</v>
          </cell>
          <cell r="K31946">
            <v>0</v>
          </cell>
          <cell r="L31946">
            <v>11539941.199999999</v>
          </cell>
          <cell r="M31946">
            <v>8494916.9399999995</v>
          </cell>
          <cell r="N31946">
            <v>0</v>
          </cell>
          <cell r="O31946">
            <v>0</v>
          </cell>
          <cell r="P31946">
            <v>20034858.139999997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14">
          <cell r="AC32314">
            <v>0</v>
          </cell>
        </row>
        <row r="32372">
          <cell r="E32372">
            <v>2517000</v>
          </cell>
          <cell r="F32372">
            <v>0</v>
          </cell>
          <cell r="G32372">
            <v>2517000</v>
          </cell>
          <cell r="H32372">
            <v>443887.46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443887.46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3026000</v>
          </cell>
          <cell r="F32585">
            <v>0</v>
          </cell>
          <cell r="G32585">
            <v>3026000</v>
          </cell>
          <cell r="H32585">
            <v>1041856</v>
          </cell>
          <cell r="I32585">
            <v>-258546.30000000005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878856</v>
          </cell>
          <cell r="R32585">
            <v>95000</v>
          </cell>
          <cell r="S32585">
            <v>68000</v>
          </cell>
          <cell r="T32585">
            <v>-258546.30000000005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937000</v>
          </cell>
          <cell r="F32798">
            <v>0</v>
          </cell>
          <cell r="G32798">
            <v>937000</v>
          </cell>
          <cell r="H32798">
            <v>566500.5</v>
          </cell>
          <cell r="I32798">
            <v>55000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439428</v>
          </cell>
          <cell r="R32798">
            <v>50000</v>
          </cell>
          <cell r="S32798">
            <v>77072.5</v>
          </cell>
          <cell r="T32798">
            <v>0</v>
          </cell>
          <cell r="U32798">
            <v>55000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961000</v>
          </cell>
          <cell r="F33011">
            <v>0</v>
          </cell>
          <cell r="G33011">
            <v>961000</v>
          </cell>
          <cell r="H33011">
            <v>206105.75</v>
          </cell>
          <cell r="I33011">
            <v>446026.73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46109.25</v>
          </cell>
          <cell r="R33011">
            <v>97068.06</v>
          </cell>
          <cell r="S33011">
            <v>62928.44</v>
          </cell>
          <cell r="T33011">
            <v>28688.350000000002</v>
          </cell>
          <cell r="U33011">
            <v>417338.38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834000</v>
          </cell>
          <cell r="F33224">
            <v>0</v>
          </cell>
          <cell r="G33224">
            <v>834000</v>
          </cell>
          <cell r="H33224">
            <v>490178</v>
          </cell>
          <cell r="I33224">
            <v>11950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439428</v>
          </cell>
          <cell r="R33224">
            <v>0</v>
          </cell>
          <cell r="S33224">
            <v>50750</v>
          </cell>
          <cell r="T33224">
            <v>0</v>
          </cell>
          <cell r="U33224">
            <v>11950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1306000</v>
          </cell>
          <cell r="F33437">
            <v>0</v>
          </cell>
          <cell r="G33437">
            <v>1306000</v>
          </cell>
          <cell r="H33437">
            <v>360262.38</v>
          </cell>
          <cell r="I33437">
            <v>104336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18309.5</v>
          </cell>
          <cell r="R33437">
            <v>421118.5</v>
          </cell>
          <cell r="S33437">
            <v>-79165.62</v>
          </cell>
          <cell r="T33437">
            <v>6672</v>
          </cell>
          <cell r="U33437">
            <v>97664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1058000</v>
          </cell>
          <cell r="F33650">
            <v>0</v>
          </cell>
          <cell r="G33650">
            <v>1058000</v>
          </cell>
          <cell r="H33650">
            <v>333463.59000000003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333463.59000000003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810000</v>
          </cell>
          <cell r="F33863">
            <v>0</v>
          </cell>
          <cell r="G33863">
            <v>810000</v>
          </cell>
          <cell r="H33863">
            <v>439428</v>
          </cell>
          <cell r="I33863">
            <v>50000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439428</v>
          </cell>
          <cell r="R33863">
            <v>0</v>
          </cell>
          <cell r="S33863">
            <v>0</v>
          </cell>
          <cell r="T33863">
            <v>0</v>
          </cell>
          <cell r="U33863">
            <v>50000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840000</v>
          </cell>
          <cell r="F34076">
            <v>0</v>
          </cell>
          <cell r="G34076">
            <v>840000</v>
          </cell>
          <cell r="H34076">
            <v>512600</v>
          </cell>
          <cell r="I34076">
            <v>63943.25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20000</v>
          </cell>
          <cell r="R34076">
            <v>60000</v>
          </cell>
          <cell r="S34076">
            <v>432600</v>
          </cell>
          <cell r="T34076">
            <v>33565</v>
          </cell>
          <cell r="U34076">
            <v>30378.25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943000</v>
          </cell>
          <cell r="F34289">
            <v>0</v>
          </cell>
          <cell r="G34289">
            <v>943000</v>
          </cell>
          <cell r="H34289">
            <v>190894.53</v>
          </cell>
          <cell r="I34289">
            <v>514567.47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20000</v>
          </cell>
          <cell r="R34289">
            <v>65594.77</v>
          </cell>
          <cell r="S34289">
            <v>105299.76000000001</v>
          </cell>
          <cell r="T34289">
            <v>92000</v>
          </cell>
          <cell r="U34289">
            <v>422567.47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1985000</v>
          </cell>
          <cell r="F34502">
            <v>0</v>
          </cell>
          <cell r="G34502">
            <v>1985000</v>
          </cell>
          <cell r="H34502">
            <v>1442390</v>
          </cell>
          <cell r="I34502">
            <v>22275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878856</v>
          </cell>
          <cell r="R34502">
            <v>40140</v>
          </cell>
          <cell r="S34502">
            <v>523394</v>
          </cell>
          <cell r="T34502">
            <v>9389</v>
          </cell>
          <cell r="U34502">
            <v>12886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1367000</v>
          </cell>
          <cell r="F34715">
            <v>0</v>
          </cell>
          <cell r="G34715">
            <v>1367000</v>
          </cell>
          <cell r="H34715">
            <v>307535.38</v>
          </cell>
          <cell r="I34715">
            <v>724927.16999999993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128739.02</v>
          </cell>
          <cell r="S34715">
            <v>178796.36</v>
          </cell>
          <cell r="T34715">
            <v>73043.679999999993</v>
          </cell>
          <cell r="U34715">
            <v>651883.49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2977000</v>
          </cell>
          <cell r="F34928">
            <v>0</v>
          </cell>
          <cell r="G34928">
            <v>2977000</v>
          </cell>
          <cell r="H34928">
            <v>973388.65</v>
          </cell>
          <cell r="I34928">
            <v>1112000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1015763</v>
          </cell>
          <cell r="S34928">
            <v>-42374.350000000006</v>
          </cell>
          <cell r="T34928">
            <v>54000</v>
          </cell>
          <cell r="U34928">
            <v>1058000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1410000</v>
          </cell>
          <cell r="F35141">
            <v>0</v>
          </cell>
          <cell r="G35141">
            <v>1410000</v>
          </cell>
          <cell r="H35141">
            <v>633493.44999999995</v>
          </cell>
          <cell r="I35141">
            <v>485897.8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626013.44999999995</v>
          </cell>
          <cell r="S35141">
            <v>7480</v>
          </cell>
          <cell r="T35141">
            <v>485897.8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1015000</v>
          </cell>
          <cell r="F35354">
            <v>0</v>
          </cell>
          <cell r="G35354">
            <v>1015000</v>
          </cell>
          <cell r="H35354">
            <v>523028</v>
          </cell>
          <cell r="I35354">
            <v>90145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83600</v>
          </cell>
          <cell r="T35354">
            <v>19145</v>
          </cell>
          <cell r="U35354">
            <v>71000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834000</v>
          </cell>
          <cell r="F35567">
            <v>0</v>
          </cell>
          <cell r="G35567">
            <v>834000</v>
          </cell>
          <cell r="H35567">
            <v>528652.5</v>
          </cell>
          <cell r="I35567">
            <v>115320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450888.07999999996</v>
          </cell>
          <cell r="S35567">
            <v>77764.420000000042</v>
          </cell>
          <cell r="T35567">
            <v>72110</v>
          </cell>
          <cell r="U35567">
            <v>43210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1398000</v>
          </cell>
          <cell r="F35780">
            <v>0</v>
          </cell>
          <cell r="G35780">
            <v>1398000</v>
          </cell>
          <cell r="H35780">
            <v>1014061.12</v>
          </cell>
          <cell r="I35780">
            <v>9441.8799999999992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910000</v>
          </cell>
          <cell r="R35780">
            <v>0</v>
          </cell>
          <cell r="S35780">
            <v>104061.12</v>
          </cell>
          <cell r="T35780">
            <v>9441.8799999999992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1891813104.7200003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1901897000</v>
          </cell>
          <cell r="F36419">
            <v>-2.9802322387695313E-8</v>
          </cell>
          <cell r="G36419">
            <v>1901897000</v>
          </cell>
          <cell r="H36419">
            <v>462035912.65000004</v>
          </cell>
          <cell r="I36419">
            <v>314387567.19999993</v>
          </cell>
          <cell r="J36419">
            <v>0</v>
          </cell>
          <cell r="K36419">
            <v>0</v>
          </cell>
          <cell r="L36419">
            <v>379006446.07999992</v>
          </cell>
          <cell r="M36419">
            <v>310283004.97999996</v>
          </cell>
          <cell r="N36419">
            <v>0</v>
          </cell>
          <cell r="O36419">
            <v>0</v>
          </cell>
          <cell r="P36419">
            <v>689289451.06000006</v>
          </cell>
          <cell r="Q36419">
            <v>69511973.529999986</v>
          </cell>
          <cell r="R36419">
            <v>11378778.709999999</v>
          </cell>
          <cell r="S36419">
            <v>2138714.33</v>
          </cell>
          <cell r="T36419">
            <v>2627864.29</v>
          </cell>
          <cell r="U36419">
            <v>1476697.93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50877000</v>
          </cell>
          <cell r="F36632">
            <v>1.6298145055770874E-9</v>
          </cell>
          <cell r="G36632">
            <v>50877000</v>
          </cell>
          <cell r="H36632">
            <v>38882424.199999996</v>
          </cell>
          <cell r="I36632">
            <v>1725671.35</v>
          </cell>
          <cell r="J36632">
            <v>0</v>
          </cell>
          <cell r="K36632">
            <v>0</v>
          </cell>
          <cell r="L36632">
            <v>17823179.339999996</v>
          </cell>
          <cell r="M36632">
            <v>884444.26</v>
          </cell>
          <cell r="N36632">
            <v>0</v>
          </cell>
          <cell r="O36632">
            <v>0</v>
          </cell>
          <cell r="P36632">
            <v>18707623.599999998</v>
          </cell>
          <cell r="Q36632">
            <v>18168221.879999999</v>
          </cell>
          <cell r="R36632">
            <v>847555.98999999987</v>
          </cell>
          <cell r="S36632">
            <v>2043466.99</v>
          </cell>
          <cell r="T36632">
            <v>345942.06</v>
          </cell>
          <cell r="U36632">
            <v>495285.03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50000000</v>
          </cell>
          <cell r="F36667">
            <v>0</v>
          </cell>
          <cell r="G36667">
            <v>50000000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741003595.56999993</v>
          </cell>
          <cell r="I36845">
            <v>333777933.75000006</v>
          </cell>
          <cell r="J36845">
            <v>0</v>
          </cell>
          <cell r="K36845">
            <v>0</v>
          </cell>
          <cell r="L36845">
            <v>258021409.06999999</v>
          </cell>
          <cell r="M36845">
            <v>197965197.22</v>
          </cell>
          <cell r="N36845">
            <v>0</v>
          </cell>
          <cell r="O36845">
            <v>0</v>
          </cell>
          <cell r="P36845">
            <v>455986606.29000002</v>
          </cell>
          <cell r="Q36845">
            <v>149296406</v>
          </cell>
          <cell r="R36845">
            <v>229353157.85000002</v>
          </cell>
          <cell r="S36845">
            <v>104332622.65000001</v>
          </cell>
          <cell r="T36845">
            <v>8574231.8499999996</v>
          </cell>
          <cell r="U36845">
            <v>127238504.68000001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30054000</v>
          </cell>
          <cell r="F37800">
            <v>0</v>
          </cell>
          <cell r="G37800">
            <v>30054000</v>
          </cell>
          <cell r="H37800">
            <v>9766633.5500000007</v>
          </cell>
          <cell r="I37800">
            <v>6908545.7600000007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4215290.6500000004</v>
          </cell>
          <cell r="R37800">
            <v>2521052.1700000004</v>
          </cell>
          <cell r="S37800">
            <v>3030290.73</v>
          </cell>
          <cell r="T37800">
            <v>2405430.0500000003</v>
          </cell>
          <cell r="U37800">
            <v>4503115.71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44156000</v>
          </cell>
          <cell r="F37913">
            <v>0</v>
          </cell>
          <cell r="G37913">
            <v>44156000</v>
          </cell>
          <cell r="H37913">
            <v>22798096.75</v>
          </cell>
          <cell r="I37913">
            <v>3993887.8800000004</v>
          </cell>
          <cell r="J37913">
            <v>0</v>
          </cell>
          <cell r="K37913">
            <v>0</v>
          </cell>
          <cell r="L37913">
            <v>1196653.7200000002</v>
          </cell>
          <cell r="M37913">
            <v>2270127.0699999998</v>
          </cell>
          <cell r="N37913">
            <v>0</v>
          </cell>
          <cell r="O37913">
            <v>0</v>
          </cell>
          <cell r="P37913">
            <v>3466780.79</v>
          </cell>
          <cell r="Q37913">
            <v>20982761.91</v>
          </cell>
          <cell r="R37913">
            <v>144282.41999999998</v>
          </cell>
          <cell r="S37913">
            <v>474398.7</v>
          </cell>
          <cell r="T37913">
            <v>826277.49</v>
          </cell>
          <cell r="U37913">
            <v>897483.32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2505000</v>
          </cell>
          <cell r="F37952">
            <v>0</v>
          </cell>
          <cell r="G37952">
            <v>2505000</v>
          </cell>
          <cell r="H37952">
            <v>743254.09000000008</v>
          </cell>
          <cell r="I37952">
            <v>519176.93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228732.38</v>
          </cell>
          <cell r="R37952">
            <v>256799.4</v>
          </cell>
          <cell r="S37952">
            <v>257722.31</v>
          </cell>
          <cell r="T37952">
            <v>262405.68</v>
          </cell>
          <cell r="U37952">
            <v>256771.25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44729594.960000001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108527000</v>
          </cell>
          <cell r="F38555">
            <v>0</v>
          </cell>
          <cell r="G38555">
            <v>108527000</v>
          </cell>
          <cell r="H38555">
            <v>14043905.74</v>
          </cell>
          <cell r="I38555">
            <v>14988466.009999998</v>
          </cell>
          <cell r="J38555">
            <v>0</v>
          </cell>
          <cell r="K38555">
            <v>0</v>
          </cell>
          <cell r="L38555">
            <v>3325013.1100000003</v>
          </cell>
          <cell r="M38555">
            <v>6358878.7499999991</v>
          </cell>
          <cell r="N38555">
            <v>0</v>
          </cell>
          <cell r="O38555">
            <v>0</v>
          </cell>
          <cell r="P38555">
            <v>9683891.8599999994</v>
          </cell>
          <cell r="Q38555">
            <v>9314576.6400000006</v>
          </cell>
          <cell r="R38555">
            <v>489413.95999999996</v>
          </cell>
          <cell r="S38555">
            <v>914902.03</v>
          </cell>
          <cell r="T38555">
            <v>7094826.0799999991</v>
          </cell>
          <cell r="U38555">
            <v>1534761.18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91651000</v>
          </cell>
          <cell r="F38655">
            <v>0</v>
          </cell>
          <cell r="G38655">
            <v>91651000</v>
          </cell>
          <cell r="H38655">
            <v>20177350.760000002</v>
          </cell>
          <cell r="I38655">
            <v>19871645.610000003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5974570.9800000004</v>
          </cell>
          <cell r="R38655">
            <v>6662188.7000000002</v>
          </cell>
          <cell r="S38655">
            <v>7540591.0800000001</v>
          </cell>
          <cell r="T38655">
            <v>7996206.5</v>
          </cell>
          <cell r="U38655">
            <v>11875439.109999999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2608544.9900000002</v>
          </cell>
          <cell r="I38768">
            <v>-149508.85999999999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1995026.98</v>
          </cell>
          <cell r="R38768">
            <v>374512.5</v>
          </cell>
          <cell r="S38768">
            <v>239005.51</v>
          </cell>
          <cell r="T38768">
            <v>0</v>
          </cell>
          <cell r="U38768">
            <v>-149508.85999999999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7698000</v>
          </cell>
          <cell r="F38807">
            <v>0</v>
          </cell>
          <cell r="G38807">
            <v>7698000</v>
          </cell>
          <cell r="H38807">
            <v>2073412.22</v>
          </cell>
          <cell r="I38807">
            <v>1354563</v>
          </cell>
          <cell r="J38807">
            <v>0</v>
          </cell>
          <cell r="K38807">
            <v>0</v>
          </cell>
          <cell r="Q38807">
            <v>652327.31999999995</v>
          </cell>
          <cell r="R38807">
            <v>690128.88</v>
          </cell>
          <cell r="S38807">
            <v>730956.02</v>
          </cell>
          <cell r="T38807">
            <v>681532.2</v>
          </cell>
          <cell r="U38807">
            <v>673030.8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51517000</v>
          </cell>
          <cell r="F38868">
            <v>0</v>
          </cell>
          <cell r="G38868">
            <v>51517000</v>
          </cell>
          <cell r="H38868">
            <v>9210492.4299999997</v>
          </cell>
          <cell r="I38868">
            <v>11280600.950000001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3707297.8699999996</v>
          </cell>
          <cell r="R38868">
            <v>4239585.8600000003</v>
          </cell>
          <cell r="S38868">
            <v>1263608.6999999995</v>
          </cell>
          <cell r="T38868">
            <v>3516157.02</v>
          </cell>
          <cell r="U38868">
            <v>7764443.9299999997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1446154.52</v>
          </cell>
          <cell r="I38981">
            <v>670102.68999999994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1133628</v>
          </cell>
          <cell r="R38981">
            <v>257306.91999999993</v>
          </cell>
          <cell r="S38981">
            <v>55219.600000000093</v>
          </cell>
          <cell r="T38981">
            <v>565045.52</v>
          </cell>
          <cell r="U38981">
            <v>105057.17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4263000</v>
          </cell>
          <cell r="F39020">
            <v>0</v>
          </cell>
          <cell r="G39020">
            <v>4263000</v>
          </cell>
          <cell r="H39020">
            <v>849009.49</v>
          </cell>
          <cell r="I39020">
            <v>845844.27</v>
          </cell>
          <cell r="J39020">
            <v>0</v>
          </cell>
          <cell r="K39020">
            <v>0</v>
          </cell>
          <cell r="Q39020">
            <v>400116.24</v>
          </cell>
          <cell r="R39020">
            <v>425063.28</v>
          </cell>
          <cell r="S39020">
            <v>23829.969999999972</v>
          </cell>
          <cell r="T39020">
            <v>408577.76</v>
          </cell>
          <cell r="U39020">
            <v>437266.51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52581000</v>
          </cell>
          <cell r="F39081">
            <v>0</v>
          </cell>
          <cell r="G39081">
            <v>52581000</v>
          </cell>
          <cell r="H39081">
            <v>9293436.4700000007</v>
          </cell>
          <cell r="I39081">
            <v>9531281.0299999993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3559695</v>
          </cell>
          <cell r="R39081">
            <v>4031544.51</v>
          </cell>
          <cell r="S39081">
            <v>1702196.96</v>
          </cell>
          <cell r="T39081">
            <v>3941930.54</v>
          </cell>
          <cell r="U39081">
            <v>5589350.4900000002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378244.74000000005</v>
          </cell>
          <cell r="I39194">
            <v>1366229.64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55947.45</v>
          </cell>
          <cell r="R39194">
            <v>195906.09000000003</v>
          </cell>
          <cell r="S39194">
            <v>126391.20000000001</v>
          </cell>
          <cell r="T39194">
            <v>266658.03999999998</v>
          </cell>
          <cell r="U39194">
            <v>1099571.5999999999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4560000</v>
          </cell>
          <cell r="F39233">
            <v>0</v>
          </cell>
          <cell r="G39233">
            <v>4560000</v>
          </cell>
          <cell r="H39233">
            <v>818752.67999999993</v>
          </cell>
          <cell r="I39233">
            <v>831104.17999999993</v>
          </cell>
          <cell r="J39233">
            <v>0</v>
          </cell>
          <cell r="K39233">
            <v>0</v>
          </cell>
          <cell r="Q39233">
            <v>396716.4</v>
          </cell>
          <cell r="R39233">
            <v>705.76</v>
          </cell>
          <cell r="S39233">
            <v>421330.51999999996</v>
          </cell>
          <cell r="T39233">
            <v>416778.57</v>
          </cell>
          <cell r="U39233">
            <v>414325.61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57672000</v>
          </cell>
          <cell r="F39294">
            <v>0</v>
          </cell>
          <cell r="G39294">
            <v>57672000</v>
          </cell>
          <cell r="H39294">
            <v>14739551.93</v>
          </cell>
          <cell r="I39294">
            <v>12379287.950000001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4165993.2</v>
          </cell>
          <cell r="R39294">
            <v>4531117.9700000007</v>
          </cell>
          <cell r="S39294">
            <v>6042440.7600000007</v>
          </cell>
          <cell r="T39294">
            <v>4313203.7</v>
          </cell>
          <cell r="U39294">
            <v>8066084.2499999991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907691.16</v>
          </cell>
          <cell r="I39407">
            <v>549196.75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626050</v>
          </cell>
          <cell r="R39407">
            <v>106494</v>
          </cell>
          <cell r="S39407">
            <v>175147.16</v>
          </cell>
          <cell r="T39407">
            <v>360340</v>
          </cell>
          <cell r="U39407">
            <v>188856.75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4832000</v>
          </cell>
          <cell r="F39446">
            <v>0</v>
          </cell>
          <cell r="G39446">
            <v>4832000</v>
          </cell>
          <cell r="H39446">
            <v>1352695.42</v>
          </cell>
          <cell r="I39446">
            <v>920544.29</v>
          </cell>
          <cell r="J39446">
            <v>0</v>
          </cell>
          <cell r="K39446">
            <v>0</v>
          </cell>
          <cell r="Q39446">
            <v>429464.76</v>
          </cell>
          <cell r="R39446">
            <v>473569.74</v>
          </cell>
          <cell r="S39446">
            <v>449660.92</v>
          </cell>
          <cell r="T39446">
            <v>463881.11</v>
          </cell>
          <cell r="U39446">
            <v>456663.18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70991000</v>
          </cell>
          <cell r="F39507">
            <v>-2.3283064365386963E-10</v>
          </cell>
          <cell r="G39507">
            <v>70991000</v>
          </cell>
          <cell r="H39507">
            <v>17076422.970000003</v>
          </cell>
          <cell r="I39507">
            <v>16015962.690000001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4680227.4499999993</v>
          </cell>
          <cell r="R39507">
            <v>4999792.17</v>
          </cell>
          <cell r="S39507">
            <v>7396403.3499999996</v>
          </cell>
          <cell r="T39507">
            <v>5670811.4899999993</v>
          </cell>
          <cell r="U39507">
            <v>10345151.199999999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2456913.5699999998</v>
          </cell>
          <cell r="I39620">
            <v>13341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1576826.25</v>
          </cell>
          <cell r="S39620">
            <v>880087.32</v>
          </cell>
          <cell r="T39620">
            <v>13341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5709000</v>
          </cell>
          <cell r="F39659">
            <v>0</v>
          </cell>
          <cell r="G39659">
            <v>5709000</v>
          </cell>
          <cell r="H39659">
            <v>1037074.01</v>
          </cell>
          <cell r="I39659">
            <v>1607653.13</v>
          </cell>
          <cell r="J39659">
            <v>0</v>
          </cell>
          <cell r="K39659">
            <v>0</v>
          </cell>
          <cell r="Q39659">
            <v>0</v>
          </cell>
          <cell r="R39659">
            <v>509496.29</v>
          </cell>
          <cell r="S39659">
            <v>527577.72</v>
          </cell>
          <cell r="T39659">
            <v>1055755.6399999999</v>
          </cell>
          <cell r="U39659">
            <v>551897.49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63847000</v>
          </cell>
          <cell r="F39720">
            <v>0</v>
          </cell>
          <cell r="G39720">
            <v>63847000</v>
          </cell>
          <cell r="H39720">
            <v>17411002.170000002</v>
          </cell>
          <cell r="I39720">
            <v>7031470.1400000006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5083057.2600000007</v>
          </cell>
          <cell r="R39720">
            <v>5112352.97</v>
          </cell>
          <cell r="S39720">
            <v>7215591.9400000004</v>
          </cell>
          <cell r="T39720">
            <v>886047.4</v>
          </cell>
          <cell r="U39720">
            <v>6145422.7400000002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353943.69</v>
          </cell>
          <cell r="I39833">
            <v>268497.84000000003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66143.239999999991</v>
          </cell>
          <cell r="R39833">
            <v>11300</v>
          </cell>
          <cell r="S39833">
            <v>276500.45</v>
          </cell>
          <cell r="T39833">
            <v>199091.48</v>
          </cell>
          <cell r="U39833">
            <v>69406.36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5286000</v>
          </cell>
          <cell r="F39872">
            <v>0</v>
          </cell>
          <cell r="G39872">
            <v>5286000</v>
          </cell>
          <cell r="H39872">
            <v>1818678.2399999998</v>
          </cell>
          <cell r="I39872">
            <v>1116310.54</v>
          </cell>
          <cell r="J39872">
            <v>0</v>
          </cell>
          <cell r="K39872">
            <v>0</v>
          </cell>
          <cell r="Q39872">
            <v>518747.58</v>
          </cell>
          <cell r="R39872">
            <v>539364.59</v>
          </cell>
          <cell r="S39872">
            <v>760566.07</v>
          </cell>
          <cell r="T39872">
            <v>558224.65</v>
          </cell>
          <cell r="U39872">
            <v>558085.89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56592000</v>
          </cell>
          <cell r="F39933">
            <v>0</v>
          </cell>
          <cell r="G39933">
            <v>56592000</v>
          </cell>
          <cell r="H39933">
            <v>12346758.060000001</v>
          </cell>
          <cell r="I39933">
            <v>6743535.7500000009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3483325.84</v>
          </cell>
          <cell r="R39933">
            <v>3817216.62</v>
          </cell>
          <cell r="S39933">
            <v>5046215.5999999996</v>
          </cell>
          <cell r="T39933">
            <v>545680.84</v>
          </cell>
          <cell r="U39933">
            <v>6197854.9099999992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1830129.6</v>
          </cell>
          <cell r="I40046">
            <v>114743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1431010.6</v>
          </cell>
          <cell r="R40046">
            <v>545379</v>
          </cell>
          <cell r="S40046">
            <v>-146260</v>
          </cell>
          <cell r="T40046">
            <v>95745</v>
          </cell>
          <cell r="U40046">
            <v>18998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4717000</v>
          </cell>
          <cell r="F40085">
            <v>0</v>
          </cell>
          <cell r="G40085">
            <v>4717000</v>
          </cell>
          <cell r="H40085">
            <v>1164148.1900000002</v>
          </cell>
          <cell r="I40085">
            <v>422050.88</v>
          </cell>
          <cell r="J40085">
            <v>0</v>
          </cell>
          <cell r="K40085">
            <v>0</v>
          </cell>
          <cell r="Q40085">
            <v>374045.34</v>
          </cell>
          <cell r="R40085">
            <v>393001.78</v>
          </cell>
          <cell r="S40085">
            <v>397101.07</v>
          </cell>
          <cell r="T40085">
            <v>17212.77</v>
          </cell>
          <cell r="U40085">
            <v>404838.11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65181000</v>
          </cell>
          <cell r="F40146">
            <v>0</v>
          </cell>
          <cell r="G40146">
            <v>65181000</v>
          </cell>
          <cell r="H40146">
            <v>10324910.609999999</v>
          </cell>
          <cell r="I40146">
            <v>12823188.459999999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4679798.24</v>
          </cell>
          <cell r="R40146">
            <v>4779216.1000000006</v>
          </cell>
          <cell r="S40146">
            <v>865896.2699999999</v>
          </cell>
          <cell r="T40146">
            <v>3834569.7900000005</v>
          </cell>
          <cell r="U40146">
            <v>8988618.6699999999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1760656.0599999998</v>
          </cell>
          <cell r="I40259">
            <v>16488.05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1055629.73</v>
          </cell>
          <cell r="S40259">
            <v>705026.33</v>
          </cell>
          <cell r="T40259">
            <v>41374.67</v>
          </cell>
          <cell r="U40259">
            <v>-24886.62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5657000</v>
          </cell>
          <cell r="F40298">
            <v>0</v>
          </cell>
          <cell r="G40298">
            <v>5657000</v>
          </cell>
          <cell r="H40298">
            <v>1518526.23</v>
          </cell>
          <cell r="I40298">
            <v>1012753.1399999999</v>
          </cell>
          <cell r="J40298">
            <v>0</v>
          </cell>
          <cell r="K40298">
            <v>0</v>
          </cell>
          <cell r="Q40298">
            <v>493137.61</v>
          </cell>
          <cell r="R40298">
            <v>526538.88</v>
          </cell>
          <cell r="S40298">
            <v>498849.74000000005</v>
          </cell>
          <cell r="T40298">
            <v>508127.61</v>
          </cell>
          <cell r="U40298">
            <v>504625.52999999991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61913000</v>
          </cell>
          <cell r="F40359">
            <v>0</v>
          </cell>
          <cell r="G40359">
            <v>61913000</v>
          </cell>
          <cell r="H40359">
            <v>14782352.229999999</v>
          </cell>
          <cell r="I40359">
            <v>10306898.99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4396792.92</v>
          </cell>
          <cell r="R40359">
            <v>4924175.28</v>
          </cell>
          <cell r="S40359">
            <v>5461384.0299999993</v>
          </cell>
          <cell r="T40359">
            <v>1817484.2999999998</v>
          </cell>
          <cell r="U40359">
            <v>8489414.6899999995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396223.13</v>
          </cell>
          <cell r="I40472">
            <v>32103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78859.77</v>
          </cell>
          <cell r="R40472">
            <v>141673.35999999999</v>
          </cell>
          <cell r="S40472">
            <v>175690</v>
          </cell>
          <cell r="T40472">
            <v>20803</v>
          </cell>
          <cell r="U40472">
            <v>11300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5381000</v>
          </cell>
          <cell r="F40511">
            <v>0</v>
          </cell>
          <cell r="G40511">
            <v>5381000</v>
          </cell>
          <cell r="H40511">
            <v>1514505.31</v>
          </cell>
          <cell r="I40511">
            <v>1072461.57</v>
          </cell>
          <cell r="J40511">
            <v>0</v>
          </cell>
          <cell r="K40511">
            <v>0</v>
          </cell>
          <cell r="Q40511">
            <v>465183.16</v>
          </cell>
          <cell r="R40511">
            <v>538064.4</v>
          </cell>
          <cell r="S40511">
            <v>511257.75</v>
          </cell>
          <cell r="T40511">
            <v>544285.31000000006</v>
          </cell>
          <cell r="U40511">
            <v>528176.26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63539000</v>
          </cell>
          <cell r="F40572">
            <v>1.1641532182693481E-10</v>
          </cell>
          <cell r="G40572">
            <v>63539000</v>
          </cell>
          <cell r="H40572">
            <v>15127622.48</v>
          </cell>
          <cell r="I40572">
            <v>10260182.68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4203091.25</v>
          </cell>
          <cell r="R40572">
            <v>4725816.9799999995</v>
          </cell>
          <cell r="S40572">
            <v>6198714.2499999991</v>
          </cell>
          <cell r="T40572">
            <v>5071957.1999999983</v>
          </cell>
          <cell r="U40572">
            <v>5188225.4799999995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604679</v>
          </cell>
          <cell r="I40685">
            <v>34100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404737.5</v>
          </cell>
          <cell r="R40685">
            <v>-67138.5</v>
          </cell>
          <cell r="S40685">
            <v>267080</v>
          </cell>
          <cell r="T40685">
            <v>22800</v>
          </cell>
          <cell r="U40685">
            <v>11300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5134000</v>
          </cell>
          <cell r="F40724">
            <v>0</v>
          </cell>
          <cell r="G40724">
            <v>5134000</v>
          </cell>
          <cell r="H40724">
            <v>1358496.91</v>
          </cell>
          <cell r="I40724">
            <v>932321.99000000046</v>
          </cell>
          <cell r="J40724">
            <v>0</v>
          </cell>
          <cell r="K40724">
            <v>0</v>
          </cell>
          <cell r="Q40724">
            <v>444907.44</v>
          </cell>
          <cell r="R40724">
            <v>442869.04</v>
          </cell>
          <cell r="S40724">
            <v>470720.43</v>
          </cell>
          <cell r="T40724">
            <v>465335.1100000001</v>
          </cell>
          <cell r="U40724">
            <v>466986.88000000035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56212000</v>
          </cell>
          <cell r="F40785">
            <v>5.8207660913467407E-11</v>
          </cell>
          <cell r="G40785">
            <v>56212000</v>
          </cell>
          <cell r="H40785">
            <v>11634505.790000001</v>
          </cell>
          <cell r="I40785">
            <v>10987985.780000003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3569815.88</v>
          </cell>
          <cell r="R40785">
            <v>3917375.12</v>
          </cell>
          <cell r="S40785">
            <v>4147314.79</v>
          </cell>
          <cell r="T40785">
            <v>4460851.99</v>
          </cell>
          <cell r="U40785">
            <v>6527133.790000001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2481000.0000000005</v>
          </cell>
          <cell r="H40898">
            <v>666347.11</v>
          </cell>
          <cell r="I40898">
            <v>1795193.28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12540</v>
          </cell>
          <cell r="R40898">
            <v>255900.18999999997</v>
          </cell>
          <cell r="S40898">
            <v>397906.92</v>
          </cell>
          <cell r="T40898">
            <v>1795193.28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4872000</v>
          </cell>
          <cell r="F40937">
            <v>0</v>
          </cell>
          <cell r="G40937">
            <v>4872000</v>
          </cell>
          <cell r="H40937">
            <v>1134939.08</v>
          </cell>
          <cell r="I40937">
            <v>733247.14999999991</v>
          </cell>
          <cell r="J40937">
            <v>0</v>
          </cell>
          <cell r="K40937">
            <v>0</v>
          </cell>
          <cell r="Q40937">
            <v>371334.84</v>
          </cell>
          <cell r="R40937">
            <v>401179.39</v>
          </cell>
          <cell r="S40937">
            <v>362424.85000000003</v>
          </cell>
          <cell r="T40937">
            <v>367075.91</v>
          </cell>
          <cell r="U40937">
            <v>366171.24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68377000</v>
          </cell>
          <cell r="F40998">
            <v>0</v>
          </cell>
          <cell r="G40998">
            <v>68376999.999999985</v>
          </cell>
          <cell r="H40998">
            <v>15627324.950000005</v>
          </cell>
          <cell r="I40998">
            <v>13952566.85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4321781.9899999993</v>
          </cell>
          <cell r="R40998">
            <v>4823880.83</v>
          </cell>
          <cell r="S40998">
            <v>6481662.1300000036</v>
          </cell>
          <cell r="T40998">
            <v>4859507.6499999994</v>
          </cell>
          <cell r="U40998">
            <v>9093059.1999999993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1766135.88</v>
          </cell>
          <cell r="I41111">
            <v>257474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1611238.88</v>
          </cell>
          <cell r="R41111">
            <v>8400</v>
          </cell>
          <cell r="S41111">
            <v>146497</v>
          </cell>
          <cell r="T41111">
            <v>84974</v>
          </cell>
          <cell r="U41111">
            <v>172500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5856000</v>
          </cell>
          <cell r="F41150">
            <v>0</v>
          </cell>
          <cell r="G41150">
            <v>5856000</v>
          </cell>
          <cell r="H41150">
            <v>1552905.13</v>
          </cell>
          <cell r="I41150">
            <v>533003.74</v>
          </cell>
          <cell r="J41150">
            <v>0</v>
          </cell>
          <cell r="K41150">
            <v>0</v>
          </cell>
          <cell r="Q41150">
            <v>470134.8</v>
          </cell>
          <cell r="R41150">
            <v>497805.14</v>
          </cell>
          <cell r="S41150">
            <v>584965.18999999994</v>
          </cell>
          <cell r="T41150">
            <v>533003.74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67961000</v>
          </cell>
          <cell r="F41211">
            <v>2.3283064365386963E-10</v>
          </cell>
          <cell r="G41211">
            <v>67961000</v>
          </cell>
          <cell r="H41211">
            <v>16079605.48</v>
          </cell>
          <cell r="I41211">
            <v>16018934.04999999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4283478.87</v>
          </cell>
          <cell r="R41211">
            <v>5305467.16</v>
          </cell>
          <cell r="S41211">
            <v>6490659.4500000002</v>
          </cell>
          <cell r="T41211">
            <v>6606732.8699999889</v>
          </cell>
          <cell r="U41211">
            <v>9412201.1799999997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2.9103830456733704E-11</v>
          </cell>
          <cell r="G41324">
            <v>2199000</v>
          </cell>
          <cell r="H41324">
            <v>1877449.31</v>
          </cell>
          <cell r="I41324">
            <v>21294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1886799.31</v>
          </cell>
          <cell r="S41324">
            <v>-9350</v>
          </cell>
          <cell r="T41324">
            <v>0</v>
          </cell>
          <cell r="U41324">
            <v>21294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1472222.17</v>
          </cell>
          <cell r="I41363">
            <v>984448.87</v>
          </cell>
          <cell r="J41363">
            <v>0</v>
          </cell>
          <cell r="K41363">
            <v>0</v>
          </cell>
          <cell r="Q41363">
            <v>461676.48</v>
          </cell>
          <cell r="R41363">
            <v>459351.84</v>
          </cell>
          <cell r="S41363">
            <v>551193.85</v>
          </cell>
          <cell r="T41363">
            <v>490836.05</v>
          </cell>
          <cell r="U41363">
            <v>493612.82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60638000</v>
          </cell>
          <cell r="F41424">
            <v>0</v>
          </cell>
          <cell r="G41424">
            <v>60638000</v>
          </cell>
          <cell r="H41424">
            <v>10509358.990000002</v>
          </cell>
          <cell r="I41424">
            <v>11225607.75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4097481.2</v>
          </cell>
          <cell r="R41424">
            <v>4126371.69</v>
          </cell>
          <cell r="S41424">
            <v>2285506.1</v>
          </cell>
          <cell r="T41424">
            <v>4074120.09</v>
          </cell>
          <cell r="U41424">
            <v>7151487.6600000011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1905470</v>
          </cell>
          <cell r="I41537">
            <v>396840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1221499.8799999999</v>
          </cell>
          <cell r="R41537">
            <v>193146</v>
          </cell>
          <cell r="S41537">
            <v>490824.12</v>
          </cell>
          <cell r="T41537">
            <v>127680</v>
          </cell>
          <cell r="U41537">
            <v>269160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5198000</v>
          </cell>
          <cell r="F41576">
            <v>0</v>
          </cell>
          <cell r="G41576">
            <v>5198000</v>
          </cell>
          <cell r="H41576">
            <v>919609.77</v>
          </cell>
          <cell r="I41576">
            <v>920442.99</v>
          </cell>
          <cell r="J41576">
            <v>0</v>
          </cell>
          <cell r="K41576">
            <v>0</v>
          </cell>
          <cell r="Q41576">
            <v>450616.16</v>
          </cell>
          <cell r="R41576">
            <v>445343.1</v>
          </cell>
          <cell r="S41576">
            <v>23650.51</v>
          </cell>
          <cell r="T41576">
            <v>460692.03</v>
          </cell>
          <cell r="U41576">
            <v>459750.96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61760000</v>
          </cell>
          <cell r="F41637">
            <v>0</v>
          </cell>
          <cell r="G41637">
            <v>61760000</v>
          </cell>
          <cell r="H41637">
            <v>15395823.039999999</v>
          </cell>
          <cell r="I41637">
            <v>14182548.970000001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5201459.1499999994</v>
          </cell>
          <cell r="R41637">
            <v>4575075.43</v>
          </cell>
          <cell r="S41637">
            <v>5619288.46</v>
          </cell>
          <cell r="T41637">
            <v>10017064.99</v>
          </cell>
          <cell r="U41637">
            <v>4165483.98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1027037.72</v>
          </cell>
          <cell r="I41750">
            <v>1792398.28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65401.61</v>
          </cell>
          <cell r="R41750">
            <v>771375.67000000016</v>
          </cell>
          <cell r="S41750">
            <v>190260.43999999983</v>
          </cell>
          <cell r="T41750">
            <v>917250</v>
          </cell>
          <cell r="U41750">
            <v>875148.28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5340000</v>
          </cell>
          <cell r="F41789">
            <v>0</v>
          </cell>
          <cell r="G41789">
            <v>5340000</v>
          </cell>
          <cell r="H41789">
            <v>1548345.6600000001</v>
          </cell>
          <cell r="I41789">
            <v>1003868.8200000003</v>
          </cell>
          <cell r="J41789">
            <v>0</v>
          </cell>
          <cell r="K41789">
            <v>0</v>
          </cell>
          <cell r="Q41789">
            <v>479610.36000000004</v>
          </cell>
          <cell r="R41789">
            <v>486048.75999999995</v>
          </cell>
          <cell r="S41789">
            <v>582686.54000000015</v>
          </cell>
          <cell r="T41789">
            <v>1003868.8200000003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61001000</v>
          </cell>
          <cell r="F41850">
            <v>0</v>
          </cell>
          <cell r="G41850">
            <v>61001000</v>
          </cell>
          <cell r="H41850">
            <v>10372637.730000002</v>
          </cell>
          <cell r="I41850">
            <v>14336356.420000002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4271115</v>
          </cell>
          <cell r="R41850">
            <v>5001122.57</v>
          </cell>
          <cell r="S41850">
            <v>1100400.1599999999</v>
          </cell>
          <cell r="T41850">
            <v>5801664.8899999997</v>
          </cell>
          <cell r="U41850">
            <v>8534691.5300000012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331545.45</v>
          </cell>
          <cell r="I41963">
            <v>1330622.2300000002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32300</v>
          </cell>
          <cell r="S41963">
            <v>99245.45</v>
          </cell>
          <cell r="T41963">
            <v>1300472.2300000002</v>
          </cell>
          <cell r="U41963">
            <v>30150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4293000</v>
          </cell>
          <cell r="F42002">
            <v>0</v>
          </cell>
          <cell r="G42002">
            <v>4293000</v>
          </cell>
          <cell r="H42002">
            <v>1084952.8999999999</v>
          </cell>
          <cell r="I42002">
            <v>756227.33000000007</v>
          </cell>
          <cell r="J42002">
            <v>0</v>
          </cell>
          <cell r="K42002">
            <v>0</v>
          </cell>
          <cell r="Q42002">
            <v>362659.24</v>
          </cell>
          <cell r="R42002">
            <v>360811.64</v>
          </cell>
          <cell r="S42002">
            <v>361482.02</v>
          </cell>
          <cell r="T42002">
            <v>369752.28</v>
          </cell>
          <cell r="U42002">
            <v>386475.05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16993000</v>
          </cell>
          <cell r="F42063">
            <v>0</v>
          </cell>
          <cell r="G42063">
            <v>16993000</v>
          </cell>
          <cell r="H42063">
            <v>5216931.95</v>
          </cell>
          <cell r="I42063">
            <v>3743701.36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2325641.54</v>
          </cell>
          <cell r="R42063">
            <v>1334348.3799999999</v>
          </cell>
          <cell r="S42063">
            <v>1556942.03</v>
          </cell>
          <cell r="T42063">
            <v>1310695.68</v>
          </cell>
          <cell r="U42063">
            <v>2433005.6800000002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26526000</v>
          </cell>
          <cell r="F42176">
            <v>-1.862645149230957E-9</v>
          </cell>
          <cell r="G42176">
            <v>26526000</v>
          </cell>
          <cell r="H42176">
            <v>13942355.119999999</v>
          </cell>
          <cell r="I42176">
            <v>841604.87999999989</v>
          </cell>
          <cell r="J42176">
            <v>0</v>
          </cell>
          <cell r="K42176">
            <v>0</v>
          </cell>
          <cell r="L42176">
            <v>0</v>
          </cell>
          <cell r="M42176">
            <v>464039.83999999997</v>
          </cell>
          <cell r="N42176">
            <v>0</v>
          </cell>
          <cell r="O42176">
            <v>0</v>
          </cell>
          <cell r="P42176">
            <v>464039.83999999997</v>
          </cell>
          <cell r="Q42176">
            <v>13683413</v>
          </cell>
          <cell r="R42176">
            <v>247642.12</v>
          </cell>
          <cell r="S42176">
            <v>11300</v>
          </cell>
          <cell r="T42176">
            <v>263487.5</v>
          </cell>
          <cell r="U42176">
            <v>114077.54000000001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1294000</v>
          </cell>
          <cell r="F42215">
            <v>0</v>
          </cell>
          <cell r="G42215">
            <v>1294000</v>
          </cell>
          <cell r="H42215">
            <v>384203.17000000004</v>
          </cell>
          <cell r="I42215">
            <v>268814.76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110116.56</v>
          </cell>
          <cell r="R42215">
            <v>134126.17000000001</v>
          </cell>
          <cell r="S42215">
            <v>139960.44</v>
          </cell>
          <cell r="T42215">
            <v>134299.68</v>
          </cell>
          <cell r="U42215">
            <v>134515.07999999999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169599144000</v>
          </cell>
          <cell r="F42643">
            <v>-4.0605664253234863E-7</v>
          </cell>
          <cell r="H42643">
            <v>65269171737.189995</v>
          </cell>
          <cell r="I42643">
            <v>42686194768.309982</v>
          </cell>
          <cell r="J42643">
            <v>0</v>
          </cell>
          <cell r="K42643">
            <v>0</v>
          </cell>
          <cell r="L42643">
            <v>30364005829.109997</v>
          </cell>
          <cell r="M42643">
            <v>12630492439.859997</v>
          </cell>
          <cell r="N42643">
            <v>0</v>
          </cell>
          <cell r="O42643">
            <v>0</v>
          </cell>
          <cell r="P42643">
            <v>42994498268.970001</v>
          </cell>
          <cell r="Q42643">
            <v>6334502820.5300007</v>
          </cell>
          <cell r="R42643">
            <v>17997324380.020004</v>
          </cell>
          <cell r="S42643">
            <v>10573338707.530005</v>
          </cell>
          <cell r="T42643">
            <v>8909875538.5000019</v>
          </cell>
          <cell r="U42643">
            <v>21145826789.950001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107955366505.5</v>
          </cell>
          <cell r="AD42643">
            <v>61643777494.499962</v>
          </cell>
        </row>
        <row r="42919">
          <cell r="E42919">
            <v>39161000</v>
          </cell>
          <cell r="F42919">
            <v>0</v>
          </cell>
          <cell r="G42919">
            <v>39161000</v>
          </cell>
          <cell r="H42919">
            <v>9667251.620000001</v>
          </cell>
          <cell r="I42919">
            <v>7338152.2699999996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4284090.13</v>
          </cell>
          <cell r="R42919">
            <v>2391850.33</v>
          </cell>
          <cell r="S42919">
            <v>2991311.16</v>
          </cell>
          <cell r="T42919">
            <v>2762791.37</v>
          </cell>
          <cell r="U42919">
            <v>4575360.8999999994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32233000</v>
          </cell>
          <cell r="F43032">
            <v>0</v>
          </cell>
          <cell r="G43032">
            <v>32232999.999999996</v>
          </cell>
          <cell r="H43032">
            <v>12110030.01</v>
          </cell>
          <cell r="I43032">
            <v>2020595.51</v>
          </cell>
          <cell r="J43032">
            <v>0</v>
          </cell>
          <cell r="K43032">
            <v>0</v>
          </cell>
          <cell r="L43032">
            <v>5414577.0200000005</v>
          </cell>
          <cell r="M43032">
            <v>118118.19</v>
          </cell>
          <cell r="N43032">
            <v>0</v>
          </cell>
          <cell r="O43032">
            <v>0</v>
          </cell>
          <cell r="P43032">
            <v>5532695.2100000009</v>
          </cell>
          <cell r="Q43032">
            <v>5747823.8200000003</v>
          </cell>
          <cell r="R43032">
            <v>827475.05999999994</v>
          </cell>
          <cell r="S43032">
            <v>120154.11</v>
          </cell>
          <cell r="T43032">
            <v>1480121.89</v>
          </cell>
          <cell r="U43032">
            <v>422355.43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5125000</v>
          </cell>
          <cell r="F43132">
            <v>0</v>
          </cell>
          <cell r="G43132">
            <v>5125000</v>
          </cell>
          <cell r="H43132">
            <v>1103462.71</v>
          </cell>
          <cell r="I43132">
            <v>984444.44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333220.37</v>
          </cell>
          <cell r="R43132">
            <v>359979.22</v>
          </cell>
          <cell r="S43132">
            <v>410263.12</v>
          </cell>
          <cell r="T43132">
            <v>347504.22</v>
          </cell>
          <cell r="U43132">
            <v>636940.22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74217.540000000008</v>
          </cell>
          <cell r="I43245">
            <v>28526.62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35217.54</v>
          </cell>
          <cell r="S43245">
            <v>39000</v>
          </cell>
          <cell r="T43245">
            <v>0</v>
          </cell>
          <cell r="U43245">
            <v>28526.62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5135000</v>
          </cell>
          <cell r="F43345">
            <v>0</v>
          </cell>
          <cell r="G43345">
            <v>5135000</v>
          </cell>
          <cell r="H43345">
            <v>1091200.81</v>
          </cell>
          <cell r="I43345">
            <v>1033756.34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333220.37</v>
          </cell>
          <cell r="R43345">
            <v>359979.22</v>
          </cell>
          <cell r="S43345">
            <v>398001.22000000009</v>
          </cell>
          <cell r="T43345">
            <v>396816.12</v>
          </cell>
          <cell r="U43345">
            <v>636940.22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154190</v>
          </cell>
          <cell r="I43458">
            <v>101188.67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78000</v>
          </cell>
          <cell r="R43458">
            <v>38227</v>
          </cell>
          <cell r="S43458">
            <v>37963</v>
          </cell>
          <cell r="T43458">
            <v>24466</v>
          </cell>
          <cell r="U43458">
            <v>76722.67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5286000</v>
          </cell>
          <cell r="F43558">
            <v>0</v>
          </cell>
          <cell r="G43558">
            <v>5286000</v>
          </cell>
          <cell r="H43558">
            <v>1042546.0700000001</v>
          </cell>
          <cell r="I43558">
            <v>950458.97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326296.32000000001</v>
          </cell>
          <cell r="R43558">
            <v>334035.05</v>
          </cell>
          <cell r="S43558">
            <v>382214.7</v>
          </cell>
          <cell r="T43558">
            <v>351024.92</v>
          </cell>
          <cell r="U43558">
            <v>599434.05000000005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184669.28999999998</v>
          </cell>
          <cell r="I43671">
            <v>165419.46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64124.56</v>
          </cell>
          <cell r="R43671">
            <v>74525.95</v>
          </cell>
          <cell r="S43671">
            <v>46018.78</v>
          </cell>
          <cell r="T43671">
            <v>108161.28</v>
          </cell>
          <cell r="U43671">
            <v>57258.18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5125000</v>
          </cell>
          <cell r="F43771">
            <v>0</v>
          </cell>
          <cell r="G43771">
            <v>5125000</v>
          </cell>
          <cell r="H43771">
            <v>1140893.6599999999</v>
          </cell>
          <cell r="I43771">
            <v>984444.44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345695.37</v>
          </cell>
          <cell r="R43771">
            <v>349694.07</v>
          </cell>
          <cell r="S43771">
            <v>445504.22</v>
          </cell>
          <cell r="T43771">
            <v>347504.22</v>
          </cell>
          <cell r="U43771">
            <v>636940.22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209123.78</v>
          </cell>
          <cell r="I43884">
            <v>108363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42617.78</v>
          </cell>
          <cell r="R43884">
            <v>149419</v>
          </cell>
          <cell r="S43884">
            <v>17087</v>
          </cell>
          <cell r="T43884">
            <v>36090</v>
          </cell>
          <cell r="U43884">
            <v>72273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5276000</v>
          </cell>
          <cell r="F43984">
            <v>0</v>
          </cell>
          <cell r="G43984">
            <v>5276000</v>
          </cell>
          <cell r="H43984">
            <v>1095101.77</v>
          </cell>
          <cell r="I43984">
            <v>943938.1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274310.57</v>
          </cell>
          <cell r="R43984">
            <v>371885.24</v>
          </cell>
          <cell r="S43984">
            <v>448905.96</v>
          </cell>
          <cell r="T43984">
            <v>359117.65</v>
          </cell>
          <cell r="U43984">
            <v>584820.44999999995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93984.56</v>
          </cell>
          <cell r="I44097">
            <v>164401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14210.1</v>
          </cell>
          <cell r="R44097">
            <v>362327.5</v>
          </cell>
          <cell r="S44097">
            <v>-282553.03999999998</v>
          </cell>
          <cell r="T44097">
            <v>106089</v>
          </cell>
          <cell r="U44097">
            <v>58312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5125000</v>
          </cell>
          <cell r="F44197">
            <v>0</v>
          </cell>
          <cell r="G44197">
            <v>5125000</v>
          </cell>
          <cell r="H44197">
            <v>1153869.96</v>
          </cell>
          <cell r="I44197">
            <v>989154.88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305479.61</v>
          </cell>
          <cell r="R44197">
            <v>321541.33</v>
          </cell>
          <cell r="S44197">
            <v>526849.02</v>
          </cell>
          <cell r="T44197">
            <v>350733.73</v>
          </cell>
          <cell r="U44197">
            <v>638421.15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9287</v>
          </cell>
          <cell r="I44310">
            <v>29572.45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9287</v>
          </cell>
          <cell r="T44310">
            <v>11420.45</v>
          </cell>
          <cell r="U44310">
            <v>18152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5125000</v>
          </cell>
          <cell r="F44410">
            <v>0</v>
          </cell>
          <cell r="G44410">
            <v>5125000</v>
          </cell>
          <cell r="H44410">
            <v>1125015.6599999999</v>
          </cell>
          <cell r="I44410">
            <v>999941.44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333532.21999999997</v>
          </cell>
          <cell r="R44410">
            <v>359979.22</v>
          </cell>
          <cell r="S44410">
            <v>431504.22</v>
          </cell>
          <cell r="T44410">
            <v>363001.22</v>
          </cell>
          <cell r="U44410">
            <v>636940.22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97260</v>
          </cell>
          <cell r="I44523">
            <v>101967.12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55960</v>
          </cell>
          <cell r="S44523">
            <v>41300</v>
          </cell>
          <cell r="T44523">
            <v>126825</v>
          </cell>
          <cell r="U44523">
            <v>-24857.880000000005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5125000</v>
          </cell>
          <cell r="F44623">
            <v>0</v>
          </cell>
          <cell r="G44623">
            <v>5125000</v>
          </cell>
          <cell r="H44623">
            <v>1084851.8899999999</v>
          </cell>
          <cell r="I44623">
            <v>984444.44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321233.33999999997</v>
          </cell>
          <cell r="R44623">
            <v>385730.32999999996</v>
          </cell>
          <cell r="S44623">
            <v>377888.22000000003</v>
          </cell>
          <cell r="T44623">
            <v>347504.22000000003</v>
          </cell>
          <cell r="U44623">
            <v>636940.22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303175.75</v>
          </cell>
          <cell r="I44736">
            <v>171008.25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6120.15</v>
          </cell>
          <cell r="R44736">
            <v>77144.05</v>
          </cell>
          <cell r="S44736">
            <v>219911.55</v>
          </cell>
          <cell r="T44736">
            <v>135622.25</v>
          </cell>
          <cell r="U44736">
            <v>35386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5296000</v>
          </cell>
          <cell r="F44836">
            <v>0</v>
          </cell>
          <cell r="G44836">
            <v>5296000</v>
          </cell>
          <cell r="H44836">
            <v>1091242.6299999999</v>
          </cell>
          <cell r="I44836">
            <v>1012444.44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318074.51999999996</v>
          </cell>
          <cell r="R44836">
            <v>376663.89</v>
          </cell>
          <cell r="S44836">
            <v>396504.22000000003</v>
          </cell>
          <cell r="T44836">
            <v>375504.22000000003</v>
          </cell>
          <cell r="U44836">
            <v>636940.22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49705</v>
          </cell>
          <cell r="I44949">
            <v>91162.4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37705</v>
          </cell>
          <cell r="S44949">
            <v>12000</v>
          </cell>
          <cell r="T44949">
            <v>33222.400000000001</v>
          </cell>
          <cell r="U44949">
            <v>57940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5125000</v>
          </cell>
          <cell r="F45049">
            <v>0</v>
          </cell>
          <cell r="G45049">
            <v>5125000</v>
          </cell>
          <cell r="H45049">
            <v>980831.31</v>
          </cell>
          <cell r="I45049">
            <v>1002443.2599999998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192043.97</v>
          </cell>
          <cell r="R45049">
            <v>344324.31000000006</v>
          </cell>
          <cell r="S45049">
            <v>444463.03</v>
          </cell>
          <cell r="T45049">
            <v>361013.11999999988</v>
          </cell>
          <cell r="U45049">
            <v>641430.1399999999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189231.5</v>
          </cell>
          <cell r="I45162">
            <v>180659.79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91986</v>
          </cell>
          <cell r="S45162">
            <v>97245.5</v>
          </cell>
          <cell r="T45162">
            <v>120810.79000000001</v>
          </cell>
          <cell r="U45162">
            <v>59849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5276000</v>
          </cell>
          <cell r="F45262">
            <v>0</v>
          </cell>
          <cell r="G45262">
            <v>5276000</v>
          </cell>
          <cell r="H45262">
            <v>1108272.93</v>
          </cell>
          <cell r="I45262">
            <v>976277.62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353220.37</v>
          </cell>
          <cell r="R45262">
            <v>367405.3</v>
          </cell>
          <cell r="S45262">
            <v>387647.26</v>
          </cell>
          <cell r="T45262">
            <v>403837.47</v>
          </cell>
          <cell r="U45262">
            <v>572440.15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206514</v>
          </cell>
          <cell r="I45375">
            <v>160805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69514</v>
          </cell>
          <cell r="R45375">
            <v>23083</v>
          </cell>
          <cell r="S45375">
            <v>113917</v>
          </cell>
          <cell r="T45375">
            <v>35872.990000000005</v>
          </cell>
          <cell r="U45375">
            <v>124932.01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7960000</v>
          </cell>
          <cell r="F45475">
            <v>0</v>
          </cell>
          <cell r="G45475">
            <v>7960000</v>
          </cell>
          <cell r="H45475">
            <v>1718113.9</v>
          </cell>
          <cell r="I45475">
            <v>1533255.0499999998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509194.81</v>
          </cell>
          <cell r="R45475">
            <v>504485.25</v>
          </cell>
          <cell r="S45475">
            <v>704433.84</v>
          </cell>
          <cell r="T45475">
            <v>553193.37999999989</v>
          </cell>
          <cell r="U45475">
            <v>980061.67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481685.09</v>
          </cell>
          <cell r="I45588">
            <v>42549.71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387485.09</v>
          </cell>
          <cell r="R45588">
            <v>74900</v>
          </cell>
          <cell r="S45588">
            <v>19300</v>
          </cell>
          <cell r="T45588">
            <v>38874.959999999999</v>
          </cell>
          <cell r="U45588">
            <v>3674.75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5125000</v>
          </cell>
          <cell r="F45688">
            <v>0</v>
          </cell>
          <cell r="G45688">
            <v>5125000</v>
          </cell>
          <cell r="H45688">
            <v>1180588.1499999999</v>
          </cell>
          <cell r="I45688">
            <v>1135619.73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333220.37</v>
          </cell>
          <cell r="R45688">
            <v>407170.37</v>
          </cell>
          <cell r="S45688">
            <v>440197.41</v>
          </cell>
          <cell r="T45688">
            <v>498679.51</v>
          </cell>
          <cell r="U45688">
            <v>636940.22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347692.49</v>
          </cell>
          <cell r="I45801">
            <v>174712.5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29551.13</v>
          </cell>
          <cell r="R45801">
            <v>13806.36</v>
          </cell>
          <cell r="S45801">
            <v>304335</v>
          </cell>
          <cell r="T45801">
            <v>103083</v>
          </cell>
          <cell r="U45801">
            <v>71629.5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5125000</v>
          </cell>
          <cell r="F45901">
            <v>0</v>
          </cell>
          <cell r="G45901">
            <v>5125000</v>
          </cell>
          <cell r="H45901">
            <v>1090888.96</v>
          </cell>
          <cell r="I45901">
            <v>1033444.44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333220.37</v>
          </cell>
          <cell r="R45901">
            <v>333220.37</v>
          </cell>
          <cell r="S45901">
            <v>424448.22000000003</v>
          </cell>
          <cell r="T45901">
            <v>396504.22000000003</v>
          </cell>
          <cell r="U45901">
            <v>636940.22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124448.53</v>
          </cell>
          <cell r="I46014">
            <v>171755.35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108978</v>
          </cell>
          <cell r="S46014">
            <v>15470.53</v>
          </cell>
          <cell r="T46014">
            <v>57839.5</v>
          </cell>
          <cell r="U46014">
            <v>113915.85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7809000</v>
          </cell>
          <cell r="F46114">
            <v>0</v>
          </cell>
          <cell r="G46114">
            <v>7809000</v>
          </cell>
          <cell r="H46114">
            <v>1690634.37</v>
          </cell>
          <cell r="I46114">
            <v>1537122.0100000002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421207.59</v>
          </cell>
          <cell r="R46114">
            <v>636450.34000000008</v>
          </cell>
          <cell r="S46114">
            <v>632976.43999999994</v>
          </cell>
          <cell r="T46114">
            <v>1091362.0100000002</v>
          </cell>
          <cell r="U46114">
            <v>445760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430177.95</v>
          </cell>
          <cell r="I46227">
            <v>61561.969999999972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92015.38</v>
          </cell>
          <cell r="R46227">
            <v>299912.57</v>
          </cell>
          <cell r="S46227">
            <v>38250</v>
          </cell>
          <cell r="T46227">
            <v>27000</v>
          </cell>
          <cell r="U46227">
            <v>34561.969999999972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5276000</v>
          </cell>
          <cell r="F46327">
            <v>0</v>
          </cell>
          <cell r="G46327">
            <v>5276000</v>
          </cell>
          <cell r="H46327">
            <v>1210122.31</v>
          </cell>
          <cell r="I46327">
            <v>1033444.44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349029.22000000003</v>
          </cell>
          <cell r="R46327">
            <v>478151.82</v>
          </cell>
          <cell r="S46327">
            <v>382941.27</v>
          </cell>
          <cell r="T46327">
            <v>396504.22</v>
          </cell>
          <cell r="U46327">
            <v>636940.22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59500</v>
          </cell>
          <cell r="I46440">
            <v>118119.33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14000</v>
          </cell>
          <cell r="R46440">
            <v>8750</v>
          </cell>
          <cell r="S46440">
            <v>36750</v>
          </cell>
          <cell r="T46440">
            <v>88428.33</v>
          </cell>
          <cell r="U46440">
            <v>29691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2110659000</v>
          </cell>
          <cell r="F46653">
            <v>-2.3283064365386963E-10</v>
          </cell>
          <cell r="G46653">
            <v>2110659000</v>
          </cell>
          <cell r="H46653">
            <v>620252705.28999996</v>
          </cell>
          <cell r="I46653">
            <v>607992234.03999984</v>
          </cell>
          <cell r="J46653">
            <v>0</v>
          </cell>
          <cell r="K46653">
            <v>0</v>
          </cell>
          <cell r="L46653">
            <v>524400834.08999997</v>
          </cell>
          <cell r="M46653">
            <v>557663409.88</v>
          </cell>
          <cell r="N46653">
            <v>0</v>
          </cell>
          <cell r="O46653">
            <v>0</v>
          </cell>
          <cell r="P46653">
            <v>1082064243.97</v>
          </cell>
          <cell r="Q46653">
            <v>58636058.359999999</v>
          </cell>
          <cell r="R46653">
            <v>14580117.110000001</v>
          </cell>
          <cell r="S46653">
            <v>22635695.73</v>
          </cell>
          <cell r="T46653">
            <v>26949815.09</v>
          </cell>
          <cell r="U46653">
            <v>23379009.07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0</v>
          </cell>
          <cell r="F46866">
            <v>0</v>
          </cell>
          <cell r="G46866">
            <v>0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157637000</v>
          </cell>
          <cell r="F47079">
            <v>0</v>
          </cell>
          <cell r="G47079">
            <v>157637000</v>
          </cell>
          <cell r="H47079">
            <v>97497440.860000014</v>
          </cell>
          <cell r="I47079">
            <v>3761522.26</v>
          </cell>
          <cell r="J47079">
            <v>0</v>
          </cell>
          <cell r="K47079">
            <v>0</v>
          </cell>
          <cell r="L47079">
            <v>89249295.040000007</v>
          </cell>
          <cell r="M47079">
            <v>3440830.13</v>
          </cell>
          <cell r="N47079">
            <v>0</v>
          </cell>
          <cell r="O47079">
            <v>0</v>
          </cell>
          <cell r="P47079">
            <v>92690125.169999987</v>
          </cell>
          <cell r="Q47079">
            <v>7672331.6600000001</v>
          </cell>
          <cell r="R47079">
            <v>194008</v>
          </cell>
          <cell r="S47079">
            <v>381806.16000000003</v>
          </cell>
          <cell r="T47079">
            <v>140691</v>
          </cell>
          <cell r="U47079">
            <v>180001.13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4.3655745685100555E-10</v>
          </cell>
          <cell r="G47292">
            <v>1890000000</v>
          </cell>
          <cell r="H47292">
            <v>71162173.350000009</v>
          </cell>
          <cell r="I47292">
            <v>800499485.43000019</v>
          </cell>
          <cell r="J47292">
            <v>0</v>
          </cell>
          <cell r="K47292">
            <v>0</v>
          </cell>
          <cell r="L47292">
            <v>41332760.109999999</v>
          </cell>
          <cell r="M47292">
            <v>7720822.4299999988</v>
          </cell>
          <cell r="N47292">
            <v>0</v>
          </cell>
          <cell r="O47292">
            <v>0</v>
          </cell>
          <cell r="P47292">
            <v>49053582.539999999</v>
          </cell>
          <cell r="Q47292">
            <v>29629517.440000001</v>
          </cell>
          <cell r="R47292">
            <v>162319</v>
          </cell>
          <cell r="S47292">
            <v>37576.800000000003</v>
          </cell>
          <cell r="T47292">
            <v>792744218</v>
          </cell>
          <cell r="U47292">
            <v>34445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776024000</v>
          </cell>
          <cell r="F47505">
            <v>0</v>
          </cell>
          <cell r="G47505">
            <v>776024000</v>
          </cell>
          <cell r="H47505">
            <v>160216303.41999999</v>
          </cell>
          <cell r="I47505">
            <v>118453662.98999999</v>
          </cell>
          <cell r="J47505">
            <v>0</v>
          </cell>
          <cell r="K47505">
            <v>0</v>
          </cell>
          <cell r="L47505">
            <v>94473770.88000001</v>
          </cell>
          <cell r="M47505">
            <v>45930039.230000004</v>
          </cell>
          <cell r="N47505">
            <v>0</v>
          </cell>
          <cell r="O47505">
            <v>0</v>
          </cell>
          <cell r="P47505">
            <v>140403810.10999998</v>
          </cell>
          <cell r="Q47505">
            <v>54993080.490000002</v>
          </cell>
          <cell r="R47505">
            <v>2665429.3600000003</v>
          </cell>
          <cell r="S47505">
            <v>8084022.6900000004</v>
          </cell>
          <cell r="T47505">
            <v>22697249.540000003</v>
          </cell>
          <cell r="U47505">
            <v>49826374.219999991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  <cell r="AC47505">
            <v>278669966.41000003</v>
          </cell>
        </row>
        <row r="47540">
          <cell r="E47540">
            <v>31050000</v>
          </cell>
          <cell r="F47540">
            <v>0</v>
          </cell>
          <cell r="G47540">
            <v>31050000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351071000</v>
          </cell>
          <cell r="F47718">
            <v>0</v>
          </cell>
          <cell r="G47718">
            <v>351071000</v>
          </cell>
          <cell r="H47718">
            <v>0</v>
          </cell>
          <cell r="I47718">
            <v>110907699.59999999</v>
          </cell>
          <cell r="J47718">
            <v>0</v>
          </cell>
          <cell r="K47718">
            <v>0</v>
          </cell>
          <cell r="L47718">
            <v>0</v>
          </cell>
          <cell r="M47718">
            <v>110907699.59999999</v>
          </cell>
          <cell r="N47718">
            <v>0</v>
          </cell>
          <cell r="O47718">
            <v>0</v>
          </cell>
          <cell r="P47718">
            <v>110907699.59999999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1049041000</v>
          </cell>
          <cell r="F47931">
            <v>0</v>
          </cell>
          <cell r="G47931">
            <v>1049041000</v>
          </cell>
          <cell r="H47931">
            <v>0</v>
          </cell>
          <cell r="I47931">
            <v>72705101.960000008</v>
          </cell>
          <cell r="J47931">
            <v>0</v>
          </cell>
          <cell r="K47931">
            <v>0</v>
          </cell>
          <cell r="L47931">
            <v>0</v>
          </cell>
          <cell r="M47931">
            <v>72643980.960000008</v>
          </cell>
          <cell r="N47931">
            <v>0</v>
          </cell>
          <cell r="O47931">
            <v>0</v>
          </cell>
          <cell r="P47931">
            <v>72643980.960000008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61121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8031">
          <cell r="E48031">
            <v>0</v>
          </cell>
          <cell r="F48031">
            <v>0</v>
          </cell>
          <cell r="G48031">
            <v>0</v>
          </cell>
          <cell r="H48031">
            <v>0</v>
          </cell>
          <cell r="I48031">
            <v>0</v>
          </cell>
          <cell r="J48031">
            <v>0</v>
          </cell>
          <cell r="K48031">
            <v>0</v>
          </cell>
          <cell r="L48031">
            <v>0</v>
          </cell>
          <cell r="M48031">
            <v>0</v>
          </cell>
          <cell r="N48031">
            <v>0</v>
          </cell>
          <cell r="O48031">
            <v>0</v>
          </cell>
          <cell r="P48031">
            <v>0</v>
          </cell>
          <cell r="Q48031">
            <v>0</v>
          </cell>
          <cell r="R48031">
            <v>0</v>
          </cell>
          <cell r="S48031">
            <v>0</v>
          </cell>
          <cell r="T48031">
            <v>0</v>
          </cell>
          <cell r="U48031">
            <v>0</v>
          </cell>
          <cell r="V48031">
            <v>0</v>
          </cell>
          <cell r="W48031">
            <v>0</v>
          </cell>
          <cell r="X48031">
            <v>0</v>
          </cell>
          <cell r="Y48031">
            <v>0</v>
          </cell>
          <cell r="Z48031">
            <v>0</v>
          </cell>
          <cell r="AA48031">
            <v>0</v>
          </cell>
          <cell r="AB48031">
            <v>0</v>
          </cell>
        </row>
        <row r="48144">
          <cell r="E48144">
            <v>26159000000</v>
          </cell>
          <cell r="F48144">
            <v>0</v>
          </cell>
          <cell r="G48144">
            <v>26159000000</v>
          </cell>
          <cell r="H48144">
            <v>723916661.61000001</v>
          </cell>
          <cell r="I48144">
            <v>11357220403.709999</v>
          </cell>
          <cell r="J48144">
            <v>0</v>
          </cell>
          <cell r="K48144">
            <v>0</v>
          </cell>
          <cell r="L48144">
            <v>723916661.61000001</v>
          </cell>
          <cell r="M48144">
            <v>11295346196.09</v>
          </cell>
          <cell r="N48144">
            <v>0</v>
          </cell>
          <cell r="O48144">
            <v>0</v>
          </cell>
          <cell r="P48144">
            <v>12019262857.700001</v>
          </cell>
          <cell r="Q48144">
            <v>0</v>
          </cell>
          <cell r="R48144">
            <v>0</v>
          </cell>
          <cell r="S48144">
            <v>0</v>
          </cell>
          <cell r="T48144">
            <v>589798.23</v>
          </cell>
          <cell r="U48144">
            <v>61284409.390000001</v>
          </cell>
          <cell r="V48144">
            <v>0</v>
          </cell>
          <cell r="W48144">
            <v>0</v>
          </cell>
          <cell r="X48144">
            <v>0</v>
          </cell>
          <cell r="Y48144">
            <v>0</v>
          </cell>
          <cell r="Z48144">
            <v>0</v>
          </cell>
          <cell r="AA48144">
            <v>0</v>
          </cell>
          <cell r="AB48144">
            <v>0</v>
          </cell>
        </row>
        <row r="48148">
          <cell r="E48148">
            <v>0</v>
          </cell>
          <cell r="F48148">
            <v>0</v>
          </cell>
          <cell r="G48148">
            <v>0</v>
          </cell>
        </row>
        <row r="48179">
          <cell r="E48179">
            <v>0</v>
          </cell>
          <cell r="F48179">
            <v>0</v>
          </cell>
          <cell r="G48179">
            <v>0</v>
          </cell>
          <cell r="H48179">
            <v>0</v>
          </cell>
          <cell r="I48179">
            <v>0</v>
          </cell>
          <cell r="J48179">
            <v>0</v>
          </cell>
          <cell r="K48179">
            <v>0</v>
          </cell>
          <cell r="L48179">
            <v>0</v>
          </cell>
          <cell r="M48179">
            <v>0</v>
          </cell>
          <cell r="N48179">
            <v>0</v>
          </cell>
          <cell r="O48179">
            <v>0</v>
          </cell>
          <cell r="P48179">
            <v>0</v>
          </cell>
          <cell r="Q48179">
            <v>0</v>
          </cell>
          <cell r="R48179">
            <v>0</v>
          </cell>
          <cell r="S48179">
            <v>0</v>
          </cell>
          <cell r="T48179">
            <v>0</v>
          </cell>
          <cell r="U48179">
            <v>0</v>
          </cell>
          <cell r="V48179">
            <v>0</v>
          </cell>
          <cell r="W48179">
            <v>0</v>
          </cell>
          <cell r="X48179">
            <v>0</v>
          </cell>
          <cell r="Y48179">
            <v>0</v>
          </cell>
          <cell r="Z48179">
            <v>0</v>
          </cell>
          <cell r="AA48179">
            <v>0</v>
          </cell>
          <cell r="AB48179">
            <v>0</v>
          </cell>
        </row>
        <row r="48183">
          <cell r="E48183">
            <v>0</v>
          </cell>
          <cell r="F48183">
            <v>0</v>
          </cell>
          <cell r="G48183">
            <v>0</v>
          </cell>
          <cell r="H48183">
            <v>0</v>
          </cell>
          <cell r="I48183">
            <v>0</v>
          </cell>
          <cell r="J48183">
            <v>0</v>
          </cell>
          <cell r="K48183">
            <v>0</v>
          </cell>
          <cell r="L48183">
            <v>0</v>
          </cell>
          <cell r="M48183">
            <v>0</v>
          </cell>
          <cell r="N48183">
            <v>0</v>
          </cell>
          <cell r="O48183">
            <v>0</v>
          </cell>
          <cell r="P48183">
            <v>0</v>
          </cell>
          <cell r="Q48183">
            <v>0</v>
          </cell>
          <cell r="R48183">
            <v>0</v>
          </cell>
          <cell r="S48183">
            <v>0</v>
          </cell>
          <cell r="T48183">
            <v>0</v>
          </cell>
          <cell r="U48183">
            <v>0</v>
          </cell>
          <cell r="V48183">
            <v>0</v>
          </cell>
          <cell r="W48183">
            <v>0</v>
          </cell>
          <cell r="X48183">
            <v>0</v>
          </cell>
          <cell r="Y48183">
            <v>0</v>
          </cell>
          <cell r="Z48183">
            <v>0</v>
          </cell>
          <cell r="AA48183">
            <v>0</v>
          </cell>
          <cell r="AB48183">
            <v>0</v>
          </cell>
        </row>
        <row r="48244">
          <cell r="E48244">
            <v>0</v>
          </cell>
          <cell r="F48244">
            <v>0</v>
          </cell>
          <cell r="G48244">
            <v>0</v>
          </cell>
          <cell r="H48244">
            <v>0</v>
          </cell>
          <cell r="I48244">
            <v>0</v>
          </cell>
          <cell r="J48244">
            <v>0</v>
          </cell>
          <cell r="K48244">
            <v>0</v>
          </cell>
          <cell r="L48244">
            <v>0</v>
          </cell>
          <cell r="M48244">
            <v>0</v>
          </cell>
          <cell r="N48244">
            <v>0</v>
          </cell>
          <cell r="O48244">
            <v>0</v>
          </cell>
          <cell r="P48244">
            <v>0</v>
          </cell>
          <cell r="Q48244">
            <v>0</v>
          </cell>
          <cell r="R48244">
            <v>0</v>
          </cell>
          <cell r="S48244">
            <v>0</v>
          </cell>
          <cell r="T48244">
            <v>0</v>
          </cell>
          <cell r="U48244">
            <v>0</v>
          </cell>
          <cell r="V48244">
            <v>0</v>
          </cell>
          <cell r="W48244">
            <v>0</v>
          </cell>
          <cell r="X48244">
            <v>0</v>
          </cell>
          <cell r="Y48244">
            <v>0</v>
          </cell>
          <cell r="Z48244">
            <v>0</v>
          </cell>
          <cell r="AA48244">
            <v>0</v>
          </cell>
          <cell r="AB48244">
            <v>0</v>
          </cell>
        </row>
        <row r="48357">
          <cell r="E48357">
            <v>100000000</v>
          </cell>
          <cell r="F48357">
            <v>0</v>
          </cell>
          <cell r="G48357">
            <v>100000000</v>
          </cell>
          <cell r="H48357">
            <v>0</v>
          </cell>
          <cell r="I48357">
            <v>0</v>
          </cell>
          <cell r="J48357">
            <v>0</v>
          </cell>
          <cell r="K48357">
            <v>0</v>
          </cell>
          <cell r="L48357">
            <v>0</v>
          </cell>
          <cell r="M48357">
            <v>0</v>
          </cell>
          <cell r="N48357">
            <v>0</v>
          </cell>
          <cell r="O48357">
            <v>0</v>
          </cell>
          <cell r="P48357">
            <v>0</v>
          </cell>
          <cell r="Q48357">
            <v>0</v>
          </cell>
          <cell r="R48357">
            <v>0</v>
          </cell>
          <cell r="S48357">
            <v>0</v>
          </cell>
          <cell r="T48357">
            <v>0</v>
          </cell>
          <cell r="U48357">
            <v>0</v>
          </cell>
          <cell r="V48357">
            <v>0</v>
          </cell>
          <cell r="W48357">
            <v>0</v>
          </cell>
          <cell r="X48357">
            <v>0</v>
          </cell>
          <cell r="Y48357">
            <v>0</v>
          </cell>
          <cell r="Z48357">
            <v>0</v>
          </cell>
          <cell r="AA48357">
            <v>0</v>
          </cell>
          <cell r="AB48357">
            <v>0</v>
          </cell>
        </row>
        <row r="48392">
          <cell r="E48392">
            <v>0</v>
          </cell>
          <cell r="F48392">
            <v>0</v>
          </cell>
          <cell r="G48392">
            <v>0</v>
          </cell>
          <cell r="H48392">
            <v>0</v>
          </cell>
          <cell r="I48392">
            <v>0</v>
          </cell>
          <cell r="J48392">
            <v>0</v>
          </cell>
          <cell r="K48392">
            <v>0</v>
          </cell>
          <cell r="L48392">
            <v>0</v>
          </cell>
          <cell r="M48392">
            <v>0</v>
          </cell>
          <cell r="N48392">
            <v>0</v>
          </cell>
          <cell r="O48392">
            <v>0</v>
          </cell>
          <cell r="P48392">
            <v>0</v>
          </cell>
          <cell r="Q48392">
            <v>0</v>
          </cell>
          <cell r="R48392">
            <v>0</v>
          </cell>
          <cell r="S48392">
            <v>0</v>
          </cell>
          <cell r="T48392">
            <v>0</v>
          </cell>
          <cell r="U48392">
            <v>0</v>
          </cell>
          <cell r="V48392">
            <v>0</v>
          </cell>
          <cell r="W48392">
            <v>0</v>
          </cell>
          <cell r="X48392">
            <v>0</v>
          </cell>
          <cell r="Y48392">
            <v>0</v>
          </cell>
          <cell r="Z48392">
            <v>0</v>
          </cell>
          <cell r="AA48392">
            <v>0</v>
          </cell>
          <cell r="AB48392">
            <v>0</v>
          </cell>
        </row>
        <row r="48396">
          <cell r="E48396">
            <v>0</v>
          </cell>
          <cell r="F48396">
            <v>0</v>
          </cell>
          <cell r="G48396">
            <v>0</v>
          </cell>
          <cell r="H48396">
            <v>0</v>
          </cell>
          <cell r="I48396">
            <v>0</v>
          </cell>
          <cell r="J48396">
            <v>0</v>
          </cell>
          <cell r="K48396">
            <v>0</v>
          </cell>
          <cell r="L48396">
            <v>0</v>
          </cell>
          <cell r="M48396">
            <v>0</v>
          </cell>
          <cell r="N48396">
            <v>0</v>
          </cell>
          <cell r="O48396">
            <v>0</v>
          </cell>
          <cell r="P48396">
            <v>0</v>
          </cell>
          <cell r="Q48396">
            <v>0</v>
          </cell>
          <cell r="R48396">
            <v>0</v>
          </cell>
          <cell r="S48396">
            <v>0</v>
          </cell>
          <cell r="T48396">
            <v>0</v>
          </cell>
          <cell r="U48396">
            <v>0</v>
          </cell>
          <cell r="V48396">
            <v>0</v>
          </cell>
          <cell r="W48396">
            <v>0</v>
          </cell>
          <cell r="X48396">
            <v>0</v>
          </cell>
          <cell r="Y48396">
            <v>0</v>
          </cell>
          <cell r="Z48396">
            <v>0</v>
          </cell>
          <cell r="AA48396">
            <v>0</v>
          </cell>
          <cell r="AB48396">
            <v>0</v>
          </cell>
        </row>
        <row r="50318">
          <cell r="E50318">
            <v>14890000</v>
          </cell>
          <cell r="F50318">
            <v>0</v>
          </cell>
          <cell r="H50318">
            <v>1311716.5900000001</v>
          </cell>
          <cell r="I50318">
            <v>3710548.36</v>
          </cell>
          <cell r="J50318">
            <v>0</v>
          </cell>
          <cell r="K50318">
            <v>0</v>
          </cell>
          <cell r="L50318">
            <v>0</v>
          </cell>
          <cell r="M50318">
            <v>0</v>
          </cell>
          <cell r="N50318">
            <v>0</v>
          </cell>
          <cell r="O50318">
            <v>0</v>
          </cell>
          <cell r="P50318">
            <v>0</v>
          </cell>
          <cell r="Q50318">
            <v>0</v>
          </cell>
          <cell r="R50318">
            <v>0</v>
          </cell>
          <cell r="S50318">
            <v>1311716.5900000001</v>
          </cell>
          <cell r="T50318">
            <v>3062781.69</v>
          </cell>
          <cell r="U50318">
            <v>647766.66999999993</v>
          </cell>
          <cell r="V50318">
            <v>0</v>
          </cell>
          <cell r="W50318">
            <v>0</v>
          </cell>
          <cell r="X50318">
            <v>0</v>
          </cell>
          <cell r="Y50318">
            <v>0</v>
          </cell>
          <cell r="Z50318">
            <v>0</v>
          </cell>
          <cell r="AA50318">
            <v>0</v>
          </cell>
          <cell r="AB50318">
            <v>0</v>
          </cell>
        </row>
        <row r="50379">
          <cell r="E50379">
            <v>0</v>
          </cell>
          <cell r="F50379">
            <v>0</v>
          </cell>
          <cell r="G50379">
            <v>0</v>
          </cell>
          <cell r="H50379">
            <v>0</v>
          </cell>
          <cell r="I50379">
            <v>0</v>
          </cell>
          <cell r="J50379">
            <v>0</v>
          </cell>
          <cell r="K50379">
            <v>0</v>
          </cell>
          <cell r="L50379">
            <v>0</v>
          </cell>
          <cell r="M50379">
            <v>0</v>
          </cell>
          <cell r="N50379">
            <v>0</v>
          </cell>
          <cell r="O50379">
            <v>0</v>
          </cell>
          <cell r="P50379">
            <v>0</v>
          </cell>
          <cell r="Q50379">
            <v>0</v>
          </cell>
          <cell r="R50379">
            <v>0</v>
          </cell>
          <cell r="S50379">
            <v>0</v>
          </cell>
          <cell r="T50379">
            <v>0</v>
          </cell>
          <cell r="U50379">
            <v>0</v>
          </cell>
          <cell r="V50379">
            <v>0</v>
          </cell>
          <cell r="W50379">
            <v>0</v>
          </cell>
          <cell r="X50379">
            <v>0</v>
          </cell>
          <cell r="Y50379">
            <v>0</v>
          </cell>
          <cell r="Z50379">
            <v>0</v>
          </cell>
          <cell r="AA50379">
            <v>0</v>
          </cell>
          <cell r="AB50379">
            <v>0</v>
          </cell>
          <cell r="AC50379">
            <v>0</v>
          </cell>
        </row>
        <row r="50705">
          <cell r="E50705">
            <v>12900238</v>
          </cell>
          <cell r="F50705">
            <v>0</v>
          </cell>
          <cell r="G50705">
            <v>12900238</v>
          </cell>
          <cell r="H50705">
            <v>12900238</v>
          </cell>
          <cell r="I50705">
            <v>0</v>
          </cell>
          <cell r="J50705">
            <v>0</v>
          </cell>
          <cell r="K50705">
            <v>0</v>
          </cell>
          <cell r="L50705">
            <v>0</v>
          </cell>
          <cell r="M50705">
            <v>0</v>
          </cell>
          <cell r="N50705">
            <v>0</v>
          </cell>
          <cell r="O50705">
            <v>0</v>
          </cell>
          <cell r="P50705">
            <v>0</v>
          </cell>
          <cell r="Q50705">
            <v>0</v>
          </cell>
          <cell r="R50705">
            <v>12900238</v>
          </cell>
          <cell r="S50705">
            <v>0</v>
          </cell>
          <cell r="T50705">
            <v>0</v>
          </cell>
          <cell r="U50705">
            <v>0</v>
          </cell>
          <cell r="V50705">
            <v>0</v>
          </cell>
          <cell r="W50705">
            <v>0</v>
          </cell>
          <cell r="X50705">
            <v>0</v>
          </cell>
          <cell r="Y50705">
            <v>0</v>
          </cell>
          <cell r="Z50705">
            <v>0</v>
          </cell>
          <cell r="AA50705">
            <v>0</v>
          </cell>
          <cell r="AB50705">
            <v>0</v>
          </cell>
        </row>
        <row r="51234">
          <cell r="E51234">
            <v>0</v>
          </cell>
          <cell r="F51234">
            <v>0</v>
          </cell>
          <cell r="G51234">
            <v>0</v>
          </cell>
          <cell r="H51234">
            <v>0</v>
          </cell>
          <cell r="I51234">
            <v>0</v>
          </cell>
          <cell r="J51234">
            <v>0</v>
          </cell>
          <cell r="K51234">
            <v>0</v>
          </cell>
          <cell r="L51234">
            <v>0</v>
          </cell>
          <cell r="M51234">
            <v>0</v>
          </cell>
          <cell r="N51234">
            <v>0</v>
          </cell>
          <cell r="O51234">
            <v>0</v>
          </cell>
          <cell r="P51234">
            <v>0</v>
          </cell>
          <cell r="Q51234">
            <v>0</v>
          </cell>
          <cell r="R51234">
            <v>0</v>
          </cell>
          <cell r="S51234">
            <v>0</v>
          </cell>
          <cell r="T51234">
            <v>0</v>
          </cell>
          <cell r="U51234">
            <v>0</v>
          </cell>
          <cell r="V51234">
            <v>0</v>
          </cell>
          <cell r="W51234">
            <v>0</v>
          </cell>
          <cell r="X51234">
            <v>0</v>
          </cell>
          <cell r="Y51234">
            <v>0</v>
          </cell>
          <cell r="Z51234">
            <v>0</v>
          </cell>
          <cell r="AA51234">
            <v>0</v>
          </cell>
          <cell r="AB51234">
            <v>0</v>
          </cell>
        </row>
        <row r="51347">
          <cell r="E51347">
            <v>0</v>
          </cell>
          <cell r="F51347">
            <v>0</v>
          </cell>
          <cell r="G51347">
            <v>0</v>
          </cell>
          <cell r="H51347">
            <v>0</v>
          </cell>
          <cell r="I51347">
            <v>0</v>
          </cell>
          <cell r="J51347">
            <v>0</v>
          </cell>
          <cell r="K51347">
            <v>0</v>
          </cell>
          <cell r="L51347">
            <v>0</v>
          </cell>
          <cell r="M51347">
            <v>0</v>
          </cell>
          <cell r="N51347">
            <v>0</v>
          </cell>
          <cell r="O51347">
            <v>0</v>
          </cell>
          <cell r="P51347">
            <v>0</v>
          </cell>
          <cell r="Q51347">
            <v>0</v>
          </cell>
          <cell r="R51347">
            <v>0</v>
          </cell>
          <cell r="S51347">
            <v>0</v>
          </cell>
          <cell r="T51347">
            <v>0</v>
          </cell>
          <cell r="U51347">
            <v>0</v>
          </cell>
          <cell r="V51347">
            <v>0</v>
          </cell>
          <cell r="W51347">
            <v>0</v>
          </cell>
          <cell r="X51347">
            <v>0</v>
          </cell>
          <cell r="Y51347">
            <v>0</v>
          </cell>
          <cell r="Z51347">
            <v>0</v>
          </cell>
          <cell r="AA51347">
            <v>0</v>
          </cell>
          <cell r="AB51347">
            <v>0</v>
          </cell>
        </row>
        <row r="51447">
          <cell r="E51447">
            <v>252829405</v>
          </cell>
          <cell r="F51447">
            <v>0</v>
          </cell>
          <cell r="G51447">
            <v>252829405</v>
          </cell>
          <cell r="H51447">
            <v>0</v>
          </cell>
          <cell r="I51447">
            <v>240200606.69999996</v>
          </cell>
          <cell r="J51447">
            <v>0</v>
          </cell>
          <cell r="K51447">
            <v>0</v>
          </cell>
          <cell r="L51447">
            <v>0</v>
          </cell>
          <cell r="M51447">
            <v>216309404.18000001</v>
          </cell>
          <cell r="N51447">
            <v>0</v>
          </cell>
          <cell r="O51447">
            <v>0</v>
          </cell>
          <cell r="P51447">
            <v>216309404.18000001</v>
          </cell>
          <cell r="Q51447">
            <v>0</v>
          </cell>
          <cell r="R51447">
            <v>0</v>
          </cell>
          <cell r="S51447">
            <v>0</v>
          </cell>
          <cell r="T51447">
            <v>0</v>
          </cell>
          <cell r="U51447">
            <v>23891202.519999955</v>
          </cell>
          <cell r="V51447">
            <v>0</v>
          </cell>
          <cell r="W51447">
            <v>0</v>
          </cell>
          <cell r="X51447">
            <v>0</v>
          </cell>
          <cell r="Y51447">
            <v>0</v>
          </cell>
          <cell r="Z51447">
            <v>0</v>
          </cell>
          <cell r="AA51447">
            <v>0</v>
          </cell>
          <cell r="AB51447">
            <v>0</v>
          </cell>
        </row>
        <row r="51506">
          <cell r="E51506">
            <v>147803000</v>
          </cell>
          <cell r="F51506">
            <v>0</v>
          </cell>
          <cell r="G51506">
            <v>147803000</v>
          </cell>
          <cell r="H51506">
            <v>19849738.700000003</v>
          </cell>
          <cell r="I51506">
            <v>69434190.159999996</v>
          </cell>
          <cell r="J51506">
            <v>0</v>
          </cell>
          <cell r="K51506">
            <v>0</v>
          </cell>
          <cell r="L51506">
            <v>19849738.700000003</v>
          </cell>
          <cell r="M51506">
            <v>28481190.16</v>
          </cell>
          <cell r="N51506">
            <v>0</v>
          </cell>
          <cell r="O51506">
            <v>0</v>
          </cell>
          <cell r="P51506">
            <v>48330928.859999999</v>
          </cell>
          <cell r="Q51506">
            <v>0</v>
          </cell>
          <cell r="R51506">
            <v>0</v>
          </cell>
          <cell r="S51506">
            <v>0</v>
          </cell>
          <cell r="T51506">
            <v>23216669</v>
          </cell>
          <cell r="U51506">
            <v>17736331</v>
          </cell>
          <cell r="V51506">
            <v>0</v>
          </cell>
          <cell r="W51506">
            <v>0</v>
          </cell>
          <cell r="X51506">
            <v>0</v>
          </cell>
          <cell r="Y51506">
            <v>0</v>
          </cell>
          <cell r="Z51506">
            <v>0</v>
          </cell>
          <cell r="AA51506">
            <v>0</v>
          </cell>
          <cell r="AB51506">
            <v>0</v>
          </cell>
        </row>
        <row r="51565">
          <cell r="E51565">
            <v>0</v>
          </cell>
          <cell r="F51565">
            <v>0</v>
          </cell>
          <cell r="G51565">
            <v>0</v>
          </cell>
          <cell r="H51565">
            <v>0</v>
          </cell>
          <cell r="I51565">
            <v>0</v>
          </cell>
          <cell r="J51565">
            <v>0</v>
          </cell>
          <cell r="K51565">
            <v>0</v>
          </cell>
          <cell r="L51565">
            <v>0</v>
          </cell>
          <cell r="M51565">
            <v>0</v>
          </cell>
          <cell r="N51565">
            <v>0</v>
          </cell>
          <cell r="O51565">
            <v>0</v>
          </cell>
          <cell r="P51565">
            <v>0</v>
          </cell>
          <cell r="Q51565">
            <v>0</v>
          </cell>
          <cell r="R51565">
            <v>0</v>
          </cell>
          <cell r="S51565">
            <v>0</v>
          </cell>
          <cell r="T51565">
            <v>0</v>
          </cell>
          <cell r="U51565">
            <v>0</v>
          </cell>
          <cell r="V51565">
            <v>0</v>
          </cell>
          <cell r="W51565">
            <v>0</v>
          </cell>
          <cell r="X51565">
            <v>0</v>
          </cell>
          <cell r="Y51565">
            <v>0</v>
          </cell>
          <cell r="Z51565">
            <v>0</v>
          </cell>
          <cell r="AA51565">
            <v>0</v>
          </cell>
          <cell r="AB51565">
            <v>0</v>
          </cell>
        </row>
        <row r="51624">
          <cell r="E51624">
            <v>0</v>
          </cell>
          <cell r="F51624">
            <v>0</v>
          </cell>
          <cell r="G51624">
            <v>0</v>
          </cell>
          <cell r="H51624">
            <v>0</v>
          </cell>
          <cell r="I51624">
            <v>0</v>
          </cell>
          <cell r="J51624">
            <v>0</v>
          </cell>
          <cell r="K51624">
            <v>0</v>
          </cell>
          <cell r="L51624">
            <v>0</v>
          </cell>
          <cell r="M51624">
            <v>0</v>
          </cell>
          <cell r="N51624">
            <v>0</v>
          </cell>
          <cell r="O51624">
            <v>0</v>
          </cell>
          <cell r="P51624">
            <v>0</v>
          </cell>
          <cell r="Q51624">
            <v>0</v>
          </cell>
          <cell r="R51624">
            <v>0</v>
          </cell>
          <cell r="S51624">
            <v>0</v>
          </cell>
          <cell r="T51624">
            <v>0</v>
          </cell>
          <cell r="U51624">
            <v>0</v>
          </cell>
          <cell r="V51624">
            <v>0</v>
          </cell>
          <cell r="W51624">
            <v>0</v>
          </cell>
          <cell r="X51624">
            <v>0</v>
          </cell>
          <cell r="Y51624">
            <v>0</v>
          </cell>
          <cell r="Z51624">
            <v>0</v>
          </cell>
          <cell r="AA51624">
            <v>0</v>
          </cell>
          <cell r="AB51624">
            <v>0</v>
          </cell>
          <cell r="AC51624">
            <v>0</v>
          </cell>
        </row>
        <row r="51683">
          <cell r="E51683">
            <v>0</v>
          </cell>
          <cell r="F51683">
            <v>0</v>
          </cell>
          <cell r="G51683">
            <v>0</v>
          </cell>
          <cell r="H51683">
            <v>0</v>
          </cell>
          <cell r="I51683">
            <v>0</v>
          </cell>
          <cell r="J51683">
            <v>0</v>
          </cell>
          <cell r="K51683">
            <v>0</v>
          </cell>
          <cell r="L51683">
            <v>0</v>
          </cell>
          <cell r="M51683">
            <v>0</v>
          </cell>
          <cell r="N51683">
            <v>0</v>
          </cell>
          <cell r="O51683">
            <v>0</v>
          </cell>
          <cell r="P51683">
            <v>0</v>
          </cell>
          <cell r="Q51683">
            <v>0</v>
          </cell>
          <cell r="R51683">
            <v>0</v>
          </cell>
          <cell r="S51683">
            <v>0</v>
          </cell>
          <cell r="T51683">
            <v>0</v>
          </cell>
          <cell r="U51683">
            <v>0</v>
          </cell>
          <cell r="V51683">
            <v>0</v>
          </cell>
          <cell r="W51683">
            <v>0</v>
          </cell>
          <cell r="X51683">
            <v>0</v>
          </cell>
          <cell r="Y51683">
            <v>0</v>
          </cell>
          <cell r="Z51683">
            <v>0</v>
          </cell>
          <cell r="AA51683">
            <v>0</v>
          </cell>
          <cell r="AB51683">
            <v>0</v>
          </cell>
        </row>
        <row r="51980">
          <cell r="E51980">
            <v>74175</v>
          </cell>
          <cell r="F51980">
            <v>0</v>
          </cell>
          <cell r="G51980">
            <v>74175</v>
          </cell>
          <cell r="H51980">
            <v>0</v>
          </cell>
          <cell r="I51980">
            <v>74174.350000000006</v>
          </cell>
          <cell r="J51980">
            <v>0</v>
          </cell>
          <cell r="K51980">
            <v>0</v>
          </cell>
          <cell r="L51980">
            <v>0</v>
          </cell>
          <cell r="M51980">
            <v>74174.350000000006</v>
          </cell>
          <cell r="N51980">
            <v>0</v>
          </cell>
          <cell r="O51980">
            <v>0</v>
          </cell>
          <cell r="P51980">
            <v>74174.350000000006</v>
          </cell>
          <cell r="Q51980">
            <v>0</v>
          </cell>
          <cell r="R51980">
            <v>0</v>
          </cell>
          <cell r="S51980">
            <v>0</v>
          </cell>
          <cell r="T51980">
            <v>0</v>
          </cell>
          <cell r="U51980">
            <v>0</v>
          </cell>
          <cell r="V51980">
            <v>0</v>
          </cell>
          <cell r="W51980">
            <v>0</v>
          </cell>
          <cell r="X51980">
            <v>0</v>
          </cell>
          <cell r="Y51980">
            <v>0</v>
          </cell>
          <cell r="Z51980">
            <v>0</v>
          </cell>
          <cell r="AA51980">
            <v>0</v>
          </cell>
          <cell r="AB51980">
            <v>0</v>
          </cell>
        </row>
        <row r="52252">
          <cell r="E52252">
            <v>0</v>
          </cell>
          <cell r="F52252">
            <v>0</v>
          </cell>
          <cell r="G52252">
            <v>0</v>
          </cell>
          <cell r="H52252">
            <v>0</v>
          </cell>
          <cell r="I52252">
            <v>0</v>
          </cell>
          <cell r="J52252">
            <v>0</v>
          </cell>
          <cell r="K52252">
            <v>0</v>
          </cell>
          <cell r="L52252">
            <v>0</v>
          </cell>
          <cell r="M52252">
            <v>0</v>
          </cell>
          <cell r="N52252">
            <v>0</v>
          </cell>
          <cell r="O52252">
            <v>0</v>
          </cell>
          <cell r="P52252">
            <v>0</v>
          </cell>
          <cell r="Q52252">
            <v>0</v>
          </cell>
          <cell r="R52252">
            <v>0</v>
          </cell>
          <cell r="S52252">
            <v>0</v>
          </cell>
          <cell r="T52252">
            <v>0</v>
          </cell>
          <cell r="U52252">
            <v>0</v>
          </cell>
          <cell r="V52252">
            <v>0</v>
          </cell>
          <cell r="W52252">
            <v>0</v>
          </cell>
          <cell r="X52252">
            <v>0</v>
          </cell>
          <cell r="Y52252">
            <v>0</v>
          </cell>
          <cell r="Z52252">
            <v>0</v>
          </cell>
          <cell r="AA52252">
            <v>0</v>
          </cell>
          <cell r="AB522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371">
          <cell r="E52371">
            <v>0</v>
          </cell>
          <cell r="F52371">
            <v>0</v>
          </cell>
          <cell r="G52371">
            <v>0</v>
          </cell>
          <cell r="H52371">
            <v>0</v>
          </cell>
          <cell r="I52371">
            <v>0</v>
          </cell>
          <cell r="J52371">
            <v>0</v>
          </cell>
          <cell r="K52371">
            <v>0</v>
          </cell>
          <cell r="L52371">
            <v>0</v>
          </cell>
          <cell r="M52371">
            <v>0</v>
          </cell>
          <cell r="N52371">
            <v>0</v>
          </cell>
          <cell r="O52371">
            <v>0</v>
          </cell>
          <cell r="P52371">
            <v>0</v>
          </cell>
          <cell r="Q52371">
            <v>0</v>
          </cell>
          <cell r="R52371">
            <v>0</v>
          </cell>
          <cell r="S52371">
            <v>0</v>
          </cell>
          <cell r="T52371">
            <v>0</v>
          </cell>
          <cell r="U52371">
            <v>0</v>
          </cell>
          <cell r="V52371">
            <v>0</v>
          </cell>
          <cell r="W52371">
            <v>0</v>
          </cell>
          <cell r="X52371">
            <v>0</v>
          </cell>
          <cell r="Y52371">
            <v>0</v>
          </cell>
          <cell r="Z52371">
            <v>0</v>
          </cell>
          <cell r="AA52371">
            <v>0</v>
          </cell>
          <cell r="AB52371">
            <v>0</v>
          </cell>
        </row>
        <row r="52400">
          <cell r="E52400">
            <v>0</v>
          </cell>
          <cell r="F52400">
            <v>0</v>
          </cell>
          <cell r="G52400">
            <v>0</v>
          </cell>
          <cell r="H52400">
            <v>0</v>
          </cell>
          <cell r="I52400">
            <v>0</v>
          </cell>
          <cell r="J52400">
            <v>0</v>
          </cell>
          <cell r="K52400">
            <v>0</v>
          </cell>
          <cell r="L52400">
            <v>0</v>
          </cell>
          <cell r="M52400">
            <v>0</v>
          </cell>
          <cell r="N52400">
            <v>0</v>
          </cell>
          <cell r="O52400">
            <v>0</v>
          </cell>
          <cell r="P52400">
            <v>0</v>
          </cell>
          <cell r="Q52400">
            <v>0</v>
          </cell>
          <cell r="R52400">
            <v>0</v>
          </cell>
          <cell r="S52400">
            <v>0</v>
          </cell>
          <cell r="T52400">
            <v>0</v>
          </cell>
          <cell r="U52400">
            <v>0</v>
          </cell>
          <cell r="V52400">
            <v>0</v>
          </cell>
          <cell r="W52400">
            <v>0</v>
          </cell>
          <cell r="X52400">
            <v>0</v>
          </cell>
          <cell r="Y52400">
            <v>0</v>
          </cell>
          <cell r="Z52400">
            <v>0</v>
          </cell>
          <cell r="AA52400">
            <v>0</v>
          </cell>
          <cell r="AB52400">
            <v>0</v>
          </cell>
        </row>
        <row r="52404">
          <cell r="E52404">
            <v>0</v>
          </cell>
          <cell r="F52404">
            <v>0</v>
          </cell>
          <cell r="G52404">
            <v>0</v>
          </cell>
          <cell r="H52404">
            <v>0</v>
          </cell>
          <cell r="I52404">
            <v>0</v>
          </cell>
          <cell r="J52404">
            <v>0</v>
          </cell>
          <cell r="K52404">
            <v>0</v>
          </cell>
          <cell r="L52404">
            <v>0</v>
          </cell>
          <cell r="M52404">
            <v>0</v>
          </cell>
          <cell r="N52404">
            <v>0</v>
          </cell>
          <cell r="O52404">
            <v>0</v>
          </cell>
          <cell r="P52404">
            <v>0</v>
          </cell>
          <cell r="Q52404">
            <v>0</v>
          </cell>
          <cell r="R52404">
            <v>0</v>
          </cell>
          <cell r="S52404">
            <v>0</v>
          </cell>
          <cell r="T52404">
            <v>0</v>
          </cell>
          <cell r="U52404">
            <v>0</v>
          </cell>
          <cell r="V52404">
            <v>0</v>
          </cell>
          <cell r="W52404">
            <v>0</v>
          </cell>
          <cell r="X52404">
            <v>0</v>
          </cell>
          <cell r="Y52404">
            <v>0</v>
          </cell>
          <cell r="Z52404">
            <v>0</v>
          </cell>
          <cell r="AA52404">
            <v>0</v>
          </cell>
          <cell r="AB52404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643">
          <cell r="E53643">
            <v>747696386</v>
          </cell>
          <cell r="F53643">
            <v>0</v>
          </cell>
          <cell r="G53643">
            <v>747696386</v>
          </cell>
          <cell r="H53643">
            <v>0</v>
          </cell>
          <cell r="I53643">
            <v>238460368.80000001</v>
          </cell>
          <cell r="J53643">
            <v>0</v>
          </cell>
          <cell r="K53643">
            <v>0</v>
          </cell>
          <cell r="L53643">
            <v>0</v>
          </cell>
          <cell r="M53643">
            <v>157377751</v>
          </cell>
          <cell r="N53643">
            <v>0</v>
          </cell>
          <cell r="O53643">
            <v>0</v>
          </cell>
          <cell r="P53643">
            <v>157377751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81082617.799999997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104">
          <cell r="E54104">
            <v>0</v>
          </cell>
          <cell r="F54104">
            <v>0</v>
          </cell>
          <cell r="G54104">
            <v>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0</v>
          </cell>
          <cell r="F54708">
            <v>0</v>
          </cell>
          <cell r="G54708">
            <v>0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  <cell r="AC54708">
            <v>0</v>
          </cell>
        </row>
        <row r="54921">
          <cell r="E54921">
            <v>0</v>
          </cell>
          <cell r="F54921">
            <v>0</v>
          </cell>
          <cell r="G54921">
            <v>0</v>
          </cell>
          <cell r="H54921">
            <v>0</v>
          </cell>
          <cell r="I54921">
            <v>0</v>
          </cell>
          <cell r="J54921">
            <v>0</v>
          </cell>
          <cell r="K54921">
            <v>0</v>
          </cell>
          <cell r="L54921">
            <v>0</v>
          </cell>
          <cell r="M54921">
            <v>0</v>
          </cell>
          <cell r="N54921">
            <v>0</v>
          </cell>
          <cell r="O54921">
            <v>0</v>
          </cell>
          <cell r="P54921">
            <v>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G55134">
            <v>0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6412"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U56412">
            <v>0</v>
          </cell>
          <cell r="V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U56625">
            <v>0</v>
          </cell>
          <cell r="V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512">
          <cell r="E57512">
            <v>0</v>
          </cell>
          <cell r="F57512">
            <v>0</v>
          </cell>
          <cell r="G57512">
            <v>0</v>
          </cell>
          <cell r="H57512">
            <v>0</v>
          </cell>
          <cell r="I57512">
            <v>0</v>
          </cell>
          <cell r="J57512">
            <v>0</v>
          </cell>
          <cell r="K57512">
            <v>0</v>
          </cell>
          <cell r="L57512">
            <v>0</v>
          </cell>
          <cell r="M57512">
            <v>0</v>
          </cell>
          <cell r="N57512">
            <v>0</v>
          </cell>
          <cell r="O57512">
            <v>0</v>
          </cell>
          <cell r="P57512">
            <v>0</v>
          </cell>
          <cell r="Q57512">
            <v>0</v>
          </cell>
          <cell r="R57512">
            <v>0</v>
          </cell>
          <cell r="S57512">
            <v>0</v>
          </cell>
          <cell r="T57512">
            <v>0</v>
          </cell>
          <cell r="U57512">
            <v>0</v>
          </cell>
          <cell r="V57512">
            <v>0</v>
          </cell>
          <cell r="W57512">
            <v>0</v>
          </cell>
          <cell r="X57512">
            <v>0</v>
          </cell>
          <cell r="Y57512">
            <v>0</v>
          </cell>
          <cell r="Z57512">
            <v>0</v>
          </cell>
          <cell r="AA57512">
            <v>0</v>
          </cell>
          <cell r="AB57512">
            <v>0</v>
          </cell>
        </row>
        <row r="57690">
          <cell r="E57690">
            <v>0</v>
          </cell>
          <cell r="F57690">
            <v>0</v>
          </cell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57790">
          <cell r="G57790">
            <v>0</v>
          </cell>
          <cell r="H57790">
            <v>0</v>
          </cell>
          <cell r="I57790">
            <v>0</v>
          </cell>
          <cell r="J57790">
            <v>0</v>
          </cell>
          <cell r="K57790">
            <v>0</v>
          </cell>
          <cell r="L57790">
            <v>0</v>
          </cell>
          <cell r="M57790">
            <v>0</v>
          </cell>
          <cell r="N57790">
            <v>0</v>
          </cell>
          <cell r="O57790">
            <v>0</v>
          </cell>
          <cell r="P57790">
            <v>0</v>
          </cell>
          <cell r="Q57790">
            <v>0</v>
          </cell>
          <cell r="R57790">
            <v>0</v>
          </cell>
          <cell r="S57790">
            <v>0</v>
          </cell>
          <cell r="T57790">
            <v>0</v>
          </cell>
          <cell r="U57790">
            <v>0</v>
          </cell>
          <cell r="V57790">
            <v>0</v>
          </cell>
          <cell r="W57790">
            <v>0</v>
          </cell>
          <cell r="X57790">
            <v>0</v>
          </cell>
          <cell r="Y57790">
            <v>0</v>
          </cell>
          <cell r="Z57790">
            <v>0</v>
          </cell>
          <cell r="AA57790">
            <v>0</v>
          </cell>
          <cell r="AB57790">
            <v>0</v>
          </cell>
        </row>
        <row r="57903">
          <cell r="E57903">
            <v>0</v>
          </cell>
          <cell r="F57903">
            <v>0</v>
          </cell>
          <cell r="G57903">
            <v>0</v>
          </cell>
          <cell r="H57903">
            <v>0</v>
          </cell>
          <cell r="I57903">
            <v>0</v>
          </cell>
          <cell r="J57903">
            <v>0</v>
          </cell>
          <cell r="K57903">
            <v>0</v>
          </cell>
          <cell r="L57903">
            <v>0</v>
          </cell>
          <cell r="M57903">
            <v>0</v>
          </cell>
          <cell r="N57903">
            <v>0</v>
          </cell>
          <cell r="O57903">
            <v>0</v>
          </cell>
          <cell r="P57903">
            <v>0</v>
          </cell>
          <cell r="Q57903">
            <v>0</v>
          </cell>
          <cell r="R57903">
            <v>0</v>
          </cell>
          <cell r="S57903">
            <v>0</v>
          </cell>
          <cell r="T57903">
            <v>0</v>
          </cell>
          <cell r="U57903">
            <v>0</v>
          </cell>
          <cell r="V57903">
            <v>0</v>
          </cell>
          <cell r="W57903">
            <v>0</v>
          </cell>
          <cell r="X57903">
            <v>0</v>
          </cell>
          <cell r="Y57903">
            <v>0</v>
          </cell>
          <cell r="Z57903">
            <v>0</v>
          </cell>
          <cell r="AA57903">
            <v>0</v>
          </cell>
          <cell r="AB57903">
            <v>0</v>
          </cell>
        </row>
        <row r="58116">
          <cell r="G58116">
            <v>0</v>
          </cell>
          <cell r="H58116">
            <v>0</v>
          </cell>
          <cell r="I58116">
            <v>0</v>
          </cell>
          <cell r="J58116">
            <v>0</v>
          </cell>
          <cell r="K58116">
            <v>0</v>
          </cell>
          <cell r="L58116">
            <v>0</v>
          </cell>
          <cell r="M58116">
            <v>0</v>
          </cell>
          <cell r="N58116">
            <v>0</v>
          </cell>
          <cell r="O58116">
            <v>0</v>
          </cell>
          <cell r="P58116">
            <v>0</v>
          </cell>
          <cell r="Q58116">
            <v>0</v>
          </cell>
          <cell r="R58116">
            <v>0</v>
          </cell>
          <cell r="S58116">
            <v>0</v>
          </cell>
          <cell r="T58116">
            <v>0</v>
          </cell>
          <cell r="U58116">
            <v>0</v>
          </cell>
          <cell r="V58116">
            <v>0</v>
          </cell>
          <cell r="W58116">
            <v>0</v>
          </cell>
          <cell r="X58116">
            <v>0</v>
          </cell>
          <cell r="Y58116">
            <v>0</v>
          </cell>
          <cell r="Z58116">
            <v>0</v>
          </cell>
          <cell r="AA58116">
            <v>0</v>
          </cell>
          <cell r="AB58116">
            <v>0</v>
          </cell>
        </row>
        <row r="58216">
          <cell r="G58216">
            <v>0</v>
          </cell>
          <cell r="H58216">
            <v>0</v>
          </cell>
          <cell r="I58216">
            <v>0</v>
          </cell>
          <cell r="J58216">
            <v>0</v>
          </cell>
          <cell r="K58216">
            <v>0</v>
          </cell>
          <cell r="L58216">
            <v>0</v>
          </cell>
          <cell r="M58216">
            <v>0</v>
          </cell>
          <cell r="N58216">
            <v>0</v>
          </cell>
          <cell r="O58216">
            <v>0</v>
          </cell>
          <cell r="P58216">
            <v>0</v>
          </cell>
          <cell r="Q58216">
            <v>0</v>
          </cell>
          <cell r="R58216">
            <v>0</v>
          </cell>
          <cell r="S58216">
            <v>0</v>
          </cell>
          <cell r="T58216">
            <v>0</v>
          </cell>
          <cell r="U58216">
            <v>0</v>
          </cell>
          <cell r="V58216">
            <v>0</v>
          </cell>
          <cell r="W58216">
            <v>0</v>
          </cell>
          <cell r="X58216">
            <v>0</v>
          </cell>
          <cell r="Y58216">
            <v>0</v>
          </cell>
          <cell r="Z58216">
            <v>0</v>
          </cell>
          <cell r="AA58216">
            <v>0</v>
          </cell>
          <cell r="AB58216">
            <v>0</v>
          </cell>
        </row>
        <row r="58329">
          <cell r="G58329">
            <v>0</v>
          </cell>
          <cell r="H58329">
            <v>0</v>
          </cell>
          <cell r="I58329">
            <v>0</v>
          </cell>
          <cell r="J58329">
            <v>0</v>
          </cell>
          <cell r="K58329">
            <v>0</v>
          </cell>
          <cell r="L58329">
            <v>0</v>
          </cell>
          <cell r="M58329">
            <v>0</v>
          </cell>
          <cell r="N58329">
            <v>0</v>
          </cell>
          <cell r="O58329">
            <v>0</v>
          </cell>
          <cell r="P58329">
            <v>0</v>
          </cell>
          <cell r="Q58329">
            <v>0</v>
          </cell>
          <cell r="R58329">
            <v>0</v>
          </cell>
          <cell r="S58329">
            <v>0</v>
          </cell>
          <cell r="T58329">
            <v>0</v>
          </cell>
          <cell r="U58329">
            <v>0</v>
          </cell>
          <cell r="V58329">
            <v>0</v>
          </cell>
          <cell r="W58329">
            <v>0</v>
          </cell>
          <cell r="X58329">
            <v>0</v>
          </cell>
          <cell r="Y58329">
            <v>0</v>
          </cell>
          <cell r="Z58329">
            <v>0</v>
          </cell>
          <cell r="AA58329">
            <v>0</v>
          </cell>
          <cell r="AB58329">
            <v>0</v>
          </cell>
        </row>
        <row r="61352">
          <cell r="AC61352">
            <v>585941581.66000009</v>
          </cell>
        </row>
        <row r="61565">
          <cell r="E61565">
            <v>203571867204</v>
          </cell>
          <cell r="F61565">
            <v>2.0861625671386719E-7</v>
          </cell>
          <cell r="G61565">
            <v>203571867203.99997</v>
          </cell>
          <cell r="H61565">
            <v>67019978496.209999</v>
          </cell>
          <cell r="I61565">
            <v>56337979921.109993</v>
          </cell>
          <cell r="J61565">
            <v>0</v>
          </cell>
          <cell r="K61565">
            <v>0</v>
          </cell>
          <cell r="L61565">
            <v>31862643466.559998</v>
          </cell>
          <cell r="M61565">
            <v>25126506056.059998</v>
          </cell>
          <cell r="N61565">
            <v>0</v>
          </cell>
          <cell r="O61565">
            <v>0</v>
          </cell>
          <cell r="P61565">
            <v>56989149522.62001</v>
          </cell>
          <cell r="Q61565">
            <v>6501645560.0100002</v>
          </cell>
          <cell r="R61565">
            <v>18038788454.180004</v>
          </cell>
          <cell r="S61565">
            <v>10616901015.459999</v>
          </cell>
          <cell r="T61565">
            <v>9791513284.7099991</v>
          </cell>
          <cell r="U61565">
            <v>21419960580.340004</v>
          </cell>
          <cell r="V61565">
            <v>0</v>
          </cell>
          <cell r="W61565">
            <v>0</v>
          </cell>
          <cell r="X61565">
            <v>0</v>
          </cell>
          <cell r="Y61565">
            <v>0</v>
          </cell>
          <cell r="Z61565">
            <v>0</v>
          </cell>
          <cell r="AA61565">
            <v>0</v>
          </cell>
          <cell r="AB61565">
            <v>0</v>
          </cell>
          <cell r="AC61565">
            <v>123357958417.31999</v>
          </cell>
          <cell r="AD61565">
            <v>80213908786.679977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A7" t="str">
            <v>As of May 31, 2025</v>
          </cell>
        </row>
      </sheetData>
      <sheetData sheetId="21">
        <row r="438">
          <cell r="E438">
            <v>4139000</v>
          </cell>
        </row>
      </sheetData>
      <sheetData sheetId="22">
        <row r="16">
          <cell r="E16">
            <v>342719135.00000006</v>
          </cell>
        </row>
      </sheetData>
      <sheetData sheetId="23"/>
      <sheetData sheetId="24">
        <row r="223">
          <cell r="T223">
            <v>162501624.87999997</v>
          </cell>
        </row>
      </sheetData>
      <sheetData sheetId="25">
        <row r="223">
          <cell r="T223">
            <v>1202939758.8200002</v>
          </cell>
        </row>
      </sheetData>
      <sheetData sheetId="26">
        <row r="219">
          <cell r="T219">
            <v>978253763.67999995</v>
          </cell>
        </row>
        <row r="223">
          <cell r="T223">
            <v>990723962.55999994</v>
          </cell>
        </row>
      </sheetData>
      <sheetData sheetId="27">
        <row r="223">
          <cell r="T223">
            <v>2224370987.77</v>
          </cell>
        </row>
      </sheetData>
      <sheetData sheetId="28">
        <row r="223">
          <cell r="T223">
            <v>32670464406.84</v>
          </cell>
        </row>
      </sheetData>
      <sheetData sheetId="29">
        <row r="223">
          <cell r="T223">
            <v>13111121.85</v>
          </cell>
        </row>
      </sheetData>
      <sheetData sheetId="30"/>
      <sheetData sheetId="31"/>
      <sheetData sheetId="32">
        <row r="219">
          <cell r="T219">
            <v>445883490.99000001</v>
          </cell>
        </row>
        <row r="223">
          <cell r="T223">
            <v>482148610.29000002</v>
          </cell>
        </row>
        <row r="649">
          <cell r="T649">
            <v>45936007.720000006</v>
          </cell>
        </row>
        <row r="862">
          <cell r="T862">
            <v>24302204.350000005</v>
          </cell>
        </row>
        <row r="1075">
          <cell r="T1075">
            <v>22219048.739999995</v>
          </cell>
        </row>
        <row r="1288">
          <cell r="T1288">
            <v>30848967.500000004</v>
          </cell>
        </row>
        <row r="1501">
          <cell r="T1501">
            <v>38207367.370000005</v>
          </cell>
        </row>
        <row r="1714">
          <cell r="T1714">
            <v>27999902.620000005</v>
          </cell>
        </row>
        <row r="1927">
          <cell r="T1927">
            <v>22621365.48</v>
          </cell>
        </row>
        <row r="2140">
          <cell r="T2140">
            <v>27456522.550000001</v>
          </cell>
        </row>
        <row r="2353">
          <cell r="T2353">
            <v>28104544.229999993</v>
          </cell>
        </row>
      </sheetData>
      <sheetData sheetId="33">
        <row r="223">
          <cell r="T223">
            <v>40928906.229999997</v>
          </cell>
        </row>
      </sheetData>
      <sheetData sheetId="34">
        <row r="608">
          <cell r="E608">
            <v>0</v>
          </cell>
        </row>
        <row r="649">
          <cell r="T649">
            <v>0</v>
          </cell>
        </row>
      </sheetData>
      <sheetData sheetId="35"/>
      <sheetData sheetId="36">
        <row r="215">
          <cell r="F215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169441501000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123357958417.32002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SSL"/>
      <sheetName val="PGF-DR"/>
      <sheetName val="dr-OTHERS"/>
      <sheetName val="CMF-101regularapril8"/>
      <sheetName val="CMFothers-CURRENT"/>
      <sheetName val="cmf-co"/>
      <sheetName val="cmf-others-co"/>
    </sheetNames>
    <sheetDataSet>
      <sheetData sheetId="0"/>
      <sheetData sheetId="1">
        <row r="22">
          <cell r="S22">
            <v>427059169.97000003</v>
          </cell>
        </row>
        <row r="54">
          <cell r="S54">
            <v>420187034.69999999</v>
          </cell>
        </row>
        <row r="64">
          <cell r="S64">
            <v>11079197.92</v>
          </cell>
        </row>
        <row r="74">
          <cell r="S74">
            <v>22544009.600000001</v>
          </cell>
        </row>
        <row r="84">
          <cell r="S84">
            <v>33739326.340000004</v>
          </cell>
        </row>
        <row r="94">
          <cell r="S94">
            <v>11999639.460000001</v>
          </cell>
        </row>
        <row r="147">
          <cell r="S147">
            <v>23864497588.169998</v>
          </cell>
        </row>
        <row r="157">
          <cell r="S157">
            <v>46876290.920000002</v>
          </cell>
        </row>
        <row r="215">
          <cell r="S215">
            <v>23760919.520000003</v>
          </cell>
        </row>
        <row r="227">
          <cell r="S227">
            <v>3809754.8</v>
          </cell>
        </row>
        <row r="247">
          <cell r="S247">
            <v>8765478.0399999991</v>
          </cell>
        </row>
        <row r="277">
          <cell r="S277">
            <v>1525508350.8299999</v>
          </cell>
        </row>
        <row r="367">
          <cell r="S367">
            <v>443887.46</v>
          </cell>
        </row>
        <row r="397">
          <cell r="S397">
            <v>87134028.789999992</v>
          </cell>
        </row>
        <row r="487">
          <cell r="S487">
            <v>41262814.170000009</v>
          </cell>
        </row>
        <row r="517">
          <cell r="S517">
            <v>19348479.890000001</v>
          </cell>
        </row>
        <row r="527">
          <cell r="S527">
            <v>23933571.399999999</v>
          </cell>
        </row>
        <row r="561">
          <cell r="S561">
            <v>25603334.200000003</v>
          </cell>
        </row>
        <row r="581">
          <cell r="S581">
            <v>0</v>
          </cell>
        </row>
        <row r="591">
          <cell r="S591">
            <v>8568837.9500000011</v>
          </cell>
        </row>
        <row r="601">
          <cell r="S601">
            <v>822608076.24000001</v>
          </cell>
        </row>
        <row r="611">
          <cell r="S611">
            <v>138266156.29999998</v>
          </cell>
        </row>
        <row r="621">
          <cell r="S621">
            <v>0</v>
          </cell>
        </row>
        <row r="631">
          <cell r="S631">
            <v>61121</v>
          </cell>
        </row>
        <row r="641">
          <cell r="S641">
            <v>61874207.619999997</v>
          </cell>
        </row>
        <row r="651">
          <cell r="S651">
            <v>0</v>
          </cell>
        </row>
      </sheetData>
      <sheetData sheetId="2">
        <row r="61">
          <cell r="K61">
            <v>362665562.24000001</v>
          </cell>
        </row>
        <row r="92">
          <cell r="K92">
            <v>26026584.159999996</v>
          </cell>
        </row>
        <row r="93">
          <cell r="K93">
            <v>25084031.960000001</v>
          </cell>
        </row>
        <row r="94">
          <cell r="K94">
            <v>31603501.68</v>
          </cell>
        </row>
        <row r="95">
          <cell r="K95">
            <v>33997282.839999989</v>
          </cell>
        </row>
        <row r="96">
          <cell r="K96">
            <v>24037276.739999998</v>
          </cell>
        </row>
        <row r="97">
          <cell r="K97">
            <v>32397808.009999998</v>
          </cell>
        </row>
        <row r="98">
          <cell r="K98">
            <v>26371161.830000002</v>
          </cell>
        </row>
        <row r="189">
          <cell r="K189">
            <v>1202939758.8199999</v>
          </cell>
        </row>
      </sheetData>
      <sheetData sheetId="3">
        <row r="42">
          <cell r="Q42">
            <v>99472071.140000001</v>
          </cell>
        </row>
      </sheetData>
      <sheetData sheetId="4"/>
      <sheetData sheetId="5">
        <row r="147">
          <cell r="K147">
            <v>4637202.68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0BD0-3AD9-4816-A98A-BBD19EBEEF19}">
  <dimension ref="A1:AF3349"/>
  <sheetViews>
    <sheetView tabSelected="1" topLeftCell="A6" zoomScale="89" zoomScaleNormal="89" workbookViewId="0">
      <pane xSplit="3" ySplit="5" topLeftCell="D2952" activePane="bottomRight" state="frozen"/>
      <selection activeCell="AA3022" sqref="AA3022"/>
      <selection pane="topRight" activeCell="AA3022" sqref="AA3022"/>
      <selection pane="bottomLeft" activeCell="AA3022" sqref="AA3022"/>
      <selection pane="bottomRight" activeCell="AA3021" sqref="AA3021:AC3021"/>
    </sheetView>
  </sheetViews>
  <sheetFormatPr defaultColWidth="9" defaultRowHeight="15" customHeight="1" x14ac:dyDescent="0.2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>B25+B35+B45+B55+B65+B75+B85+B95+B105+B115+B125+B135+B145+B155+B165+B175+B185</f>
        <v>348618000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348618000.00000006</v>
      </c>
      <c r="E15" s="34">
        <f t="shared" ref="E15:Y15" si="0">E25+E35+E45+E55+E65+E75+E85+E95+E105+E115+E125+E135+E145+E155+E165+E175+E185</f>
        <v>117064089.75</v>
      </c>
      <c r="F15" s="34">
        <f t="shared" si="0"/>
        <v>45734951.210000001</v>
      </c>
      <c r="G15" s="34">
        <f t="shared" si="0"/>
        <v>0</v>
      </c>
      <c r="H15" s="34">
        <f t="shared" si="0"/>
        <v>0</v>
      </c>
      <c r="I15" s="34">
        <f t="shared" si="0"/>
        <v>953320.89999999991</v>
      </c>
      <c r="J15" s="34">
        <f t="shared" si="0"/>
        <v>1275799.67</v>
      </c>
      <c r="K15" s="34">
        <f t="shared" si="0"/>
        <v>0</v>
      </c>
      <c r="L15" s="34">
        <f t="shared" si="0"/>
        <v>0</v>
      </c>
      <c r="M15" s="34">
        <f t="shared" si="0"/>
        <v>2229120.5699999998</v>
      </c>
      <c r="N15" s="34">
        <f t="shared" si="0"/>
        <v>51000315.57</v>
      </c>
      <c r="O15" s="34">
        <f t="shared" si="0"/>
        <v>27877206.809999999</v>
      </c>
      <c r="P15" s="34">
        <f t="shared" si="0"/>
        <v>37233246.469999999</v>
      </c>
      <c r="Q15" s="34">
        <f t="shared" si="0"/>
        <v>9093830.9600000009</v>
      </c>
      <c r="R15" s="34">
        <f t="shared" si="0"/>
        <v>35365320.579999998</v>
      </c>
      <c r="S15" s="34">
        <f t="shared" si="0"/>
        <v>0</v>
      </c>
      <c r="T15" s="34">
        <f t="shared" si="0"/>
        <v>0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162799040.95999998</v>
      </c>
      <c r="AA15" s="34">
        <f>D15-Z15</f>
        <v>185818959.04000008</v>
      </c>
      <c r="AB15" s="41">
        <f>Z15/D15</f>
        <v>0.46698403685409229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ref="B16:Y20" si="1">B26+B36+B46+B56+B66+B76+B86+B96+B106+B116+B126+B136+B146+B156+B166+B176+B186</f>
        <v>646078000</v>
      </c>
      <c r="C16" s="34">
        <f t="shared" si="1"/>
        <v>-1.4752004062756896E-9</v>
      </c>
      <c r="D16" s="34">
        <f t="shared" si="1"/>
        <v>646078000</v>
      </c>
      <c r="E16" s="34">
        <f t="shared" si="1"/>
        <v>352707501.73000008</v>
      </c>
      <c r="F16" s="34">
        <f t="shared" si="1"/>
        <v>66841506.080000006</v>
      </c>
      <c r="G16" s="34">
        <f t="shared" si="1"/>
        <v>0</v>
      </c>
      <c r="H16" s="34">
        <f t="shared" si="1"/>
        <v>0</v>
      </c>
      <c r="I16" s="34">
        <f t="shared" si="1"/>
        <v>3708817</v>
      </c>
      <c r="J16" s="34">
        <f t="shared" si="1"/>
        <v>3487958.48</v>
      </c>
      <c r="K16" s="34">
        <f t="shared" si="1"/>
        <v>0</v>
      </c>
      <c r="L16" s="34">
        <f t="shared" si="1"/>
        <v>0</v>
      </c>
      <c r="M16" s="34">
        <f t="shared" si="1"/>
        <v>7196775.4800000004</v>
      </c>
      <c r="N16" s="34">
        <f t="shared" si="1"/>
        <v>275901199.39999998</v>
      </c>
      <c r="O16" s="34">
        <f t="shared" si="1"/>
        <v>51805945.949999988</v>
      </c>
      <c r="P16" s="34">
        <f t="shared" si="1"/>
        <v>21291539.380000003</v>
      </c>
      <c r="Q16" s="34">
        <f t="shared" si="1"/>
        <v>42928501.850000001</v>
      </c>
      <c r="R16" s="34">
        <f t="shared" si="1"/>
        <v>20425045.749999996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419549007.81</v>
      </c>
      <c r="AA16" s="34">
        <f>D16-Z16</f>
        <v>226528992.19</v>
      </c>
      <c r="AB16" s="41">
        <f>Z16/D16</f>
        <v>0.64937826053510572</v>
      </c>
      <c r="AC16" s="35"/>
      <c r="AE16" s="37"/>
    </row>
    <row r="17" spans="1:31" s="36" customFormat="1" ht="18" hidden="1" customHeight="1" x14ac:dyDescent="0.2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1"/>
        <v>56850000</v>
      </c>
      <c r="C18" s="34">
        <f t="shared" si="1"/>
        <v>0</v>
      </c>
      <c r="D18" s="34">
        <f t="shared" si="1"/>
        <v>56850000</v>
      </c>
      <c r="E18" s="34">
        <f t="shared" si="1"/>
        <v>5366331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5366331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5366331</v>
      </c>
      <c r="AA18" s="34">
        <f>D18-Z18</f>
        <v>51483669</v>
      </c>
      <c r="AB18" s="41">
        <f>Z18/D18</f>
        <v>9.4394564643799472E-2</v>
      </c>
      <c r="AC18" s="35"/>
      <c r="AE18" s="37"/>
    </row>
    <row r="19" spans="1:31" s="36" customFormat="1" ht="18" customHeight="1" x14ac:dyDescent="0.25">
      <c r="A19" s="42" t="s">
        <v>38</v>
      </c>
      <c r="B19" s="43">
        <f>SUM(B15:B18)</f>
        <v>1051546000</v>
      </c>
      <c r="C19" s="43">
        <f>SUM(C15:C18)</f>
        <v>-1.4752004062756896E-9</v>
      </c>
      <c r="D19" s="43">
        <f>SUM(D15:D18)</f>
        <v>1051546000</v>
      </c>
      <c r="E19" s="43">
        <f t="shared" ref="E19:AA19" si="2">SUM(E15:E18)</f>
        <v>475137922.48000008</v>
      </c>
      <c r="F19" s="43">
        <f t="shared" si="2"/>
        <v>112576457.29000001</v>
      </c>
      <c r="G19" s="43">
        <f t="shared" si="2"/>
        <v>0</v>
      </c>
      <c r="H19" s="43">
        <f t="shared" si="2"/>
        <v>0</v>
      </c>
      <c r="I19" s="43">
        <f t="shared" si="2"/>
        <v>4662137.9000000004</v>
      </c>
      <c r="J19" s="43">
        <f t="shared" si="2"/>
        <v>4763758.1500000004</v>
      </c>
      <c r="K19" s="43">
        <f t="shared" si="2"/>
        <v>0</v>
      </c>
      <c r="L19" s="43">
        <f t="shared" si="2"/>
        <v>0</v>
      </c>
      <c r="M19" s="43">
        <f t="shared" si="2"/>
        <v>9425896.0500000007</v>
      </c>
      <c r="N19" s="43">
        <f t="shared" si="2"/>
        <v>326901514.96999997</v>
      </c>
      <c r="O19" s="43">
        <f t="shared" si="2"/>
        <v>85049483.75999999</v>
      </c>
      <c r="P19" s="43">
        <f t="shared" si="2"/>
        <v>58524785.850000001</v>
      </c>
      <c r="Q19" s="43">
        <f t="shared" si="2"/>
        <v>52022332.810000002</v>
      </c>
      <c r="R19" s="43">
        <f t="shared" si="2"/>
        <v>55790366.329999998</v>
      </c>
      <c r="S19" s="43">
        <f t="shared" si="2"/>
        <v>0</v>
      </c>
      <c r="T19" s="43">
        <f t="shared" si="2"/>
        <v>0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587714379.76999998</v>
      </c>
      <c r="AA19" s="43">
        <f t="shared" si="2"/>
        <v>463831620.23000008</v>
      </c>
      <c r="AB19" s="44">
        <f>Z19/D19</f>
        <v>0.55890505956943393</v>
      </c>
      <c r="AC19" s="35"/>
      <c r="AE19" s="37"/>
    </row>
    <row r="20" spans="1:31" s="36" customFormat="1" ht="18" customHeight="1" x14ac:dyDescent="0.25">
      <c r="A20" s="45" t="s">
        <v>39</v>
      </c>
      <c r="B20" s="34">
        <f>B30+B40+B50+B60+B70+B80+B90+B100+B110+B120+B130+B140+B150+B160+B170+B180+B190</f>
        <v>29802000</v>
      </c>
      <c r="C20" s="34">
        <f>C30+C40+C50+C60+C70+C80+C90+C100+C110+C120+C130+C140+C150+C160+C170+C180+C190</f>
        <v>0</v>
      </c>
      <c r="D20" s="34">
        <f t="shared" si="1"/>
        <v>29802000</v>
      </c>
      <c r="E20" s="34">
        <f t="shared" si="1"/>
        <v>8458711.1400000006</v>
      </c>
      <c r="F20" s="34">
        <f t="shared" si="1"/>
        <v>2813599.99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2727062.3</v>
      </c>
      <c r="O20" s="34">
        <f t="shared" si="1"/>
        <v>2741168.66</v>
      </c>
      <c r="P20" s="34">
        <f t="shared" si="1"/>
        <v>2990480.18</v>
      </c>
      <c r="Q20" s="34">
        <f t="shared" si="1"/>
        <v>0</v>
      </c>
      <c r="R20" s="34">
        <f t="shared" si="1"/>
        <v>2813599.99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11272311.130000001</v>
      </c>
      <c r="AA20" s="34">
        <f>D20-Z20</f>
        <v>18529688.869999997</v>
      </c>
      <c r="AB20" s="41">
        <f>Z20/D20</f>
        <v>0.37824008892020672</v>
      </c>
      <c r="AC20" s="35"/>
      <c r="AE20" s="37"/>
    </row>
    <row r="21" spans="1:31" s="36" customFormat="1" ht="18" customHeight="1" x14ac:dyDescent="0.25">
      <c r="A21" s="42" t="s">
        <v>40</v>
      </c>
      <c r="B21" s="43">
        <f>B20+B19</f>
        <v>1081348000</v>
      </c>
      <c r="C21" s="43">
        <f>C20+C19</f>
        <v>-1.4752004062756896E-9</v>
      </c>
      <c r="D21" s="43">
        <f>D20+D19</f>
        <v>1081348000</v>
      </c>
      <c r="E21" s="43">
        <f t="shared" ref="E21:AA21" si="3">E20+E19</f>
        <v>483596633.62000006</v>
      </c>
      <c r="F21" s="43">
        <f t="shared" si="3"/>
        <v>115390057.28</v>
      </c>
      <c r="G21" s="43">
        <f t="shared" si="3"/>
        <v>0</v>
      </c>
      <c r="H21" s="43">
        <f t="shared" si="3"/>
        <v>0</v>
      </c>
      <c r="I21" s="43">
        <f t="shared" si="3"/>
        <v>4662137.9000000004</v>
      </c>
      <c r="J21" s="43">
        <f t="shared" si="3"/>
        <v>4763758.1500000004</v>
      </c>
      <c r="K21" s="43">
        <f t="shared" si="3"/>
        <v>0</v>
      </c>
      <c r="L21" s="43">
        <f t="shared" si="3"/>
        <v>0</v>
      </c>
      <c r="M21" s="43">
        <f t="shared" si="3"/>
        <v>9425896.0500000007</v>
      </c>
      <c r="N21" s="43">
        <f t="shared" si="3"/>
        <v>329628577.26999998</v>
      </c>
      <c r="O21" s="43">
        <f t="shared" si="3"/>
        <v>87790652.419999987</v>
      </c>
      <c r="P21" s="43">
        <f t="shared" si="3"/>
        <v>61515266.030000001</v>
      </c>
      <c r="Q21" s="43">
        <f t="shared" si="3"/>
        <v>52022332.810000002</v>
      </c>
      <c r="R21" s="43">
        <f t="shared" si="3"/>
        <v>58603966.32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598986690.89999998</v>
      </c>
      <c r="AA21" s="43">
        <f t="shared" si="3"/>
        <v>482361309.10000008</v>
      </c>
      <c r="AB21" s="44">
        <f>Z21/D21</f>
        <v>0.55392592477167391</v>
      </c>
      <c r="AC21" s="46"/>
      <c r="AE21" s="37">
        <f>SUM([1]GASS!T223+'[2]CMF-101regularapril8'!$EV$101+'[3]sum-co'!S22)</f>
        <v>619960146.45000005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348618000</v>
      </c>
      <c r="C25" s="34">
        <f>[1]consoCURRENT!F499</f>
        <v>0</v>
      </c>
      <c r="D25" s="34">
        <f>[1]consoCURRENT!G499</f>
        <v>348618000.00000006</v>
      </c>
      <c r="E25" s="34">
        <f>[1]consoCURRENT!H499</f>
        <v>117064089.75</v>
      </c>
      <c r="F25" s="34">
        <f>[1]consoCURRENT!I499</f>
        <v>45734951.210000001</v>
      </c>
      <c r="G25" s="34">
        <f>[1]consoCURRENT!J499</f>
        <v>0</v>
      </c>
      <c r="H25" s="34">
        <f>[1]consoCURRENT!K499</f>
        <v>0</v>
      </c>
      <c r="I25" s="34">
        <f>[1]consoCURRENT!L499</f>
        <v>953320.89999999991</v>
      </c>
      <c r="J25" s="34">
        <f>[1]consoCURRENT!M499</f>
        <v>1275799.67</v>
      </c>
      <c r="K25" s="34">
        <f>[1]consoCURRENT!N499</f>
        <v>0</v>
      </c>
      <c r="L25" s="34">
        <f>[1]consoCURRENT!O499</f>
        <v>0</v>
      </c>
      <c r="M25" s="34">
        <f>[1]consoCURRENT!P499</f>
        <v>2229120.5699999998</v>
      </c>
      <c r="N25" s="34">
        <f>[1]consoCURRENT!Q499</f>
        <v>51000315.57</v>
      </c>
      <c r="O25" s="34">
        <f>[1]consoCURRENT!R499</f>
        <v>27877206.809999999</v>
      </c>
      <c r="P25" s="34">
        <f>[1]consoCURRENT!S499</f>
        <v>37233246.469999999</v>
      </c>
      <c r="Q25" s="34">
        <f>[1]consoCURRENT!T499</f>
        <v>9093830.9600000009</v>
      </c>
      <c r="R25" s="34">
        <f>[1]consoCURRENT!U499</f>
        <v>35365320.579999998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162799040.95999998</v>
      </c>
      <c r="AA25" s="34">
        <f>D25-Z25</f>
        <v>185818959.04000008</v>
      </c>
      <c r="AB25" s="41">
        <f>Z25/D25</f>
        <v>0.46698403685409229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402983000</v>
      </c>
      <c r="C26" s="34">
        <f>[1]consoCURRENT!F612</f>
        <v>0</v>
      </c>
      <c r="D26" s="34">
        <f>[1]consoCURRENT!G612</f>
        <v>402983000</v>
      </c>
      <c r="E26" s="34">
        <f>[1]consoCURRENT!H612</f>
        <v>216469413.60999998</v>
      </c>
      <c r="F26" s="34">
        <f>[1]consoCURRENT!I612</f>
        <v>40577969.320000008</v>
      </c>
      <c r="G26" s="34">
        <f>[1]consoCURRENT!J612</f>
        <v>0</v>
      </c>
      <c r="H26" s="34">
        <f>[1]consoCURRENT!K612</f>
        <v>0</v>
      </c>
      <c r="I26" s="34">
        <f>[1]consoCURRENT!L612</f>
        <v>3708817</v>
      </c>
      <c r="J26" s="34">
        <f>[1]consoCURRENT!M612</f>
        <v>3487958.48</v>
      </c>
      <c r="K26" s="34">
        <f>[1]consoCURRENT!N612</f>
        <v>0</v>
      </c>
      <c r="L26" s="34">
        <f>[1]consoCURRENT!O612</f>
        <v>0</v>
      </c>
      <c r="M26" s="34">
        <f>[1]consoCURRENT!P612</f>
        <v>7196775.4800000004</v>
      </c>
      <c r="N26" s="34">
        <f>[1]consoCURRENT!Q612</f>
        <v>183231907.86000001</v>
      </c>
      <c r="O26" s="34">
        <f>[1]consoCURRENT!R612</f>
        <v>15716672.709999999</v>
      </c>
      <c r="P26" s="34">
        <f>[1]consoCURRENT!S612</f>
        <v>13812016.039999999</v>
      </c>
      <c r="Q26" s="34">
        <f>[1]consoCURRENT!T612</f>
        <v>27149634.25</v>
      </c>
      <c r="R26" s="34">
        <f>[1]consoCURRENT!U612</f>
        <v>9940376.589999998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257047382.93000001</v>
      </c>
      <c r="AA26" s="34">
        <f>D26-Z26</f>
        <v>145935617.06999999</v>
      </c>
      <c r="AB26" s="41">
        <f>Z26/D26</f>
        <v>0.63786160441011164</v>
      </c>
      <c r="AC26" s="35"/>
      <c r="AE26" s="37"/>
    </row>
    <row r="27" spans="1:31" s="36" customFormat="1" ht="18" hidden="1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56850000</v>
      </c>
      <c r="C28" s="34">
        <f>[1]consoCURRENT!F647</f>
        <v>0</v>
      </c>
      <c r="D28" s="34">
        <f>[1]consoCURRENT!G647</f>
        <v>56850000</v>
      </c>
      <c r="E28" s="34">
        <f>[1]consoCURRENT!H647</f>
        <v>5366331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5366331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5366331</v>
      </c>
      <c r="AA28" s="34">
        <f>D28-Z28</f>
        <v>51483669</v>
      </c>
      <c r="AB28" s="41">
        <f>Z28/D28</f>
        <v>9.4394564643799472E-2</v>
      </c>
      <c r="AC28" s="35"/>
      <c r="AE28" s="37"/>
    </row>
    <row r="29" spans="1:31" s="36" customFormat="1" ht="18" customHeight="1" x14ac:dyDescent="0.25">
      <c r="A29" s="42" t="s">
        <v>38</v>
      </c>
      <c r="B29" s="43">
        <f>SUM(B25:B28)</f>
        <v>808451000</v>
      </c>
      <c r="C29" s="43">
        <f>SUM(C25:C28)</f>
        <v>0</v>
      </c>
      <c r="D29" s="43">
        <f>SUM(D25:D28)</f>
        <v>808451000</v>
      </c>
      <c r="E29" s="43">
        <f t="shared" ref="E29:AA29" si="4">SUM(E25:E28)</f>
        <v>338899834.36000001</v>
      </c>
      <c r="F29" s="43">
        <f t="shared" si="4"/>
        <v>86312920.530000001</v>
      </c>
      <c r="G29" s="43">
        <f t="shared" si="4"/>
        <v>0</v>
      </c>
      <c r="H29" s="43">
        <f t="shared" si="4"/>
        <v>0</v>
      </c>
      <c r="I29" s="43">
        <f t="shared" si="4"/>
        <v>4662137.9000000004</v>
      </c>
      <c r="J29" s="43">
        <f t="shared" si="4"/>
        <v>4763758.1500000004</v>
      </c>
      <c r="K29" s="43">
        <f t="shared" si="4"/>
        <v>0</v>
      </c>
      <c r="L29" s="43">
        <f t="shared" si="4"/>
        <v>0</v>
      </c>
      <c r="M29" s="43">
        <f t="shared" si="4"/>
        <v>9425896.0500000007</v>
      </c>
      <c r="N29" s="43">
        <f t="shared" si="4"/>
        <v>234232223.43000001</v>
      </c>
      <c r="O29" s="43">
        <f t="shared" si="4"/>
        <v>48960210.519999996</v>
      </c>
      <c r="P29" s="43">
        <f t="shared" si="4"/>
        <v>51045262.509999998</v>
      </c>
      <c r="Q29" s="43">
        <f t="shared" si="4"/>
        <v>36243465.210000001</v>
      </c>
      <c r="R29" s="43">
        <f t="shared" si="4"/>
        <v>45305697.169999994</v>
      </c>
      <c r="S29" s="43">
        <f t="shared" si="4"/>
        <v>0</v>
      </c>
      <c r="T29" s="43">
        <f t="shared" si="4"/>
        <v>0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425212754.88999999</v>
      </c>
      <c r="AA29" s="43">
        <f t="shared" si="4"/>
        <v>383238245.11000007</v>
      </c>
      <c r="AB29" s="44">
        <f>Z29/D29</f>
        <v>0.52595983540127966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29802000</v>
      </c>
      <c r="C30" s="34">
        <f>[1]consoCURRENT!F651</f>
        <v>0</v>
      </c>
      <c r="D30" s="34">
        <f>[1]consoCURRENT!G651</f>
        <v>29802000</v>
      </c>
      <c r="E30" s="34">
        <f>[1]consoCURRENT!H651</f>
        <v>8458711.1400000006</v>
      </c>
      <c r="F30" s="34">
        <f>[1]consoCURRENT!I651</f>
        <v>2813599.99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2727062.3</v>
      </c>
      <c r="O30" s="34">
        <f>[1]consoCURRENT!R651</f>
        <v>2741168.66</v>
      </c>
      <c r="P30" s="34">
        <f>[1]consoCURRENT!S651</f>
        <v>2990480.18</v>
      </c>
      <c r="Q30" s="34">
        <f>[1]consoCURRENT!T651</f>
        <v>0</v>
      </c>
      <c r="R30" s="34">
        <f>[1]consoCURRENT!U651</f>
        <v>2813599.99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11272311.130000001</v>
      </c>
      <c r="AA30" s="34">
        <f>D30-Z30</f>
        <v>18529688.869999997</v>
      </c>
      <c r="AB30" s="41">
        <f>Z30/D30</f>
        <v>0.37824008892020672</v>
      </c>
      <c r="AC30" s="35"/>
      <c r="AE30" s="37"/>
    </row>
    <row r="31" spans="1:31" s="36" customFormat="1" ht="18" customHeight="1" x14ac:dyDescent="0.25">
      <c r="A31" s="42" t="s">
        <v>40</v>
      </c>
      <c r="B31" s="43">
        <f>B30+B29</f>
        <v>838253000</v>
      </c>
      <c r="C31" s="43">
        <f>C30+C29</f>
        <v>0</v>
      </c>
      <c r="D31" s="43">
        <f>D30+D29</f>
        <v>838253000</v>
      </c>
      <c r="E31" s="43">
        <f t="shared" ref="E31:AA31" si="5">E30+E29</f>
        <v>347358545.5</v>
      </c>
      <c r="F31" s="43">
        <f t="shared" si="5"/>
        <v>89126520.519999996</v>
      </c>
      <c r="G31" s="43">
        <f t="shared" si="5"/>
        <v>0</v>
      </c>
      <c r="H31" s="43">
        <f t="shared" si="5"/>
        <v>0</v>
      </c>
      <c r="I31" s="43">
        <f t="shared" si="5"/>
        <v>4662137.9000000004</v>
      </c>
      <c r="J31" s="43">
        <f t="shared" si="5"/>
        <v>4763758.1500000004</v>
      </c>
      <c r="K31" s="43">
        <f t="shared" si="5"/>
        <v>0</v>
      </c>
      <c r="L31" s="43">
        <f t="shared" si="5"/>
        <v>0</v>
      </c>
      <c r="M31" s="43">
        <f t="shared" si="5"/>
        <v>9425896.0500000007</v>
      </c>
      <c r="N31" s="43">
        <f t="shared" si="5"/>
        <v>236959285.73000002</v>
      </c>
      <c r="O31" s="43">
        <f t="shared" si="5"/>
        <v>51701379.179999992</v>
      </c>
      <c r="P31" s="43">
        <f t="shared" si="5"/>
        <v>54035742.689999998</v>
      </c>
      <c r="Q31" s="43">
        <f t="shared" si="5"/>
        <v>36243465.210000001</v>
      </c>
      <c r="R31" s="43">
        <f t="shared" si="5"/>
        <v>48119297.159999996</v>
      </c>
      <c r="S31" s="43">
        <f t="shared" si="5"/>
        <v>0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436485066.01999998</v>
      </c>
      <c r="AA31" s="43">
        <f t="shared" si="5"/>
        <v>401767933.98000008</v>
      </c>
      <c r="AB31" s="44">
        <f>Z31/D31</f>
        <v>0.52070802731394938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-4.1291059460490942E-10</v>
      </c>
      <c r="D36" s="34">
        <f>[1]consoCURRENT!G825</f>
        <v>58893999.999999993</v>
      </c>
      <c r="E36" s="34">
        <f>[1]consoCURRENT!H825</f>
        <v>29427575.069999997</v>
      </c>
      <c r="F36" s="34">
        <f>[1]consoCURRENT!I825</f>
        <v>691111.02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30032864.77</v>
      </c>
      <c r="O36" s="34">
        <f>[1]consoCURRENT!R825</f>
        <v>6129133.9799999995</v>
      </c>
      <c r="P36" s="34">
        <f>[1]consoCURRENT!S825</f>
        <v>-6734423.6800000006</v>
      </c>
      <c r="Q36" s="34">
        <f>[1]consoCURRENT!T825</f>
        <v>-116608.73999999999</v>
      </c>
      <c r="R36" s="34">
        <f>[1]consoCURRENT!U825</f>
        <v>807719.76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30118686.090000004</v>
      </c>
      <c r="AA36" s="34">
        <f>D36-Z36</f>
        <v>28775313.909999989</v>
      </c>
      <c r="AB36" s="41">
        <f>Z36/D36</f>
        <v>0.51140500033959324</v>
      </c>
      <c r="AC36" s="35"/>
      <c r="AE36" s="37"/>
    </row>
    <row r="37" spans="1:31" s="36" customFormat="1" ht="18" hidden="1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0</v>
      </c>
      <c r="AB38" s="51" t="e">
        <f>Z38/D38</f>
        <v>#DIV/0!</v>
      </c>
      <c r="AC38" s="35"/>
      <c r="AE38" s="37"/>
    </row>
    <row r="39" spans="1:31" s="36" customFormat="1" ht="18" customHeight="1" x14ac:dyDescent="0.25">
      <c r="A39" s="42" t="s">
        <v>38</v>
      </c>
      <c r="B39" s="43">
        <f>SUM(B35:B38)</f>
        <v>58894000</v>
      </c>
      <c r="C39" s="43">
        <f>SUM(C35:C38)</f>
        <v>-4.1291059460490942E-10</v>
      </c>
      <c r="D39" s="43">
        <f>SUM(D35:D38)</f>
        <v>58893999.999999993</v>
      </c>
      <c r="E39" s="43">
        <f t="shared" ref="E39:AA39" si="6">SUM(E35:E38)</f>
        <v>29427575.069999997</v>
      </c>
      <c r="F39" s="43">
        <f t="shared" si="6"/>
        <v>691111.02</v>
      </c>
      <c r="G39" s="43">
        <f t="shared" si="6"/>
        <v>0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30032864.77</v>
      </c>
      <c r="O39" s="43">
        <f t="shared" si="6"/>
        <v>6129133.9799999995</v>
      </c>
      <c r="P39" s="43">
        <f t="shared" si="6"/>
        <v>-6734423.6800000006</v>
      </c>
      <c r="Q39" s="43">
        <f t="shared" si="6"/>
        <v>-116608.73999999999</v>
      </c>
      <c r="R39" s="43">
        <f t="shared" si="6"/>
        <v>807719.76</v>
      </c>
      <c r="S39" s="43">
        <f t="shared" si="6"/>
        <v>0</v>
      </c>
      <c r="T39" s="43">
        <f t="shared" si="6"/>
        <v>0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30118686.090000004</v>
      </c>
      <c r="AA39" s="43">
        <f t="shared" si="6"/>
        <v>28775313.909999989</v>
      </c>
      <c r="AB39" s="44">
        <f>Z39/D39</f>
        <v>0.51140500033959324</v>
      </c>
      <c r="AC39" s="35"/>
      <c r="AE39" s="37"/>
    </row>
    <row r="40" spans="1:31" s="36" customFormat="1" ht="18" hidden="1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>B40+B39</f>
        <v>58894000</v>
      </c>
      <c r="C41" s="43">
        <f>C40+C39</f>
        <v>-4.1291059460490942E-10</v>
      </c>
      <c r="D41" s="43">
        <f>D40+D39</f>
        <v>58893999.999999993</v>
      </c>
      <c r="E41" s="43">
        <f t="shared" ref="E41:AA41" si="7">E40+E39</f>
        <v>29427575.069999997</v>
      </c>
      <c r="F41" s="43">
        <f t="shared" si="7"/>
        <v>691111.02</v>
      </c>
      <c r="G41" s="43">
        <f t="shared" si="7"/>
        <v>0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30032864.77</v>
      </c>
      <c r="O41" s="43">
        <f t="shared" si="7"/>
        <v>6129133.9799999995</v>
      </c>
      <c r="P41" s="43">
        <f t="shared" si="7"/>
        <v>-6734423.6800000006</v>
      </c>
      <c r="Q41" s="43">
        <f t="shared" si="7"/>
        <v>-116608.73999999999</v>
      </c>
      <c r="R41" s="43">
        <f t="shared" si="7"/>
        <v>807719.76</v>
      </c>
      <c r="S41" s="43">
        <f t="shared" si="7"/>
        <v>0</v>
      </c>
      <c r="T41" s="43">
        <f t="shared" si="7"/>
        <v>0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30118686.090000004</v>
      </c>
      <c r="AA41" s="43">
        <f t="shared" si="7"/>
        <v>28775313.909999989</v>
      </c>
      <c r="AB41" s="44">
        <f>Z41/D41</f>
        <v>0.51140500033959324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12413356.49</v>
      </c>
      <c r="F46" s="34">
        <f>[1]consoCURRENT!I1038</f>
        <v>1900774.6600000001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9737757.5699999984</v>
      </c>
      <c r="O46" s="34">
        <f>[1]consoCURRENT!R1038</f>
        <v>1910015.14</v>
      </c>
      <c r="P46" s="34">
        <f>[1]consoCURRENT!S1038</f>
        <v>765583.7799999998</v>
      </c>
      <c r="Q46" s="34">
        <f>[1]consoCURRENT!T1038</f>
        <v>786249.87999999989</v>
      </c>
      <c r="R46" s="34">
        <f>[1]consoCURRENT!U1038</f>
        <v>1114524.7799999998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14314131.149999997</v>
      </c>
      <c r="AA46" s="34">
        <f>D46-Z46</f>
        <v>5566868.8500000034</v>
      </c>
      <c r="AB46" s="41">
        <f>Z46/D46</f>
        <v>0.71999050098083583</v>
      </c>
      <c r="AC46" s="35"/>
      <c r="AE46" s="37"/>
    </row>
    <row r="47" spans="1:31" s="36" customFormat="1" ht="18" hidden="1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12413356.49</v>
      </c>
      <c r="F49" s="43">
        <f t="shared" si="8"/>
        <v>1900774.6600000001</v>
      </c>
      <c r="G49" s="43">
        <f t="shared" si="8"/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9737757.5699999984</v>
      </c>
      <c r="O49" s="43">
        <f t="shared" si="8"/>
        <v>1910015.14</v>
      </c>
      <c r="P49" s="43">
        <f t="shared" si="8"/>
        <v>765583.7799999998</v>
      </c>
      <c r="Q49" s="43">
        <f t="shared" si="8"/>
        <v>786249.87999999989</v>
      </c>
      <c r="R49" s="43">
        <f t="shared" si="8"/>
        <v>1114524.7799999998</v>
      </c>
      <c r="S49" s="43">
        <f t="shared" si="8"/>
        <v>0</v>
      </c>
      <c r="T49" s="43">
        <f t="shared" si="8"/>
        <v>0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14314131.149999997</v>
      </c>
      <c r="AA49" s="43">
        <f t="shared" si="8"/>
        <v>5566868.8500000034</v>
      </c>
      <c r="AB49" s="44">
        <f>Z49/D49</f>
        <v>0.71999050098083583</v>
      </c>
      <c r="AC49" s="35"/>
      <c r="AE49" s="37"/>
    </row>
    <row r="50" spans="1:31" s="36" customFormat="1" ht="18" hidden="1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12413356.49</v>
      </c>
      <c r="F51" s="43">
        <f t="shared" si="9"/>
        <v>1900774.6600000001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9737757.5699999984</v>
      </c>
      <c r="O51" s="43">
        <f t="shared" si="9"/>
        <v>1910015.14</v>
      </c>
      <c r="P51" s="43">
        <f t="shared" si="9"/>
        <v>765583.7799999998</v>
      </c>
      <c r="Q51" s="43">
        <f t="shared" si="9"/>
        <v>786249.87999999989</v>
      </c>
      <c r="R51" s="43">
        <f t="shared" si="9"/>
        <v>1114524.7799999998</v>
      </c>
      <c r="S51" s="43">
        <f t="shared" si="9"/>
        <v>0</v>
      </c>
      <c r="T51" s="43">
        <f t="shared" si="9"/>
        <v>0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14314131.149999997</v>
      </c>
      <c r="AA51" s="43">
        <f t="shared" si="9"/>
        <v>5566868.8500000034</v>
      </c>
      <c r="AB51" s="44">
        <f>Z51/D51</f>
        <v>0.71999050098083583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2959399.36</v>
      </c>
      <c r="F56" s="34">
        <f>[1]consoCURRENT!I1251</f>
        <v>3026732.82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987861.74</v>
      </c>
      <c r="O56" s="34">
        <f>[1]consoCURRENT!R1251</f>
        <v>748003.86</v>
      </c>
      <c r="P56" s="34">
        <f>[1]consoCURRENT!S1251</f>
        <v>1223533.7600000002</v>
      </c>
      <c r="Q56" s="34">
        <f>[1]consoCURRENT!T1251</f>
        <v>636038.87</v>
      </c>
      <c r="R56" s="34">
        <f>[1]consoCURRENT!U1251</f>
        <v>2390693.9500000002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5986132.1800000006</v>
      </c>
      <c r="AA56" s="34">
        <f>D56-Z56</f>
        <v>3487867.8199999994</v>
      </c>
      <c r="AB56" s="41">
        <f>Z56/D56</f>
        <v>0.63184844627401315</v>
      </c>
      <c r="AC56" s="35"/>
      <c r="AE56" s="37"/>
    </row>
    <row r="57" spans="1:31" s="36" customFormat="1" ht="18" hidden="1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2959399.36</v>
      </c>
      <c r="F59" s="43">
        <f t="shared" si="10"/>
        <v>3026732.82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987861.74</v>
      </c>
      <c r="O59" s="43">
        <f t="shared" si="10"/>
        <v>748003.86</v>
      </c>
      <c r="P59" s="43">
        <f t="shared" si="10"/>
        <v>1223533.7600000002</v>
      </c>
      <c r="Q59" s="43">
        <f t="shared" si="10"/>
        <v>636038.87</v>
      </c>
      <c r="R59" s="43">
        <f t="shared" si="10"/>
        <v>2390693.9500000002</v>
      </c>
      <c r="S59" s="43">
        <f t="shared" si="10"/>
        <v>0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5986132.1800000006</v>
      </c>
      <c r="AA59" s="43">
        <f t="shared" si="10"/>
        <v>3487867.8199999994</v>
      </c>
      <c r="AB59" s="44">
        <f>Z59/D59</f>
        <v>0.63184844627401315</v>
      </c>
      <c r="AC59" s="35"/>
      <c r="AE59" s="37"/>
    </row>
    <row r="60" spans="1:31" s="36" customFormat="1" ht="18" hidden="1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2959399.36</v>
      </c>
      <c r="F61" s="43">
        <f t="shared" si="11"/>
        <v>3026732.82</v>
      </c>
      <c r="G61" s="43">
        <f t="shared" si="11"/>
        <v>0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987861.74</v>
      </c>
      <c r="O61" s="43">
        <f t="shared" si="11"/>
        <v>748003.86</v>
      </c>
      <c r="P61" s="43">
        <f t="shared" si="11"/>
        <v>1223533.7600000002</v>
      </c>
      <c r="Q61" s="43">
        <f t="shared" si="11"/>
        <v>636038.87</v>
      </c>
      <c r="R61" s="43">
        <f t="shared" si="11"/>
        <v>2390693.9500000002</v>
      </c>
      <c r="S61" s="43">
        <f t="shared" si="11"/>
        <v>0</v>
      </c>
      <c r="T61" s="43">
        <f t="shared" si="11"/>
        <v>0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5986132.1800000006</v>
      </c>
      <c r="AA61" s="43">
        <f t="shared" si="11"/>
        <v>3487867.8199999994</v>
      </c>
      <c r="AB61" s="44">
        <f>Z61/D61</f>
        <v>0.63184844627401315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3422302.64</v>
      </c>
      <c r="F66" s="54">
        <f>[1]consoCURRENT!I1464</f>
        <v>142831.28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3288969.39</v>
      </c>
      <c r="O66" s="54">
        <f>[1]consoCURRENT!R1464</f>
        <v>123099</v>
      </c>
      <c r="P66" s="54">
        <f>[1]consoCURRENT!S1464</f>
        <v>10234.25</v>
      </c>
      <c r="Q66" s="54">
        <f>[1]consoCURRENT!T1464</f>
        <v>54467.57</v>
      </c>
      <c r="R66" s="54">
        <f>[1]consoCURRENT!U1464</f>
        <v>88363.71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>SUM(M66:Y66)</f>
        <v>3565133.92</v>
      </c>
      <c r="AA66" s="54">
        <f>D66-Z66</f>
        <v>3014866.08</v>
      </c>
      <c r="AB66" s="55">
        <f>Z66/D66</f>
        <v>0.54181366565349542</v>
      </c>
      <c r="AC66" s="46"/>
      <c r="AE66" s="37"/>
    </row>
    <row r="67" spans="1:31" s="36" customFormat="1" ht="18" hidden="1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>SUM(B65:B68)</f>
        <v>6580000</v>
      </c>
      <c r="C69" s="43">
        <f>SUM(C65:C68)</f>
        <v>0</v>
      </c>
      <c r="D69" s="43">
        <f>SUM(D65:D68)</f>
        <v>6580000</v>
      </c>
      <c r="E69" s="43">
        <f t="shared" ref="E69:AA69" si="12">SUM(E65:E68)</f>
        <v>3422302.64</v>
      </c>
      <c r="F69" s="43">
        <f t="shared" si="12"/>
        <v>142831.28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3288969.39</v>
      </c>
      <c r="O69" s="43">
        <f t="shared" si="12"/>
        <v>123099</v>
      </c>
      <c r="P69" s="43">
        <f t="shared" si="12"/>
        <v>10234.25</v>
      </c>
      <c r="Q69" s="43">
        <f t="shared" si="12"/>
        <v>54467.57</v>
      </c>
      <c r="R69" s="43">
        <f t="shared" si="12"/>
        <v>88363.71</v>
      </c>
      <c r="S69" s="43">
        <f t="shared" si="12"/>
        <v>0</v>
      </c>
      <c r="T69" s="43">
        <f t="shared" si="12"/>
        <v>0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3565133.92</v>
      </c>
      <c r="AA69" s="43">
        <f t="shared" si="12"/>
        <v>3014866.08</v>
      </c>
      <c r="AB69" s="44">
        <f>Z69/D69</f>
        <v>0.54181366565349542</v>
      </c>
      <c r="AC69" s="35"/>
      <c r="AE69" s="37"/>
    </row>
    <row r="70" spans="1:31" s="36" customFormat="1" ht="14.45" hidden="1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>B70+B69</f>
        <v>6580000</v>
      </c>
      <c r="C71" s="43">
        <f>C70+C69</f>
        <v>0</v>
      </c>
      <c r="D71" s="43">
        <f>D70+D69</f>
        <v>6580000</v>
      </c>
      <c r="E71" s="43">
        <f t="shared" ref="E71:AA71" si="13">E70+E69</f>
        <v>3422302.64</v>
      </c>
      <c r="F71" s="43">
        <f t="shared" si="13"/>
        <v>142831.28</v>
      </c>
      <c r="G71" s="43">
        <f t="shared" si="13"/>
        <v>0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3288969.39</v>
      </c>
      <c r="O71" s="43">
        <f t="shared" si="13"/>
        <v>123099</v>
      </c>
      <c r="P71" s="43">
        <f t="shared" si="13"/>
        <v>10234.25</v>
      </c>
      <c r="Q71" s="43">
        <f t="shared" si="13"/>
        <v>54467.57</v>
      </c>
      <c r="R71" s="43">
        <f t="shared" si="13"/>
        <v>88363.71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3565133.92</v>
      </c>
      <c r="AA71" s="43">
        <f t="shared" si="13"/>
        <v>3014866.08</v>
      </c>
      <c r="AB71" s="44">
        <f>Z71/D71</f>
        <v>0.54181366565349542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12003560.76</v>
      </c>
      <c r="F76" s="34">
        <f>[1]consoCURRENT!I1677</f>
        <v>2485454.0499999998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126798.65</v>
      </c>
      <c r="O76" s="34">
        <f>[1]consoCURRENT!R1677</f>
        <v>10818279.41</v>
      </c>
      <c r="P76" s="34">
        <f>[1]consoCURRENT!S1677</f>
        <v>1058482.7</v>
      </c>
      <c r="Q76" s="34">
        <f>[1]consoCURRENT!T1677</f>
        <v>1804253.29</v>
      </c>
      <c r="R76" s="34">
        <f>[1]consoCURRENT!U1677</f>
        <v>681200.76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14489014.810000001</v>
      </c>
      <c r="AA76" s="34">
        <f>D76-Z76</f>
        <v>4385985.1899999995</v>
      </c>
      <c r="AB76" s="41">
        <f>Z76/D76</f>
        <v>0.76762992370860927</v>
      </c>
      <c r="AC76" s="35"/>
      <c r="AE76" s="37"/>
    </row>
    <row r="77" spans="1:31" s="36" customFormat="1" ht="18" hidden="1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12003560.76</v>
      </c>
      <c r="F79" s="43">
        <f t="shared" si="14"/>
        <v>2485454.0499999998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126798.65</v>
      </c>
      <c r="O79" s="43">
        <f t="shared" si="14"/>
        <v>10818279.41</v>
      </c>
      <c r="P79" s="43">
        <f t="shared" si="14"/>
        <v>1058482.7</v>
      </c>
      <c r="Q79" s="43">
        <f t="shared" si="14"/>
        <v>1804253.29</v>
      </c>
      <c r="R79" s="43">
        <f t="shared" si="14"/>
        <v>681200.76</v>
      </c>
      <c r="S79" s="43">
        <f t="shared" si="14"/>
        <v>0</v>
      </c>
      <c r="T79" s="43">
        <f t="shared" si="14"/>
        <v>0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14489014.810000001</v>
      </c>
      <c r="AA79" s="43">
        <f t="shared" si="14"/>
        <v>4385985.1899999995</v>
      </c>
      <c r="AB79" s="44">
        <f>Z79/D79</f>
        <v>0.76762992370860927</v>
      </c>
      <c r="AC79" s="35"/>
      <c r="AE79" s="37"/>
    </row>
    <row r="80" spans="1:31" s="36" customFormat="1" ht="18" hidden="1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12003560.76</v>
      </c>
      <c r="F81" s="43">
        <f t="shared" si="15"/>
        <v>2485454.0499999998</v>
      </c>
      <c r="G81" s="43">
        <f t="shared" si="15"/>
        <v>0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126798.65</v>
      </c>
      <c r="O81" s="43">
        <f t="shared" si="15"/>
        <v>10818279.41</v>
      </c>
      <c r="P81" s="43">
        <f t="shared" si="15"/>
        <v>1058482.7</v>
      </c>
      <c r="Q81" s="43">
        <f t="shared" si="15"/>
        <v>1804253.29</v>
      </c>
      <c r="R81" s="43">
        <f t="shared" si="15"/>
        <v>681200.76</v>
      </c>
      <c r="S81" s="43">
        <f t="shared" si="15"/>
        <v>0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14489014.810000001</v>
      </c>
      <c r="AA81" s="43">
        <f t="shared" si="15"/>
        <v>4385985.1899999995</v>
      </c>
      <c r="AB81" s="44">
        <f>Z81/D81</f>
        <v>0.76762992370860927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-9.3132257461547852E-10</v>
      </c>
      <c r="D86" s="34">
        <f>[1]consoCURRENT!G1890</f>
        <v>22454000</v>
      </c>
      <c r="E86" s="34">
        <f>[1]consoCURRENT!H1890</f>
        <v>17838844.059999999</v>
      </c>
      <c r="F86" s="34">
        <f>[1]consoCURRENT!I1890</f>
        <v>1255566.4700000002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9437442.1699999999</v>
      </c>
      <c r="O86" s="34">
        <f>[1]consoCURRENT!R1890</f>
        <v>324934.31</v>
      </c>
      <c r="P86" s="34">
        <f>[1]consoCURRENT!S1890</f>
        <v>8076467.580000001</v>
      </c>
      <c r="Q86" s="34">
        <f>[1]consoCURRENT!T1890</f>
        <v>149897.72000000009</v>
      </c>
      <c r="R86" s="34">
        <f>[1]consoCURRENT!U1890</f>
        <v>1105668.75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19094410.530000001</v>
      </c>
      <c r="AA86" s="34">
        <f>D86-Z86</f>
        <v>3359589.4699999988</v>
      </c>
      <c r="AB86" s="41">
        <f>Z86/D86</f>
        <v>0.85037902066446969</v>
      </c>
      <c r="AC86" s="35"/>
      <c r="AE86" s="37"/>
    </row>
    <row r="87" spans="1:31" s="36" customFormat="1" ht="18" hidden="1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>SUM(B85:B88)</f>
        <v>22454000</v>
      </c>
      <c r="C89" s="43">
        <f>SUM(C85:C88)</f>
        <v>-9.3132257461547852E-10</v>
      </c>
      <c r="D89" s="43">
        <f>SUM(D85:D88)</f>
        <v>22454000</v>
      </c>
      <c r="E89" s="43">
        <f t="shared" ref="E89:AA89" si="16">SUM(E85:E88)</f>
        <v>17838844.059999999</v>
      </c>
      <c r="F89" s="43">
        <f t="shared" si="16"/>
        <v>1255566.4700000002</v>
      </c>
      <c r="G89" s="43">
        <f t="shared" si="16"/>
        <v>0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9437442.1699999999</v>
      </c>
      <c r="O89" s="43">
        <f t="shared" si="16"/>
        <v>324934.31</v>
      </c>
      <c r="P89" s="43">
        <f t="shared" si="16"/>
        <v>8076467.580000001</v>
      </c>
      <c r="Q89" s="43">
        <f t="shared" si="16"/>
        <v>149897.72000000009</v>
      </c>
      <c r="R89" s="43">
        <f t="shared" si="16"/>
        <v>1105668.75</v>
      </c>
      <c r="S89" s="43">
        <f t="shared" si="16"/>
        <v>0</v>
      </c>
      <c r="T89" s="43">
        <f t="shared" si="16"/>
        <v>0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19094410.530000001</v>
      </c>
      <c r="AA89" s="43">
        <f t="shared" si="16"/>
        <v>3359589.4699999988</v>
      </c>
      <c r="AB89" s="44">
        <f>Z89/D89</f>
        <v>0.85037902066446969</v>
      </c>
      <c r="AC89" s="35"/>
      <c r="AE89" s="37"/>
    </row>
    <row r="90" spans="1:31" s="36" customFormat="1" ht="18" hidden="1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>B90+B89</f>
        <v>22454000</v>
      </c>
      <c r="C91" s="43">
        <f>C90+C89</f>
        <v>-9.3132257461547852E-10</v>
      </c>
      <c r="D91" s="43">
        <f>D90+D89</f>
        <v>22454000</v>
      </c>
      <c r="E91" s="43">
        <f t="shared" ref="E91:AA91" si="17">E90+E89</f>
        <v>17838844.059999999</v>
      </c>
      <c r="F91" s="43">
        <f t="shared" si="17"/>
        <v>1255566.4700000002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9437442.1699999999</v>
      </c>
      <c r="O91" s="43">
        <f t="shared" si="17"/>
        <v>324934.31</v>
      </c>
      <c r="P91" s="43">
        <f t="shared" si="17"/>
        <v>8076467.580000001</v>
      </c>
      <c r="Q91" s="43">
        <f t="shared" si="17"/>
        <v>149897.72000000009</v>
      </c>
      <c r="R91" s="43">
        <f t="shared" si="17"/>
        <v>1105668.75</v>
      </c>
      <c r="S91" s="43">
        <f t="shared" si="17"/>
        <v>0</v>
      </c>
      <c r="T91" s="43">
        <f t="shared" si="17"/>
        <v>0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19094410.530000001</v>
      </c>
      <c r="AA91" s="43">
        <f t="shared" si="17"/>
        <v>3359589.4699999988</v>
      </c>
      <c r="AB91" s="44">
        <f>Z91/D91</f>
        <v>0.85037902066446969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-4.3655745685100555E-11</v>
      </c>
      <c r="D96" s="34">
        <f>[1]consoCURRENT!G2103</f>
        <v>15672999.999999998</v>
      </c>
      <c r="E96" s="34">
        <f>[1]consoCURRENT!H2103</f>
        <v>8049246.5700000003</v>
      </c>
      <c r="F96" s="34">
        <f>[1]consoCURRENT!I2103</f>
        <v>3265212.61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6511092.8900000006</v>
      </c>
      <c r="O96" s="34">
        <f>[1]consoCURRENT!R2103</f>
        <v>489126.86</v>
      </c>
      <c r="P96" s="34">
        <f>[1]consoCURRENT!S2103</f>
        <v>1049026.82</v>
      </c>
      <c r="Q96" s="34">
        <f>[1]consoCURRENT!T2103</f>
        <v>2218495.5099999998</v>
      </c>
      <c r="R96" s="34">
        <f>[1]consoCURRENT!U2103</f>
        <v>1046717.0999999999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11314459.180000002</v>
      </c>
      <c r="AA96" s="34">
        <f>D96-Z96</f>
        <v>4358540.8199999966</v>
      </c>
      <c r="AB96" s="41">
        <f>Z96/D96</f>
        <v>0.72190768710521303</v>
      </c>
      <c r="AC96" s="35"/>
      <c r="AE96" s="37"/>
    </row>
    <row r="97" spans="1:31" s="36" customFormat="1" ht="18" hidden="1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>SUM(B95:B98)</f>
        <v>15673000</v>
      </c>
      <c r="C99" s="43">
        <f>SUM(C95:C98)</f>
        <v>-4.3655745685100555E-11</v>
      </c>
      <c r="D99" s="43">
        <f>SUM(D95:D98)</f>
        <v>15672999.999999998</v>
      </c>
      <c r="E99" s="43">
        <f t="shared" ref="E99:AA99" si="18">SUM(E95:E98)</f>
        <v>8049246.5700000003</v>
      </c>
      <c r="F99" s="43">
        <f t="shared" si="18"/>
        <v>3265212.61</v>
      </c>
      <c r="G99" s="43">
        <f t="shared" si="18"/>
        <v>0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6511092.8900000006</v>
      </c>
      <c r="O99" s="43">
        <f t="shared" si="18"/>
        <v>489126.86</v>
      </c>
      <c r="P99" s="43">
        <f t="shared" si="18"/>
        <v>1049026.82</v>
      </c>
      <c r="Q99" s="43">
        <f t="shared" si="18"/>
        <v>2218495.5099999998</v>
      </c>
      <c r="R99" s="43">
        <f t="shared" si="18"/>
        <v>1046717.0999999999</v>
      </c>
      <c r="S99" s="43">
        <f t="shared" si="18"/>
        <v>0</v>
      </c>
      <c r="T99" s="43">
        <f t="shared" si="18"/>
        <v>0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11314459.180000002</v>
      </c>
      <c r="AA99" s="43">
        <f t="shared" si="18"/>
        <v>4358540.8199999966</v>
      </c>
      <c r="AB99" s="44">
        <f>Z99/D99</f>
        <v>0.72190768710521303</v>
      </c>
      <c r="AC99" s="35"/>
      <c r="AE99" s="37"/>
    </row>
    <row r="100" spans="1:31" s="36" customFormat="1" ht="18" hidden="1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>B100+B99</f>
        <v>15673000</v>
      </c>
      <c r="C101" s="43">
        <f>C100+C99</f>
        <v>-4.3655745685100555E-11</v>
      </c>
      <c r="D101" s="43">
        <f>D100+D99</f>
        <v>15672999.999999998</v>
      </c>
      <c r="E101" s="43">
        <f t="shared" ref="E101:AA101" si="19">E100+E99</f>
        <v>8049246.5700000003</v>
      </c>
      <c r="F101" s="43">
        <f t="shared" si="19"/>
        <v>3265212.61</v>
      </c>
      <c r="G101" s="43">
        <f t="shared" si="19"/>
        <v>0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6511092.8900000006</v>
      </c>
      <c r="O101" s="43">
        <f t="shared" si="19"/>
        <v>489126.86</v>
      </c>
      <c r="P101" s="43">
        <f t="shared" si="19"/>
        <v>1049026.82</v>
      </c>
      <c r="Q101" s="43">
        <f t="shared" si="19"/>
        <v>2218495.5099999998</v>
      </c>
      <c r="R101" s="43">
        <f t="shared" si="19"/>
        <v>1046717.0999999999</v>
      </c>
      <c r="S101" s="43">
        <f t="shared" si="19"/>
        <v>0</v>
      </c>
      <c r="T101" s="43">
        <f t="shared" si="19"/>
        <v>0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11314459.180000002</v>
      </c>
      <c r="AA101" s="43">
        <f t="shared" si="19"/>
        <v>4358540.8199999966</v>
      </c>
      <c r="AB101" s="44">
        <f>Z101/D101</f>
        <v>0.72190768710521303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9521000</v>
      </c>
      <c r="C106" s="34">
        <f>[1]consoCURRENT!F2316</f>
        <v>-2.9103830456733704E-11</v>
      </c>
      <c r="D106" s="34">
        <f>[1]consoCURRENT!G2316</f>
        <v>9521000</v>
      </c>
      <c r="E106" s="34">
        <f>[1]consoCURRENT!H2316</f>
        <v>4161209.58</v>
      </c>
      <c r="F106" s="34">
        <f>[1]consoCURRENT!I2316</f>
        <v>285744.61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1582001.41</v>
      </c>
      <c r="O106" s="34">
        <f>[1]consoCURRENT!R2316</f>
        <v>797053.27999999991</v>
      </c>
      <c r="P106" s="34">
        <f>[1]consoCURRENT!S2316</f>
        <v>1782154.8900000001</v>
      </c>
      <c r="Q106" s="34">
        <f>[1]consoCURRENT!T2316</f>
        <v>86185.54</v>
      </c>
      <c r="R106" s="34">
        <f>[1]consoCURRENT!U2316</f>
        <v>199559.07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4446954.1900000004</v>
      </c>
      <c r="AA106" s="34">
        <f>D106-Z106</f>
        <v>5074045.8099999996</v>
      </c>
      <c r="AB106" s="41">
        <f>Z106/D106</f>
        <v>0.46706797500262581</v>
      </c>
      <c r="AC106" s="35"/>
      <c r="AE106" s="37"/>
    </row>
    <row r="107" spans="1:31" s="36" customFormat="1" ht="18" hidden="1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0</v>
      </c>
      <c r="AB108" s="51" t="e">
        <f>Z108/D108</f>
        <v>#DIV/0!</v>
      </c>
      <c r="AC108" s="35"/>
      <c r="AE108" s="37"/>
    </row>
    <row r="109" spans="1:31" s="36" customFormat="1" ht="18" customHeight="1" x14ac:dyDescent="0.25">
      <c r="A109" s="42" t="s">
        <v>38</v>
      </c>
      <c r="B109" s="43">
        <f>SUM(B105:B108)</f>
        <v>9521000</v>
      </c>
      <c r="C109" s="43">
        <f>SUM(C105:C108)</f>
        <v>-2.9103830456733704E-11</v>
      </c>
      <c r="D109" s="43">
        <f>SUM(D105:D108)</f>
        <v>9521000</v>
      </c>
      <c r="E109" s="43">
        <f t="shared" ref="E109:AA109" si="20">SUM(E105:E108)</f>
        <v>4161209.58</v>
      </c>
      <c r="F109" s="43">
        <f t="shared" si="20"/>
        <v>285744.61</v>
      </c>
      <c r="G109" s="43">
        <f t="shared" si="20"/>
        <v>0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1582001.41</v>
      </c>
      <c r="O109" s="43">
        <f t="shared" si="20"/>
        <v>797053.27999999991</v>
      </c>
      <c r="P109" s="43">
        <f t="shared" si="20"/>
        <v>1782154.8900000001</v>
      </c>
      <c r="Q109" s="43">
        <f t="shared" si="20"/>
        <v>86185.54</v>
      </c>
      <c r="R109" s="43">
        <f t="shared" si="20"/>
        <v>199559.07</v>
      </c>
      <c r="S109" s="43">
        <f t="shared" si="20"/>
        <v>0</v>
      </c>
      <c r="T109" s="43">
        <f t="shared" si="20"/>
        <v>0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4446954.1900000004</v>
      </c>
      <c r="AA109" s="43">
        <f t="shared" si="20"/>
        <v>5074045.8099999996</v>
      </c>
      <c r="AB109" s="44">
        <f>Z109/D109</f>
        <v>0.46706797500262581</v>
      </c>
      <c r="AC109" s="35"/>
      <c r="AE109" s="37"/>
    </row>
    <row r="110" spans="1:31" s="36" customFormat="1" ht="18" hidden="1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>B110+B109</f>
        <v>9521000</v>
      </c>
      <c r="C111" s="43">
        <f>C110+C109</f>
        <v>-2.9103830456733704E-11</v>
      </c>
      <c r="D111" s="43">
        <f>D110+D109</f>
        <v>9521000</v>
      </c>
      <c r="E111" s="43">
        <f t="shared" ref="E111:AA111" si="21">E110+E109</f>
        <v>4161209.58</v>
      </c>
      <c r="F111" s="43">
        <f t="shared" si="21"/>
        <v>285744.61</v>
      </c>
      <c r="G111" s="43">
        <f t="shared" si="21"/>
        <v>0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1582001.41</v>
      </c>
      <c r="O111" s="43">
        <f t="shared" si="21"/>
        <v>797053.27999999991</v>
      </c>
      <c r="P111" s="43">
        <f t="shared" si="21"/>
        <v>1782154.8900000001</v>
      </c>
      <c r="Q111" s="43">
        <f t="shared" si="21"/>
        <v>86185.54</v>
      </c>
      <c r="R111" s="43">
        <f t="shared" si="21"/>
        <v>199559.07</v>
      </c>
      <c r="S111" s="43">
        <f t="shared" si="21"/>
        <v>0</v>
      </c>
      <c r="T111" s="43">
        <f t="shared" si="21"/>
        <v>0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4446954.1900000004</v>
      </c>
      <c r="AA111" s="43">
        <f t="shared" si="21"/>
        <v>5074045.8099999996</v>
      </c>
      <c r="AB111" s="44">
        <f>Z111/D111</f>
        <v>0.46706797500262581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1703603.35</v>
      </c>
      <c r="F116" s="34">
        <f>[1]consoCURRENT!I2529</f>
        <v>819564.16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413873.08999999997</v>
      </c>
      <c r="O116" s="34">
        <f>[1]consoCURRENT!R2529</f>
        <v>210783.98</v>
      </c>
      <c r="P116" s="34">
        <f>[1]consoCURRENT!S2529</f>
        <v>1078946.28</v>
      </c>
      <c r="Q116" s="34">
        <f>[1]consoCURRENT!T2529</f>
        <v>138235.51999999999</v>
      </c>
      <c r="R116" s="34">
        <f>[1]consoCURRENT!U2529</f>
        <v>681328.64000000001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2523167.5100000002</v>
      </c>
      <c r="AA116" s="34">
        <f>D116-Z116</f>
        <v>2081832.4899999998</v>
      </c>
      <c r="AB116" s="41">
        <f>Z116/D116</f>
        <v>0.547919111834962</v>
      </c>
      <c r="AC116" s="35"/>
      <c r="AE116" s="37"/>
    </row>
    <row r="117" spans="1:31" s="36" customFormat="1" ht="18" hidden="1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1703603.35</v>
      </c>
      <c r="F119" s="43">
        <f t="shared" si="22"/>
        <v>819564.16</v>
      </c>
      <c r="G119" s="43">
        <f t="shared" si="22"/>
        <v>0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413873.08999999997</v>
      </c>
      <c r="O119" s="43">
        <f t="shared" si="22"/>
        <v>210783.98</v>
      </c>
      <c r="P119" s="43">
        <f t="shared" si="22"/>
        <v>1078946.28</v>
      </c>
      <c r="Q119" s="43">
        <f t="shared" si="22"/>
        <v>138235.51999999999</v>
      </c>
      <c r="R119" s="43">
        <f t="shared" si="22"/>
        <v>681328.64000000001</v>
      </c>
      <c r="S119" s="43">
        <f t="shared" si="22"/>
        <v>0</v>
      </c>
      <c r="T119" s="43">
        <f t="shared" si="22"/>
        <v>0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2523167.5100000002</v>
      </c>
      <c r="AA119" s="43">
        <f t="shared" si="22"/>
        <v>2081832.4899999998</v>
      </c>
      <c r="AB119" s="44">
        <f>Z119/D119</f>
        <v>0.547919111834962</v>
      </c>
      <c r="AC119" s="35"/>
      <c r="AE119" s="37"/>
    </row>
    <row r="120" spans="1:31" s="36" customFormat="1" ht="18" hidden="1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1703603.35</v>
      </c>
      <c r="F121" s="43">
        <f t="shared" si="23"/>
        <v>819564.16</v>
      </c>
      <c r="G121" s="43">
        <f t="shared" si="23"/>
        <v>0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413873.08999999997</v>
      </c>
      <c r="O121" s="43">
        <f t="shared" si="23"/>
        <v>210783.98</v>
      </c>
      <c r="P121" s="43">
        <f t="shared" si="23"/>
        <v>1078946.28</v>
      </c>
      <c r="Q121" s="43">
        <f t="shared" si="23"/>
        <v>138235.51999999999</v>
      </c>
      <c r="R121" s="43">
        <f t="shared" si="23"/>
        <v>681328.64000000001</v>
      </c>
      <c r="S121" s="43">
        <f t="shared" si="23"/>
        <v>0</v>
      </c>
      <c r="T121" s="43">
        <f t="shared" si="23"/>
        <v>0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2523167.5100000002</v>
      </c>
      <c r="AA121" s="43">
        <f t="shared" si="23"/>
        <v>2081832.4899999998</v>
      </c>
      <c r="AB121" s="44">
        <f>Z121/D121</f>
        <v>0.547919111834962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2338187.8699999996</v>
      </c>
      <c r="F126" s="34">
        <f>[1]consoCURRENT!I2742</f>
        <v>182076.75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2082469.62</v>
      </c>
      <c r="O126" s="34">
        <f>[1]consoCURRENT!R2742</f>
        <v>110626.68</v>
      </c>
      <c r="P126" s="34">
        <f>[1]consoCURRENT!S2742</f>
        <v>145091.57</v>
      </c>
      <c r="Q126" s="34">
        <f>[1]consoCURRENT!T2742</f>
        <v>136140</v>
      </c>
      <c r="R126" s="34">
        <f>[1]consoCURRENT!U2742</f>
        <v>45936.75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2520264.62</v>
      </c>
      <c r="AA126" s="34">
        <f>D126-Z126</f>
        <v>3238735.38</v>
      </c>
      <c r="AB126" s="41">
        <f>Z126/D126</f>
        <v>0.43762191699947911</v>
      </c>
      <c r="AC126" s="35"/>
      <c r="AE126" s="37"/>
    </row>
    <row r="127" spans="1:31" s="36" customFormat="1" ht="18" hidden="1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2338187.8699999996</v>
      </c>
      <c r="F129" s="43">
        <f t="shared" si="24"/>
        <v>182076.75</v>
      </c>
      <c r="G129" s="43">
        <f t="shared" si="24"/>
        <v>0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2082469.62</v>
      </c>
      <c r="O129" s="43">
        <f t="shared" si="24"/>
        <v>110626.68</v>
      </c>
      <c r="P129" s="43">
        <f t="shared" si="24"/>
        <v>145091.57</v>
      </c>
      <c r="Q129" s="43">
        <f t="shared" si="24"/>
        <v>136140</v>
      </c>
      <c r="R129" s="43">
        <f t="shared" si="24"/>
        <v>45936.75</v>
      </c>
      <c r="S129" s="43">
        <f t="shared" si="24"/>
        <v>0</v>
      </c>
      <c r="T129" s="43">
        <f t="shared" si="24"/>
        <v>0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2520264.62</v>
      </c>
      <c r="AA129" s="43">
        <f t="shared" si="24"/>
        <v>3238735.38</v>
      </c>
      <c r="AB129" s="44">
        <f>Z129/D129</f>
        <v>0.43762191699947911</v>
      </c>
      <c r="AC129" s="35"/>
      <c r="AE129" s="37"/>
    </row>
    <row r="130" spans="1:31" s="36" customFormat="1" ht="18" hidden="1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2338187.8699999996</v>
      </c>
      <c r="F131" s="43">
        <f t="shared" si="25"/>
        <v>182076.75</v>
      </c>
      <c r="G131" s="43">
        <f t="shared" si="25"/>
        <v>0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2082469.62</v>
      </c>
      <c r="O131" s="43">
        <f t="shared" si="25"/>
        <v>110626.68</v>
      </c>
      <c r="P131" s="43">
        <f t="shared" si="25"/>
        <v>145091.57</v>
      </c>
      <c r="Q131" s="43">
        <f t="shared" si="25"/>
        <v>136140</v>
      </c>
      <c r="R131" s="43">
        <f t="shared" si="25"/>
        <v>45936.75</v>
      </c>
      <c r="S131" s="43">
        <f t="shared" si="25"/>
        <v>0</v>
      </c>
      <c r="T131" s="43">
        <f t="shared" si="25"/>
        <v>0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2520264.62</v>
      </c>
      <c r="AA131" s="43">
        <f t="shared" si="25"/>
        <v>3238735.38</v>
      </c>
      <c r="AB131" s="44">
        <f>Z131/D131</f>
        <v>0.43762191699947911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21417353.380000003</v>
      </c>
      <c r="F136" s="34">
        <f>[1]consoCURRENT!I2955</f>
        <v>8458646.620000001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19149592.48</v>
      </c>
      <c r="O136" s="34">
        <f>[1]consoCURRENT!R2955</f>
        <v>6225604.830000001</v>
      </c>
      <c r="P136" s="34">
        <f>[1]consoCURRENT!S2955</f>
        <v>-3957843.9299999997</v>
      </c>
      <c r="Q136" s="34">
        <f>[1]consoCURRENT!T2955</f>
        <v>8347713.1800000006</v>
      </c>
      <c r="R136" s="34">
        <f>[1]consoCURRENT!U2955</f>
        <v>110933.44000000006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29876000.000000004</v>
      </c>
      <c r="AA136" s="34">
        <f>D136-Z136</f>
        <v>0</v>
      </c>
      <c r="AB136" s="41">
        <f>Z136/D136</f>
        <v>1.0000000000000002</v>
      </c>
      <c r="AC136" s="35"/>
      <c r="AE136" s="37"/>
    </row>
    <row r="137" spans="1:31" s="36" customFormat="1" ht="18" hidden="1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 x14ac:dyDescent="0.2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>SUM(M138:Y138)</f>
        <v>0</v>
      </c>
      <c r="AA138" s="54">
        <f>D138-Z138</f>
        <v>0</v>
      </c>
      <c r="AB138" s="55"/>
      <c r="AC138" s="46"/>
      <c r="AE138" s="37"/>
    </row>
    <row r="139" spans="1:31" s="36" customFormat="1" ht="18" customHeight="1" x14ac:dyDescent="0.25">
      <c r="A139" s="56" t="s">
        <v>38</v>
      </c>
      <c r="B139" s="54">
        <f>SUM(B135:B138)</f>
        <v>29876000</v>
      </c>
      <c r="C139" s="54">
        <f>SUM(C135:C138)</f>
        <v>0</v>
      </c>
      <c r="D139" s="54">
        <f>SUM(D135:D138)</f>
        <v>29876000</v>
      </c>
      <c r="E139" s="54">
        <f t="shared" ref="E139:AA139" si="26">SUM(E135:E138)</f>
        <v>21417353.380000003</v>
      </c>
      <c r="F139" s="54">
        <f t="shared" si="26"/>
        <v>8458646.620000001</v>
      </c>
      <c r="G139" s="54">
        <f t="shared" si="26"/>
        <v>0</v>
      </c>
      <c r="H139" s="54">
        <f t="shared" si="26"/>
        <v>0</v>
      </c>
      <c r="I139" s="54">
        <f t="shared" si="26"/>
        <v>0</v>
      </c>
      <c r="J139" s="54">
        <f t="shared" si="26"/>
        <v>0</v>
      </c>
      <c r="K139" s="54">
        <f t="shared" si="26"/>
        <v>0</v>
      </c>
      <c r="L139" s="54">
        <f t="shared" si="26"/>
        <v>0</v>
      </c>
      <c r="M139" s="54">
        <f t="shared" si="26"/>
        <v>0</v>
      </c>
      <c r="N139" s="54">
        <f t="shared" si="26"/>
        <v>19149592.48</v>
      </c>
      <c r="O139" s="54">
        <f t="shared" si="26"/>
        <v>6225604.830000001</v>
      </c>
      <c r="P139" s="54">
        <f t="shared" si="26"/>
        <v>-3957843.9299999997</v>
      </c>
      <c r="Q139" s="54">
        <f t="shared" si="26"/>
        <v>8347713.1800000006</v>
      </c>
      <c r="R139" s="54">
        <f t="shared" si="26"/>
        <v>110933.44000000006</v>
      </c>
      <c r="S139" s="54">
        <f t="shared" si="26"/>
        <v>0</v>
      </c>
      <c r="T139" s="54">
        <f t="shared" si="26"/>
        <v>0</v>
      </c>
      <c r="U139" s="54">
        <f t="shared" si="26"/>
        <v>0</v>
      </c>
      <c r="V139" s="54">
        <f t="shared" si="26"/>
        <v>0</v>
      </c>
      <c r="W139" s="54">
        <f t="shared" si="26"/>
        <v>0</v>
      </c>
      <c r="X139" s="54">
        <f t="shared" si="26"/>
        <v>0</v>
      </c>
      <c r="Y139" s="54">
        <f t="shared" si="26"/>
        <v>0</v>
      </c>
      <c r="Z139" s="54">
        <f t="shared" si="26"/>
        <v>29876000.000000004</v>
      </c>
      <c r="AA139" s="54">
        <f t="shared" si="26"/>
        <v>0</v>
      </c>
      <c r="AB139" s="55">
        <f>Z139/D139</f>
        <v>1.0000000000000002</v>
      </c>
      <c r="AC139" s="35"/>
      <c r="AE139" s="37"/>
    </row>
    <row r="140" spans="1:31" s="36" customFormat="1" ht="18" hidden="1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21417353.380000003</v>
      </c>
      <c r="F141" s="43">
        <f t="shared" si="27"/>
        <v>8458646.620000001</v>
      </c>
      <c r="G141" s="43">
        <f t="shared" si="27"/>
        <v>0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19149592.48</v>
      </c>
      <c r="O141" s="43">
        <f t="shared" si="27"/>
        <v>6225604.830000001</v>
      </c>
      <c r="P141" s="43">
        <f t="shared" si="27"/>
        <v>-3957843.9299999997</v>
      </c>
      <c r="Q141" s="43">
        <f t="shared" si="27"/>
        <v>8347713.1800000006</v>
      </c>
      <c r="R141" s="43">
        <f t="shared" si="27"/>
        <v>110933.44000000006</v>
      </c>
      <c r="S141" s="43">
        <f t="shared" si="27"/>
        <v>0</v>
      </c>
      <c r="T141" s="43">
        <f t="shared" si="27"/>
        <v>0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29876000.000000004</v>
      </c>
      <c r="AA141" s="43">
        <f t="shared" si="27"/>
        <v>0</v>
      </c>
      <c r="AB141" s="44">
        <f>Z141/D141</f>
        <v>1.0000000000000002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3921544.98</v>
      </c>
      <c r="F146" s="34">
        <f>[1]consoCURRENT!I3168</f>
        <v>751480.95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2746975.58</v>
      </c>
      <c r="O146" s="34">
        <f>[1]consoCURRENT!R3168</f>
        <v>107582.04</v>
      </c>
      <c r="P146" s="34">
        <f>[1]consoCURRENT!S3168</f>
        <v>1066987.3600000001</v>
      </c>
      <c r="Q146" s="34">
        <f>[1]consoCURRENT!T3168</f>
        <v>457261.39</v>
      </c>
      <c r="R146" s="34">
        <f>[1]consoCURRENT!U3168</f>
        <v>294219.56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4673025.93</v>
      </c>
      <c r="AA146" s="34">
        <f>D146-Z146</f>
        <v>5503974.0700000003</v>
      </c>
      <c r="AB146" s="41">
        <f>Z146/D146</f>
        <v>0.45917519209983293</v>
      </c>
      <c r="AC146" s="35"/>
      <c r="AE146" s="37"/>
    </row>
    <row r="147" spans="1:31" s="36" customFormat="1" ht="18" hidden="1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3921544.98</v>
      </c>
      <c r="F149" s="43">
        <f t="shared" si="28"/>
        <v>751480.95</v>
      </c>
      <c r="G149" s="43">
        <f t="shared" si="28"/>
        <v>0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2746975.58</v>
      </c>
      <c r="O149" s="43">
        <f t="shared" si="28"/>
        <v>107582.04</v>
      </c>
      <c r="P149" s="43">
        <f t="shared" si="28"/>
        <v>1066987.3600000001</v>
      </c>
      <c r="Q149" s="43">
        <f t="shared" si="28"/>
        <v>457261.39</v>
      </c>
      <c r="R149" s="43">
        <f t="shared" si="28"/>
        <v>294219.56</v>
      </c>
      <c r="S149" s="43">
        <f t="shared" si="28"/>
        <v>0</v>
      </c>
      <c r="T149" s="43">
        <f t="shared" si="28"/>
        <v>0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4673025.93</v>
      </c>
      <c r="AA149" s="43">
        <f t="shared" si="28"/>
        <v>5503974.0700000003</v>
      </c>
      <c r="AB149" s="44">
        <f>Z149/D149</f>
        <v>0.45917519209983293</v>
      </c>
      <c r="AC149" s="35"/>
      <c r="AE149" s="37"/>
    </row>
    <row r="150" spans="1:31" s="36" customFormat="1" ht="18" hidden="1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3921544.98</v>
      </c>
      <c r="F151" s="43">
        <f t="shared" si="29"/>
        <v>751480.95</v>
      </c>
      <c r="G151" s="43">
        <f t="shared" si="29"/>
        <v>0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2746975.58</v>
      </c>
      <c r="O151" s="43">
        <f t="shared" si="29"/>
        <v>107582.04</v>
      </c>
      <c r="P151" s="43">
        <f t="shared" si="29"/>
        <v>1066987.3600000001</v>
      </c>
      <c r="Q151" s="43">
        <f t="shared" si="29"/>
        <v>457261.39</v>
      </c>
      <c r="R151" s="43">
        <f t="shared" si="29"/>
        <v>294219.56</v>
      </c>
      <c r="S151" s="43">
        <f t="shared" si="29"/>
        <v>0</v>
      </c>
      <c r="T151" s="43">
        <f t="shared" si="29"/>
        <v>0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4673025.93</v>
      </c>
      <c r="AA151" s="43">
        <f t="shared" si="29"/>
        <v>5503974.0700000003</v>
      </c>
      <c r="AB151" s="44">
        <f>Z151/D151</f>
        <v>0.45917519209983293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-5.8207660913467407E-11</v>
      </c>
      <c r="D156" s="34">
        <f>[1]consoCURRENT!G3381</f>
        <v>12692000</v>
      </c>
      <c r="E156" s="34">
        <f>[1]consoCURRENT!H3381</f>
        <v>8597324.6699999981</v>
      </c>
      <c r="F156" s="34">
        <f>[1]consoCURRENT!I3381</f>
        <v>947703.09999999905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1351008.4000000001</v>
      </c>
      <c r="O156" s="34">
        <f>[1]consoCURRENT!R3381</f>
        <v>6648098.3900000006</v>
      </c>
      <c r="P156" s="34">
        <f>[1]consoCURRENT!S3381</f>
        <v>598217.88</v>
      </c>
      <c r="Q156" s="34">
        <f>[1]consoCURRENT!T3381</f>
        <v>-166665.35999999993</v>
      </c>
      <c r="R156" s="34">
        <f>[1]consoCURRENT!U3381</f>
        <v>1114368.4599999988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9545027.7700000014</v>
      </c>
      <c r="AA156" s="34">
        <f>D156-Z156</f>
        <v>3146972.2299999986</v>
      </c>
      <c r="AB156" s="41">
        <f>Z156/D156</f>
        <v>0.75205072250236382</v>
      </c>
      <c r="AC156" s="35"/>
      <c r="AE156" s="37"/>
    </row>
    <row r="157" spans="1:31" s="36" customFormat="1" ht="18" hidden="1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>SUM(B155:B158)</f>
        <v>12692000</v>
      </c>
      <c r="C159" s="43">
        <f>SUM(C155:C158)</f>
        <v>-5.8207660913467407E-11</v>
      </c>
      <c r="D159" s="43">
        <f>SUM(D155:D158)</f>
        <v>12692000</v>
      </c>
      <c r="E159" s="43">
        <f t="shared" ref="E159:AA159" si="30">SUM(E155:E158)</f>
        <v>8597324.6699999981</v>
      </c>
      <c r="F159" s="43">
        <f t="shared" si="30"/>
        <v>947703.09999999905</v>
      </c>
      <c r="G159" s="43">
        <f t="shared" si="30"/>
        <v>0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1351008.4000000001</v>
      </c>
      <c r="O159" s="43">
        <f t="shared" si="30"/>
        <v>6648098.3900000006</v>
      </c>
      <c r="P159" s="43">
        <f t="shared" si="30"/>
        <v>598217.88</v>
      </c>
      <c r="Q159" s="43">
        <f t="shared" si="30"/>
        <v>-166665.35999999993</v>
      </c>
      <c r="R159" s="43">
        <f t="shared" si="30"/>
        <v>1114368.4599999988</v>
      </c>
      <c r="S159" s="43">
        <f t="shared" si="30"/>
        <v>0</v>
      </c>
      <c r="T159" s="43">
        <f t="shared" si="30"/>
        <v>0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9545027.7700000014</v>
      </c>
      <c r="AA159" s="43">
        <f t="shared" si="30"/>
        <v>3146972.2299999986</v>
      </c>
      <c r="AB159" s="44">
        <f>Z159/D159</f>
        <v>0.75205072250236382</v>
      </c>
      <c r="AC159" s="35"/>
      <c r="AE159" s="37"/>
    </row>
    <row r="160" spans="1:31" s="36" customFormat="1" ht="18" hidden="1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>B160+B159</f>
        <v>12692000</v>
      </c>
      <c r="C161" s="43">
        <f>C160+C159</f>
        <v>-5.8207660913467407E-11</v>
      </c>
      <c r="D161" s="43">
        <f>D160+D159</f>
        <v>12692000</v>
      </c>
      <c r="E161" s="43">
        <f t="shared" ref="E161:AA161" si="31">E160+E159</f>
        <v>8597324.6699999981</v>
      </c>
      <c r="F161" s="43">
        <f t="shared" si="31"/>
        <v>947703.09999999905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1351008.4000000001</v>
      </c>
      <c r="O161" s="43">
        <f t="shared" si="31"/>
        <v>6648098.3900000006</v>
      </c>
      <c r="P161" s="43">
        <f t="shared" si="31"/>
        <v>598217.88</v>
      </c>
      <c r="Q161" s="43">
        <f t="shared" si="31"/>
        <v>-166665.35999999993</v>
      </c>
      <c r="R161" s="43">
        <f t="shared" si="31"/>
        <v>1114368.4599999988</v>
      </c>
      <c r="S161" s="43">
        <f t="shared" si="31"/>
        <v>0</v>
      </c>
      <c r="T161" s="43">
        <f t="shared" si="31"/>
        <v>0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9545027.7700000014</v>
      </c>
      <c r="AA161" s="43">
        <f t="shared" si="31"/>
        <v>3146972.2299999986</v>
      </c>
      <c r="AB161" s="44">
        <f>Z161/D161</f>
        <v>0.75205072250236382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2133611.5499999998</v>
      </c>
      <c r="F166" s="34">
        <f>[1]consoCURRENT!I3594</f>
        <v>502487.25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1530309.75</v>
      </c>
      <c r="O166" s="34">
        <f>[1]consoCURRENT!R3594</f>
        <v>331327.61</v>
      </c>
      <c r="P166" s="34">
        <f>[1]consoCURRENT!S3594</f>
        <v>271974.19</v>
      </c>
      <c r="Q166" s="34">
        <f>[1]consoCURRENT!T3594</f>
        <v>290361.33999999997</v>
      </c>
      <c r="R166" s="34">
        <f>[1]consoCURRENT!U3594</f>
        <v>212125.91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2636098.7999999998</v>
      </c>
      <c r="AA166" s="34">
        <f>D166-Z166</f>
        <v>2306901.2000000002</v>
      </c>
      <c r="AB166" s="41">
        <f>Z166/D166</f>
        <v>0.53329937285049567</v>
      </c>
      <c r="AC166" s="35"/>
      <c r="AE166" s="37"/>
    </row>
    <row r="167" spans="1:31" s="36" customFormat="1" ht="18" hidden="1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2133611.5499999998</v>
      </c>
      <c r="F169" s="43">
        <f t="shared" si="32"/>
        <v>502487.25</v>
      </c>
      <c r="G169" s="43">
        <f t="shared" si="32"/>
        <v>0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1530309.75</v>
      </c>
      <c r="O169" s="43">
        <f t="shared" si="32"/>
        <v>331327.61</v>
      </c>
      <c r="P169" s="43">
        <f t="shared" si="32"/>
        <v>271974.19</v>
      </c>
      <c r="Q169" s="43">
        <f t="shared" si="32"/>
        <v>290361.33999999997</v>
      </c>
      <c r="R169" s="43">
        <f t="shared" si="32"/>
        <v>212125.91</v>
      </c>
      <c r="S169" s="43">
        <f t="shared" si="32"/>
        <v>0</v>
      </c>
      <c r="T169" s="43">
        <f t="shared" si="32"/>
        <v>0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2636098.7999999998</v>
      </c>
      <c r="AA169" s="43">
        <f t="shared" si="32"/>
        <v>2306901.2000000002</v>
      </c>
      <c r="AB169" s="44">
        <f>Z169/D169</f>
        <v>0.53329937285049567</v>
      </c>
      <c r="AC169" s="35"/>
      <c r="AE169" s="37"/>
    </row>
    <row r="170" spans="1:31" s="36" customFormat="1" ht="18" hidden="1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2133611.5499999998</v>
      </c>
      <c r="F171" s="43">
        <f t="shared" si="33"/>
        <v>502487.25</v>
      </c>
      <c r="G171" s="43">
        <f t="shared" si="33"/>
        <v>0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1530309.75</v>
      </c>
      <c r="O171" s="43">
        <f t="shared" si="33"/>
        <v>331327.61</v>
      </c>
      <c r="P171" s="43">
        <f t="shared" si="33"/>
        <v>271974.19</v>
      </c>
      <c r="Q171" s="43">
        <f t="shared" si="33"/>
        <v>290361.33999999997</v>
      </c>
      <c r="R171" s="43">
        <f t="shared" si="33"/>
        <v>212125.91</v>
      </c>
      <c r="S171" s="43">
        <f t="shared" si="33"/>
        <v>0</v>
      </c>
      <c r="T171" s="43">
        <f t="shared" si="33"/>
        <v>0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2636098.7999999998</v>
      </c>
      <c r="AA171" s="43">
        <f t="shared" si="33"/>
        <v>2306901.2000000002</v>
      </c>
      <c r="AB171" s="44">
        <f>Z171/D171</f>
        <v>0.53329937285049567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2726557.2199999993</v>
      </c>
      <c r="F176" s="34">
        <f>[1]consoCURRENT!I3807</f>
        <v>1316963.2200000002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1025465.71</v>
      </c>
      <c r="O176" s="34">
        <f>[1]consoCURRENT!R3807</f>
        <v>874485.82</v>
      </c>
      <c r="P176" s="34">
        <f>[1]consoCURRENT!S3807</f>
        <v>826605.69</v>
      </c>
      <c r="Q176" s="34">
        <f>[1]consoCURRENT!T3807</f>
        <v>889329.16000000015</v>
      </c>
      <c r="R176" s="34">
        <f>[1]consoCURRENT!U3807</f>
        <v>427634.06000000006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4043520.44</v>
      </c>
      <c r="AA176" s="34">
        <f>D176-Z176</f>
        <v>4980479.5600000005</v>
      </c>
      <c r="AB176" s="41">
        <f>Z176/D176</f>
        <v>0.44808515514184394</v>
      </c>
      <c r="AC176" s="35"/>
      <c r="AE176" s="37"/>
    </row>
    <row r="177" spans="1:31" s="36" customFormat="1" ht="18" hidden="1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2726557.2199999993</v>
      </c>
      <c r="F179" s="43">
        <f t="shared" si="34"/>
        <v>1316963.2200000002</v>
      </c>
      <c r="G179" s="43">
        <f t="shared" si="34"/>
        <v>0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1025465.71</v>
      </c>
      <c r="O179" s="43">
        <f t="shared" si="34"/>
        <v>874485.82</v>
      </c>
      <c r="P179" s="43">
        <f t="shared" si="34"/>
        <v>826605.69</v>
      </c>
      <c r="Q179" s="43">
        <f t="shared" si="34"/>
        <v>889329.16000000015</v>
      </c>
      <c r="R179" s="43">
        <f t="shared" si="34"/>
        <v>427634.06000000006</v>
      </c>
      <c r="S179" s="43">
        <f t="shared" si="34"/>
        <v>0</v>
      </c>
      <c r="T179" s="43">
        <f t="shared" si="34"/>
        <v>0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4043520.44</v>
      </c>
      <c r="AA179" s="43">
        <f t="shared" si="34"/>
        <v>4980479.5600000005</v>
      </c>
      <c r="AB179" s="44">
        <f>Z179/D179</f>
        <v>0.44808515514184394</v>
      </c>
      <c r="AC179" s="35"/>
      <c r="AE179" s="37"/>
    </row>
    <row r="180" spans="1:31" s="36" customFormat="1" ht="18" hidden="1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2726557.2199999993</v>
      </c>
      <c r="F181" s="43">
        <f t="shared" si="35"/>
        <v>1316963.2200000002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1025465.71</v>
      </c>
      <c r="O181" s="43">
        <f t="shared" si="35"/>
        <v>874485.82</v>
      </c>
      <c r="P181" s="43">
        <f t="shared" si="35"/>
        <v>826605.69</v>
      </c>
      <c r="Q181" s="43">
        <f t="shared" si="35"/>
        <v>889329.16000000015</v>
      </c>
      <c r="R181" s="43">
        <f t="shared" si="35"/>
        <v>427634.06000000006</v>
      </c>
      <c r="S181" s="43">
        <f t="shared" si="35"/>
        <v>0</v>
      </c>
      <c r="T181" s="43">
        <f t="shared" si="35"/>
        <v>0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4043520.44</v>
      </c>
      <c r="AA181" s="43">
        <f t="shared" si="35"/>
        <v>4980479.5600000005</v>
      </c>
      <c r="AB181" s="44">
        <f>Z181/D181</f>
        <v>0.44808515514184394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3124410.5699999994</v>
      </c>
      <c r="F186" s="34">
        <f>[1]consoCURRENT!I4020</f>
        <v>231187.19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2664808.3199999998</v>
      </c>
      <c r="O186" s="34">
        <f>[1]consoCURRENT!R4020</f>
        <v>241118.05</v>
      </c>
      <c r="P186" s="34">
        <f>[1]consoCURRENT!S4020</f>
        <v>218484.19999999998</v>
      </c>
      <c r="Q186" s="34">
        <f>[1]consoCURRENT!T4020</f>
        <v>67512.73</v>
      </c>
      <c r="R186" s="34">
        <f>[1]consoCURRENT!U4020</f>
        <v>163674.46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3355597.76</v>
      </c>
      <c r="AA186" s="34">
        <f>D186-Z186</f>
        <v>1311402.2400000002</v>
      </c>
      <c r="AB186" s="41">
        <f>Z186/D186</f>
        <v>0.71900530533533313</v>
      </c>
      <c r="AC186" s="35"/>
      <c r="AE186" s="37"/>
    </row>
    <row r="187" spans="1:31" s="36" customFormat="1" ht="18" hidden="1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3124410.5699999994</v>
      </c>
      <c r="F189" s="43">
        <f t="shared" si="36"/>
        <v>231187.19</v>
      </c>
      <c r="G189" s="43">
        <f t="shared" si="36"/>
        <v>0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2664808.3199999998</v>
      </c>
      <c r="O189" s="43">
        <f t="shared" si="36"/>
        <v>241118.05</v>
      </c>
      <c r="P189" s="43">
        <f t="shared" si="36"/>
        <v>218484.19999999998</v>
      </c>
      <c r="Q189" s="43">
        <f t="shared" si="36"/>
        <v>67512.73</v>
      </c>
      <c r="R189" s="43">
        <f t="shared" si="36"/>
        <v>163674.46</v>
      </c>
      <c r="S189" s="43">
        <f t="shared" si="36"/>
        <v>0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3355597.76</v>
      </c>
      <c r="AA189" s="43">
        <f t="shared" si="36"/>
        <v>1311402.2400000002</v>
      </c>
      <c r="AB189" s="44">
        <f>Z189/D189</f>
        <v>0.71900530533533313</v>
      </c>
      <c r="AC189" s="35"/>
      <c r="AE189" s="37"/>
    </row>
    <row r="190" spans="1:31" s="36" customFormat="1" ht="18" hidden="1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3124410.5699999994</v>
      </c>
      <c r="F191" s="43">
        <f t="shared" si="37"/>
        <v>231187.19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2664808.3199999998</v>
      </c>
      <c r="O191" s="43">
        <f t="shared" si="37"/>
        <v>241118.05</v>
      </c>
      <c r="P191" s="43">
        <f t="shared" si="37"/>
        <v>218484.19999999998</v>
      </c>
      <c r="Q191" s="43">
        <f t="shared" si="37"/>
        <v>67512.73</v>
      </c>
      <c r="R191" s="43">
        <f t="shared" si="37"/>
        <v>163674.46</v>
      </c>
      <c r="S191" s="43">
        <f t="shared" si="37"/>
        <v>0</v>
      </c>
      <c r="T191" s="43">
        <f t="shared" si="37"/>
        <v>0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3355597.76</v>
      </c>
      <c r="AA191" s="43">
        <f t="shared" si="37"/>
        <v>1311402.2400000002</v>
      </c>
      <c r="AB191" s="44">
        <f>Z191/D191</f>
        <v>0.71900530533533313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21585000</v>
      </c>
      <c r="C195" s="34">
        <f>[1]consoCURRENT!F4120</f>
        <v>0</v>
      </c>
      <c r="D195" s="34">
        <f>[1]consoCURRENT!G4120</f>
        <v>21585000</v>
      </c>
      <c r="E195" s="34">
        <f>[1]consoCURRENT!H4120</f>
        <v>891421.77</v>
      </c>
      <c r="F195" s="34">
        <f>[1]consoCURRENT!I4120</f>
        <v>1061804.79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43663.83</v>
      </c>
      <c r="O195" s="34">
        <f>[1]consoCURRENT!R4120</f>
        <v>291869.83999999997</v>
      </c>
      <c r="P195" s="34">
        <f>[1]consoCURRENT!S4120</f>
        <v>555888.1</v>
      </c>
      <c r="Q195" s="34">
        <f>[1]consoCURRENT!T4120</f>
        <v>704183.95</v>
      </c>
      <c r="R195" s="34">
        <f>[1]consoCURRENT!U4120</f>
        <v>357620.84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1953226.56</v>
      </c>
      <c r="AA195" s="34">
        <f>D195-Z195</f>
        <v>19631773.440000001</v>
      </c>
      <c r="AB195" s="41">
        <f>Z195/D195</f>
        <v>9.0489995830437805E-2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>SUM(B195:B198)</f>
        <v>21585000</v>
      </c>
      <c r="C199" s="43">
        <f>SUM(C195:C198)</f>
        <v>0</v>
      </c>
      <c r="D199" s="43">
        <f>SUM(D195:D198)</f>
        <v>21585000</v>
      </c>
      <c r="E199" s="43">
        <f t="shared" ref="E199:AA199" si="38">SUM(E195:E198)</f>
        <v>891421.77</v>
      </c>
      <c r="F199" s="43">
        <f t="shared" si="38"/>
        <v>1061804.79</v>
      </c>
      <c r="G199" s="43">
        <f t="shared" si="38"/>
        <v>0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43663.83</v>
      </c>
      <c r="O199" s="43">
        <f t="shared" si="38"/>
        <v>291869.83999999997</v>
      </c>
      <c r="P199" s="43">
        <f t="shared" si="38"/>
        <v>555888.1</v>
      </c>
      <c r="Q199" s="43">
        <f t="shared" si="38"/>
        <v>704183.95</v>
      </c>
      <c r="R199" s="43">
        <f t="shared" si="38"/>
        <v>357620.84</v>
      </c>
      <c r="S199" s="43">
        <f t="shared" si="38"/>
        <v>0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1953226.56</v>
      </c>
      <c r="AA199" s="43">
        <f t="shared" si="38"/>
        <v>19631773.440000001</v>
      </c>
      <c r="AB199" s="44">
        <f>Z199/D199</f>
        <v>9.0489995830437805E-2</v>
      </c>
      <c r="AC199" s="35"/>
      <c r="AE199" s="37"/>
    </row>
    <row r="200" spans="1:31" s="36" customFormat="1" ht="24.6" hidden="1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>B200+B199</f>
        <v>21585000</v>
      </c>
      <c r="C201" s="43">
        <f>C200+C199</f>
        <v>0</v>
      </c>
      <c r="D201" s="43">
        <f>D200+D199</f>
        <v>21585000</v>
      </c>
      <c r="E201" s="43">
        <f t="shared" ref="E201:AA201" si="39">E200+E199</f>
        <v>891421.77</v>
      </c>
      <c r="F201" s="43">
        <f t="shared" si="39"/>
        <v>1061804.79</v>
      </c>
      <c r="G201" s="43">
        <f t="shared" si="39"/>
        <v>0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43663.83</v>
      </c>
      <c r="O201" s="43">
        <f t="shared" si="39"/>
        <v>291869.83999999997</v>
      </c>
      <c r="P201" s="43">
        <f t="shared" si="39"/>
        <v>555888.1</v>
      </c>
      <c r="Q201" s="43">
        <f t="shared" si="39"/>
        <v>704183.95</v>
      </c>
      <c r="R201" s="43">
        <f t="shared" si="39"/>
        <v>357620.84</v>
      </c>
      <c r="S201" s="43">
        <f t="shared" si="39"/>
        <v>0</v>
      </c>
      <c r="T201" s="43">
        <f t="shared" si="39"/>
        <v>0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1953226.56</v>
      </c>
      <c r="AA201" s="43">
        <f t="shared" si="39"/>
        <v>19631773.440000001</v>
      </c>
      <c r="AB201" s="44">
        <f>Z201/D201</f>
        <v>9.0489995830437805E-2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</row>
    <row r="204" spans="1:31" s="36" customFormat="1" ht="15.75" x14ac:dyDescent="0.25">
      <c r="A204" s="58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Y210" si="40">B195+B15</f>
        <v>370203000</v>
      </c>
      <c r="C205" s="34">
        <f t="shared" si="40"/>
        <v>0</v>
      </c>
      <c r="D205" s="34">
        <f t="shared" si="40"/>
        <v>370203000.00000006</v>
      </c>
      <c r="E205" s="34">
        <f t="shared" si="40"/>
        <v>117955511.52</v>
      </c>
      <c r="F205" s="34">
        <f t="shared" si="40"/>
        <v>46796756</v>
      </c>
      <c r="G205" s="34">
        <f t="shared" si="40"/>
        <v>0</v>
      </c>
      <c r="H205" s="34">
        <f t="shared" si="40"/>
        <v>0</v>
      </c>
      <c r="I205" s="34">
        <f t="shared" si="40"/>
        <v>953320.89999999991</v>
      </c>
      <c r="J205" s="34">
        <f t="shared" si="40"/>
        <v>1275799.67</v>
      </c>
      <c r="K205" s="34">
        <f t="shared" si="40"/>
        <v>0</v>
      </c>
      <c r="L205" s="34">
        <f t="shared" si="40"/>
        <v>0</v>
      </c>
      <c r="M205" s="34">
        <f t="shared" si="40"/>
        <v>2229120.5699999998</v>
      </c>
      <c r="N205" s="34">
        <f t="shared" si="40"/>
        <v>51043979.399999999</v>
      </c>
      <c r="O205" s="34">
        <f t="shared" si="40"/>
        <v>28169076.649999999</v>
      </c>
      <c r="P205" s="34">
        <f t="shared" si="40"/>
        <v>37789134.57</v>
      </c>
      <c r="Q205" s="34">
        <f t="shared" si="40"/>
        <v>9798014.9100000001</v>
      </c>
      <c r="R205" s="34">
        <f t="shared" si="40"/>
        <v>35722941.420000002</v>
      </c>
      <c r="S205" s="34">
        <f t="shared" si="40"/>
        <v>0</v>
      </c>
      <c r="T205" s="34">
        <f t="shared" si="40"/>
        <v>0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164752267.51999998</v>
      </c>
      <c r="AA205" s="34">
        <f>D205-Z205</f>
        <v>205450732.48000008</v>
      </c>
      <c r="AB205" s="41">
        <f>Z205/D205</f>
        <v>0.44503223236980777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40"/>
        <v>646078000</v>
      </c>
      <c r="C206" s="34">
        <f t="shared" si="40"/>
        <v>-1.4752004062756896E-9</v>
      </c>
      <c r="D206" s="34">
        <f t="shared" si="40"/>
        <v>646078000</v>
      </c>
      <c r="E206" s="34">
        <f t="shared" si="40"/>
        <v>352707501.73000008</v>
      </c>
      <c r="F206" s="34">
        <f t="shared" si="40"/>
        <v>66841506.080000006</v>
      </c>
      <c r="G206" s="34">
        <f t="shared" si="40"/>
        <v>0</v>
      </c>
      <c r="H206" s="34">
        <f t="shared" si="40"/>
        <v>0</v>
      </c>
      <c r="I206" s="34">
        <f t="shared" si="40"/>
        <v>3708817</v>
      </c>
      <c r="J206" s="34">
        <f t="shared" si="40"/>
        <v>3487958.48</v>
      </c>
      <c r="K206" s="34">
        <f t="shared" si="40"/>
        <v>0</v>
      </c>
      <c r="L206" s="34">
        <f t="shared" si="40"/>
        <v>0</v>
      </c>
      <c r="M206" s="34">
        <f t="shared" si="40"/>
        <v>7196775.4800000004</v>
      </c>
      <c r="N206" s="34">
        <f t="shared" si="40"/>
        <v>275901199.39999998</v>
      </c>
      <c r="O206" s="34">
        <f t="shared" si="40"/>
        <v>51805945.949999988</v>
      </c>
      <c r="P206" s="34">
        <f t="shared" si="40"/>
        <v>21291539.380000003</v>
      </c>
      <c r="Q206" s="34">
        <f t="shared" si="40"/>
        <v>42928501.850000001</v>
      </c>
      <c r="R206" s="34">
        <f t="shared" si="40"/>
        <v>20425045.749999996</v>
      </c>
      <c r="S206" s="34">
        <f t="shared" si="40"/>
        <v>0</v>
      </c>
      <c r="T206" s="34">
        <f t="shared" si="40"/>
        <v>0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419549007.81</v>
      </c>
      <c r="AA206" s="34">
        <f>D206-Z206</f>
        <v>226528992.19</v>
      </c>
      <c r="AB206" s="41">
        <f>Z206/D206</f>
        <v>0.64937826053510572</v>
      </c>
      <c r="AC206" s="35"/>
      <c r="AE206" s="37"/>
    </row>
    <row r="207" spans="1:31" s="36" customFormat="1" ht="18" hidden="1" customHeight="1" x14ac:dyDescent="0.2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40"/>
        <v>56850000</v>
      </c>
      <c r="C208" s="34">
        <f t="shared" si="40"/>
        <v>0</v>
      </c>
      <c r="D208" s="34">
        <f t="shared" si="40"/>
        <v>56850000</v>
      </c>
      <c r="E208" s="34">
        <f t="shared" si="40"/>
        <v>5366331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5366331</v>
      </c>
      <c r="P208" s="34">
        <f t="shared" si="40"/>
        <v>0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5366331</v>
      </c>
      <c r="AA208" s="34">
        <f>D208-Z208</f>
        <v>51483669</v>
      </c>
      <c r="AB208" s="41">
        <f>Z208/D208</f>
        <v>9.4394564643799472E-2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>SUM(B205:B208)</f>
        <v>1073131000</v>
      </c>
      <c r="C209" s="43">
        <f>SUM(C205:C208)</f>
        <v>-1.4752004062756896E-9</v>
      </c>
      <c r="D209" s="43">
        <f>SUM(D205:D208)</f>
        <v>1073131000</v>
      </c>
      <c r="E209" s="43">
        <f t="shared" ref="E209:AA209" si="41">SUM(E205:E208)</f>
        <v>476029344.25000006</v>
      </c>
      <c r="F209" s="43">
        <f t="shared" si="41"/>
        <v>113638262.08000001</v>
      </c>
      <c r="G209" s="43">
        <f t="shared" si="41"/>
        <v>0</v>
      </c>
      <c r="H209" s="43">
        <f t="shared" si="41"/>
        <v>0</v>
      </c>
      <c r="I209" s="43">
        <f t="shared" si="41"/>
        <v>4662137.9000000004</v>
      </c>
      <c r="J209" s="43">
        <f t="shared" si="41"/>
        <v>4763758.1500000004</v>
      </c>
      <c r="K209" s="43">
        <f t="shared" si="41"/>
        <v>0</v>
      </c>
      <c r="L209" s="43">
        <f t="shared" si="41"/>
        <v>0</v>
      </c>
      <c r="M209" s="43">
        <f t="shared" si="41"/>
        <v>9425896.0500000007</v>
      </c>
      <c r="N209" s="43">
        <f t="shared" si="41"/>
        <v>326945178.79999995</v>
      </c>
      <c r="O209" s="43">
        <f t="shared" si="41"/>
        <v>85341353.599999994</v>
      </c>
      <c r="P209" s="43">
        <f t="shared" si="41"/>
        <v>59080673.950000003</v>
      </c>
      <c r="Q209" s="43">
        <f t="shared" si="41"/>
        <v>52726516.760000005</v>
      </c>
      <c r="R209" s="43">
        <f t="shared" si="41"/>
        <v>56147987.170000002</v>
      </c>
      <c r="S209" s="43">
        <f t="shared" si="41"/>
        <v>0</v>
      </c>
      <c r="T209" s="43">
        <f t="shared" si="41"/>
        <v>0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589667606.32999992</v>
      </c>
      <c r="AA209" s="43">
        <f t="shared" si="41"/>
        <v>483463393.67000008</v>
      </c>
      <c r="AB209" s="44">
        <f>Z209/D209</f>
        <v>0.5494833401793443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>B200+B20</f>
        <v>29802000</v>
      </c>
      <c r="C210" s="34">
        <f>C200+C20</f>
        <v>0</v>
      </c>
      <c r="D210" s="34">
        <f>D200+D20</f>
        <v>29802000</v>
      </c>
      <c r="E210" s="34">
        <f t="shared" si="40"/>
        <v>8458711.1400000006</v>
      </c>
      <c r="F210" s="34">
        <f t="shared" si="40"/>
        <v>2813599.99</v>
      </c>
      <c r="G210" s="34">
        <f t="shared" si="40"/>
        <v>0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2727062.3</v>
      </c>
      <c r="O210" s="34">
        <f t="shared" si="40"/>
        <v>2741168.66</v>
      </c>
      <c r="P210" s="34">
        <f t="shared" si="40"/>
        <v>2990480.18</v>
      </c>
      <c r="Q210" s="34">
        <f t="shared" si="40"/>
        <v>0</v>
      </c>
      <c r="R210" s="34">
        <f t="shared" si="40"/>
        <v>2813599.99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11272311.130000001</v>
      </c>
      <c r="AA210" s="34">
        <f>D210-Z210</f>
        <v>18529688.869999997</v>
      </c>
      <c r="AB210" s="41">
        <f>Z210/D210</f>
        <v>0.37824008892020672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>B210+B209</f>
        <v>1102933000</v>
      </c>
      <c r="C211" s="43">
        <f>C210+C209</f>
        <v>-1.4752004062756896E-9</v>
      </c>
      <c r="D211" s="43">
        <f>D210+D209</f>
        <v>1102933000</v>
      </c>
      <c r="E211" s="43">
        <f t="shared" ref="E211:AA211" si="42">E210+E209</f>
        <v>484488055.39000005</v>
      </c>
      <c r="F211" s="43">
        <f t="shared" si="42"/>
        <v>116451862.07000001</v>
      </c>
      <c r="G211" s="43">
        <f t="shared" si="42"/>
        <v>0</v>
      </c>
      <c r="H211" s="43">
        <f t="shared" si="42"/>
        <v>0</v>
      </c>
      <c r="I211" s="43">
        <f t="shared" si="42"/>
        <v>4662137.9000000004</v>
      </c>
      <c r="J211" s="43">
        <f t="shared" si="42"/>
        <v>4763758.1500000004</v>
      </c>
      <c r="K211" s="43">
        <f t="shared" si="42"/>
        <v>0</v>
      </c>
      <c r="L211" s="43">
        <f t="shared" si="42"/>
        <v>0</v>
      </c>
      <c r="M211" s="43">
        <f t="shared" si="42"/>
        <v>9425896.0500000007</v>
      </c>
      <c r="N211" s="43">
        <f t="shared" si="42"/>
        <v>329672241.09999996</v>
      </c>
      <c r="O211" s="43">
        <f t="shared" si="42"/>
        <v>88082522.25999999</v>
      </c>
      <c r="P211" s="43">
        <f t="shared" si="42"/>
        <v>62071154.130000003</v>
      </c>
      <c r="Q211" s="43">
        <f t="shared" si="42"/>
        <v>52726516.760000005</v>
      </c>
      <c r="R211" s="43">
        <f t="shared" si="42"/>
        <v>58961587.160000004</v>
      </c>
      <c r="S211" s="43">
        <f t="shared" si="42"/>
        <v>0</v>
      </c>
      <c r="T211" s="43">
        <f t="shared" si="42"/>
        <v>0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600939917.45999992</v>
      </c>
      <c r="AA211" s="43">
        <f t="shared" si="42"/>
        <v>501993082.54000008</v>
      </c>
      <c r="AB211" s="44">
        <f>Z211/D211</f>
        <v>0.54485623103125935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9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10404000</v>
      </c>
      <c r="C216" s="34">
        <f>[1]consoCURRENT!F4548</f>
        <v>0</v>
      </c>
      <c r="D216" s="34">
        <f>[1]consoCURRENT!G4548</f>
        <v>10403999.999999998</v>
      </c>
      <c r="E216" s="34">
        <f>[1]consoCURRENT!H4548</f>
        <v>3218616.44</v>
      </c>
      <c r="F216" s="34">
        <f>[1]consoCURRENT!I4548</f>
        <v>2054385.96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1441047.45</v>
      </c>
      <c r="O216" s="34">
        <f>[1]consoCURRENT!R4548</f>
        <v>816084.96</v>
      </c>
      <c r="P216" s="34">
        <f>[1]consoCURRENT!S4548</f>
        <v>961484.02999999991</v>
      </c>
      <c r="Q216" s="34">
        <f>[1]consoCURRENT!T4548</f>
        <v>704151.95</v>
      </c>
      <c r="R216" s="34">
        <f>[1]consoCURRENT!U4548</f>
        <v>1350234.01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5273002.3999999994</v>
      </c>
      <c r="AA216" s="34">
        <f>D216-Z216</f>
        <v>5130997.5999999987</v>
      </c>
      <c r="AB216" s="41">
        <f>Z216/D216</f>
        <v>0.50682452902729724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1096396000</v>
      </c>
      <c r="C217" s="34">
        <f>[1]consoCURRENT!F4661</f>
        <v>5.1222741603851318E-9</v>
      </c>
      <c r="D217" s="34">
        <f>[1]consoCURRENT!G4661</f>
        <v>1096396000.0000002</v>
      </c>
      <c r="E217" s="34">
        <f>[1]consoCURRENT!H4661</f>
        <v>723655373.92999995</v>
      </c>
      <c r="F217" s="34">
        <f>[1]consoCURRENT!I4661</f>
        <v>117564369.28000003</v>
      </c>
      <c r="G217" s="34">
        <f>[1]consoCURRENT!J4661</f>
        <v>0</v>
      </c>
      <c r="H217" s="34">
        <f>[1]consoCURRENT!K4661</f>
        <v>0</v>
      </c>
      <c r="I217" s="34">
        <f>[1]consoCURRENT!L4661</f>
        <v>331780402.43000007</v>
      </c>
      <c r="J217" s="34">
        <f>[1]consoCURRENT!M4661</f>
        <v>96791522.040000021</v>
      </c>
      <c r="K217" s="34">
        <f>[1]consoCURRENT!N4661</f>
        <v>0</v>
      </c>
      <c r="L217" s="34">
        <f>[1]consoCURRENT!O4661</f>
        <v>0</v>
      </c>
      <c r="M217" s="34">
        <f>[1]consoCURRENT!P4661</f>
        <v>428571924.47000003</v>
      </c>
      <c r="N217" s="34">
        <f>[1]consoCURRENT!Q4661</f>
        <v>167623899.19</v>
      </c>
      <c r="O217" s="34">
        <f>[1]consoCURRENT!R4661</f>
        <v>223176606.26000002</v>
      </c>
      <c r="P217" s="34">
        <f>[1]consoCURRENT!S4661</f>
        <v>1074466.0499999991</v>
      </c>
      <c r="Q217" s="34">
        <f>[1]consoCURRENT!T4661</f>
        <v>948670.03</v>
      </c>
      <c r="R217" s="34">
        <f>[1]consoCURRENT!U4661</f>
        <v>19824177.210000001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841219743.21000004</v>
      </c>
      <c r="AA217" s="34">
        <f>D217-Z217</f>
        <v>255176256.7900002</v>
      </c>
      <c r="AB217" s="41">
        <f>Z217/D217</f>
        <v>0.7672590407206884</v>
      </c>
      <c r="AC217" s="35"/>
      <c r="AE217" s="37"/>
    </row>
    <row r="218" spans="1:31" s="36" customFormat="1" ht="18" hidden="1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357410000</v>
      </c>
      <c r="C219" s="34">
        <f>[1]consoCURRENT!F4696</f>
        <v>0</v>
      </c>
      <c r="D219" s="34">
        <f>[1]consoCURRENT!G4696</f>
        <v>357410000</v>
      </c>
      <c r="E219" s="34">
        <f>[1]consoCURRENT!H4696</f>
        <v>4948586</v>
      </c>
      <c r="F219" s="34">
        <f>[1]consoCURRENT!I4696</f>
        <v>15208226.59</v>
      </c>
      <c r="G219" s="34">
        <f>[1]consoCURRENT!J4696</f>
        <v>0</v>
      </c>
      <c r="H219" s="34">
        <f>[1]consoCURRENT!K4696</f>
        <v>0</v>
      </c>
      <c r="I219" s="34">
        <f>[1]consoCURRENT!L4696</f>
        <v>3068586</v>
      </c>
      <c r="J219" s="34">
        <f>[1]consoCURRENT!M4696</f>
        <v>15208226.59</v>
      </c>
      <c r="K219" s="34">
        <f>[1]consoCURRENT!N4696</f>
        <v>0</v>
      </c>
      <c r="L219" s="34">
        <f>[1]consoCURRENT!O4696</f>
        <v>0</v>
      </c>
      <c r="M219" s="34">
        <f>[1]consoCURRENT!P4696</f>
        <v>18276812.59</v>
      </c>
      <c r="N219" s="34">
        <f>[1]consoCURRENT!Q4696</f>
        <v>0</v>
      </c>
      <c r="O219" s="34">
        <f>[1]consoCURRENT!R4696</f>
        <v>0</v>
      </c>
      <c r="P219" s="34">
        <f>[1]consoCURRENT!S4696</f>
        <v>1880000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20156812.59</v>
      </c>
      <c r="AA219" s="34">
        <f>D219-Z219</f>
        <v>337253187.41000003</v>
      </c>
      <c r="AB219" s="41">
        <f>Z219/D219</f>
        <v>5.6396890377997257E-2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AA220" si="43">SUM(B216:B219)</f>
        <v>1464210000</v>
      </c>
      <c r="C220" s="43">
        <f t="shared" si="43"/>
        <v>5.1222741603851318E-9</v>
      </c>
      <c r="D220" s="43">
        <f t="shared" si="43"/>
        <v>1464210000.0000002</v>
      </c>
      <c r="E220" s="43">
        <f t="shared" si="43"/>
        <v>731822576.37</v>
      </c>
      <c r="F220" s="43">
        <f t="shared" si="43"/>
        <v>134826981.83000001</v>
      </c>
      <c r="G220" s="43">
        <f t="shared" si="43"/>
        <v>0</v>
      </c>
      <c r="H220" s="43">
        <f t="shared" si="43"/>
        <v>0</v>
      </c>
      <c r="I220" s="43">
        <f t="shared" si="43"/>
        <v>334848988.43000007</v>
      </c>
      <c r="J220" s="43">
        <f t="shared" si="43"/>
        <v>111999748.63000003</v>
      </c>
      <c r="K220" s="43">
        <f t="shared" si="43"/>
        <v>0</v>
      </c>
      <c r="L220" s="43">
        <f t="shared" si="43"/>
        <v>0</v>
      </c>
      <c r="M220" s="43">
        <f t="shared" si="43"/>
        <v>446848737.06</v>
      </c>
      <c r="N220" s="43">
        <f t="shared" si="43"/>
        <v>169064946.63999999</v>
      </c>
      <c r="O220" s="43">
        <f t="shared" si="43"/>
        <v>223992691.22000003</v>
      </c>
      <c r="P220" s="43">
        <f t="shared" si="43"/>
        <v>3915950.0799999991</v>
      </c>
      <c r="Q220" s="43">
        <f t="shared" si="43"/>
        <v>1652821.98</v>
      </c>
      <c r="R220" s="43">
        <f t="shared" si="43"/>
        <v>21174411.220000003</v>
      </c>
      <c r="S220" s="43">
        <f t="shared" si="43"/>
        <v>0</v>
      </c>
      <c r="T220" s="43">
        <f t="shared" si="43"/>
        <v>0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866649558.20000005</v>
      </c>
      <c r="AA220" s="43">
        <f t="shared" si="43"/>
        <v>597560441.80000019</v>
      </c>
      <c r="AB220" s="44">
        <f>Z220/D220</f>
        <v>0.59188883985220697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864000</v>
      </c>
      <c r="C221" s="34">
        <f>[1]consoCURRENT!F4700</f>
        <v>0</v>
      </c>
      <c r="D221" s="34">
        <f>[1]consoCURRENT!G4700</f>
        <v>864000</v>
      </c>
      <c r="E221" s="34">
        <f>[1]consoCURRENT!H4700</f>
        <v>240817.16999999998</v>
      </c>
      <c r="F221" s="34">
        <f>[1]consoCURRENT!I4700</f>
        <v>145396.39000000001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81557.88</v>
      </c>
      <c r="O221" s="34">
        <f>[1]consoCURRENT!R4700</f>
        <v>73994.399999999994</v>
      </c>
      <c r="P221" s="34">
        <f>[1]consoCURRENT!S4700</f>
        <v>85264.89</v>
      </c>
      <c r="Q221" s="34">
        <f>[1]consoCURRENT!T4700</f>
        <v>75569.23</v>
      </c>
      <c r="R221" s="34">
        <f>[1]consoCURRENT!U4700</f>
        <v>69827.16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386213.55999999994</v>
      </c>
      <c r="AA221" s="34">
        <f>D221-Z221</f>
        <v>477786.44000000006</v>
      </c>
      <c r="AB221" s="41">
        <f>Z221/D221</f>
        <v>0.44700643518518512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AA222" si="44">B221+B220</f>
        <v>1465074000</v>
      </c>
      <c r="C222" s="43">
        <f t="shared" si="44"/>
        <v>5.1222741603851318E-9</v>
      </c>
      <c r="D222" s="43">
        <f t="shared" si="44"/>
        <v>1465074000.0000002</v>
      </c>
      <c r="E222" s="43">
        <f t="shared" si="44"/>
        <v>732063393.53999996</v>
      </c>
      <c r="F222" s="43">
        <f t="shared" si="44"/>
        <v>134972378.22</v>
      </c>
      <c r="G222" s="43">
        <f t="shared" si="44"/>
        <v>0</v>
      </c>
      <c r="H222" s="43">
        <f t="shared" si="44"/>
        <v>0</v>
      </c>
      <c r="I222" s="43">
        <f t="shared" si="44"/>
        <v>334848988.43000007</v>
      </c>
      <c r="J222" s="43">
        <f t="shared" si="44"/>
        <v>111999748.63000003</v>
      </c>
      <c r="K222" s="43">
        <f t="shared" si="44"/>
        <v>0</v>
      </c>
      <c r="L222" s="43">
        <f t="shared" si="44"/>
        <v>0</v>
      </c>
      <c r="M222" s="43">
        <f t="shared" si="44"/>
        <v>446848737.06</v>
      </c>
      <c r="N222" s="43">
        <f t="shared" si="44"/>
        <v>169146504.51999998</v>
      </c>
      <c r="O222" s="43">
        <f t="shared" si="44"/>
        <v>224066685.62000003</v>
      </c>
      <c r="P222" s="43">
        <f t="shared" si="44"/>
        <v>4001214.9699999993</v>
      </c>
      <c r="Q222" s="43">
        <f t="shared" si="44"/>
        <v>1728391.21</v>
      </c>
      <c r="R222" s="43">
        <f t="shared" si="44"/>
        <v>21244238.380000003</v>
      </c>
      <c r="S222" s="43">
        <f t="shared" si="44"/>
        <v>0</v>
      </c>
      <c r="T222" s="43">
        <f t="shared" si="44"/>
        <v>0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867035771.75999999</v>
      </c>
      <c r="AA222" s="43">
        <f t="shared" si="44"/>
        <v>598038228.24000025</v>
      </c>
      <c r="AB222" s="44">
        <f>Z222/D222</f>
        <v>0.59180339816282312</v>
      </c>
      <c r="AC222" s="46"/>
      <c r="AE222" s="37">
        <f>SUM('[2]CMF-101regularapril8'!$EV$287+'[3]sum-co'!S54)</f>
        <v>815738539.23000002</v>
      </c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13262000</v>
      </c>
      <c r="C226" s="34">
        <f>[1]consoCURRENT!F4761</f>
        <v>0</v>
      </c>
      <c r="D226" s="34">
        <f>[1]consoCURRENT!G4761</f>
        <v>13262000</v>
      </c>
      <c r="E226" s="34">
        <f>[1]consoCURRENT!H4761</f>
        <v>4259494.16</v>
      </c>
      <c r="F226" s="34">
        <f>[1]consoCURRENT!I4761</f>
        <v>2296009.13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2040553.37</v>
      </c>
      <c r="O226" s="34">
        <f>[1]consoCURRENT!R4761</f>
        <v>1008281.42</v>
      </c>
      <c r="P226" s="34">
        <f>[1]consoCURRENT!S4761</f>
        <v>1210659.3700000001</v>
      </c>
      <c r="Q226" s="34">
        <f>[1]consoCURRENT!T4761</f>
        <v>1019169.44</v>
      </c>
      <c r="R226" s="34">
        <f>[1]consoCURRENT!U4761</f>
        <v>1276839.69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6555503.2899999991</v>
      </c>
      <c r="AA226" s="34">
        <f>D226-Z226</f>
        <v>6706496.7100000009</v>
      </c>
      <c r="AB226" s="41">
        <f>Z226/D226</f>
        <v>0.49430729075554208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7412000</v>
      </c>
      <c r="C227" s="34">
        <f>[1]consoCURRENT!F4874</f>
        <v>0</v>
      </c>
      <c r="D227" s="34">
        <f>[1]consoCURRENT!G4874</f>
        <v>7412000</v>
      </c>
      <c r="E227" s="34">
        <f>[1]consoCURRENT!H4874</f>
        <v>3331539.9</v>
      </c>
      <c r="F227" s="34">
        <f>[1]consoCURRENT!I4874</f>
        <v>775789.33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2719968.9</v>
      </c>
      <c r="O227" s="34">
        <f>[1]consoCURRENT!R4874</f>
        <v>305161.8</v>
      </c>
      <c r="P227" s="34">
        <f>[1]consoCURRENT!S4874</f>
        <v>306409.2</v>
      </c>
      <c r="Q227" s="34">
        <f>[1]consoCURRENT!T4874</f>
        <v>162084.54999999999</v>
      </c>
      <c r="R227" s="34">
        <f>[1]consoCURRENT!U4874</f>
        <v>613704.78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4107329.2299999995</v>
      </c>
      <c r="AA227" s="34">
        <f>D227-Z227</f>
        <v>3304670.7700000005</v>
      </c>
      <c r="AB227" s="41">
        <f>Z227/D227</f>
        <v>0.55414587560712347</v>
      </c>
      <c r="AC227" s="35"/>
      <c r="AE227" s="37"/>
    </row>
    <row r="228" spans="1:31" s="36" customFormat="1" ht="18" hidden="1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AA230" si="45">SUM(B226:B229)</f>
        <v>20674000</v>
      </c>
      <c r="C230" s="43">
        <f t="shared" si="45"/>
        <v>0</v>
      </c>
      <c r="D230" s="43">
        <f t="shared" si="45"/>
        <v>20674000</v>
      </c>
      <c r="E230" s="43">
        <f t="shared" si="45"/>
        <v>7591034.0600000005</v>
      </c>
      <c r="F230" s="43">
        <f t="shared" si="45"/>
        <v>3071798.46</v>
      </c>
      <c r="G230" s="43">
        <f t="shared" si="45"/>
        <v>0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4760522.2699999996</v>
      </c>
      <c r="O230" s="43">
        <f t="shared" si="45"/>
        <v>1313443.22</v>
      </c>
      <c r="P230" s="43">
        <f t="shared" si="45"/>
        <v>1517068.57</v>
      </c>
      <c r="Q230" s="43">
        <f t="shared" si="45"/>
        <v>1181253.99</v>
      </c>
      <c r="R230" s="43">
        <f t="shared" si="45"/>
        <v>1890544.47</v>
      </c>
      <c r="S230" s="43">
        <f t="shared" si="45"/>
        <v>0</v>
      </c>
      <c r="T230" s="43">
        <f t="shared" si="45"/>
        <v>0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10662832.52</v>
      </c>
      <c r="AA230" s="43">
        <f t="shared" si="45"/>
        <v>10011167.48</v>
      </c>
      <c r="AB230" s="44">
        <f>Z230/D230</f>
        <v>0.51576049724291373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1195000</v>
      </c>
      <c r="C231" s="34">
        <f>[1]consoCURRENT!F4913</f>
        <v>0</v>
      </c>
      <c r="D231" s="34">
        <f>[1]consoCURRENT!G4913</f>
        <v>1195000</v>
      </c>
      <c r="E231" s="34">
        <f>[1]consoCURRENT!H4913</f>
        <v>107713.2</v>
      </c>
      <c r="F231" s="34">
        <f>[1]consoCURRENT!I4913</f>
        <v>308652.2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1500</v>
      </c>
      <c r="O231" s="34">
        <f>[1]consoCURRENT!R4913</f>
        <v>106213.2</v>
      </c>
      <c r="P231" s="34">
        <f>[1]consoCURRENT!S4913</f>
        <v>0</v>
      </c>
      <c r="Q231" s="34">
        <f>[1]consoCURRENT!T4913</f>
        <v>218698.51</v>
      </c>
      <c r="R231" s="34">
        <f>[1]consoCURRENT!U4913</f>
        <v>89953.69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416365.4</v>
      </c>
      <c r="AA231" s="34">
        <f>D231-Z231</f>
        <v>778634.6</v>
      </c>
      <c r="AB231" s="41">
        <f>Z231/D231</f>
        <v>0.34842292887029291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AA232" si="46">B231+B230</f>
        <v>21869000</v>
      </c>
      <c r="C232" s="43">
        <f t="shared" si="46"/>
        <v>0</v>
      </c>
      <c r="D232" s="43">
        <f t="shared" si="46"/>
        <v>21869000</v>
      </c>
      <c r="E232" s="43">
        <f t="shared" si="46"/>
        <v>7698747.2600000007</v>
      </c>
      <c r="F232" s="43">
        <f t="shared" si="46"/>
        <v>3380450.66</v>
      </c>
      <c r="G232" s="43">
        <f t="shared" si="46"/>
        <v>0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4762022.2699999996</v>
      </c>
      <c r="O232" s="43">
        <f t="shared" si="46"/>
        <v>1419656.42</v>
      </c>
      <c r="P232" s="43">
        <f t="shared" si="46"/>
        <v>1517068.57</v>
      </c>
      <c r="Q232" s="43">
        <f t="shared" si="46"/>
        <v>1399952.5</v>
      </c>
      <c r="R232" s="43">
        <f t="shared" si="46"/>
        <v>1980498.16</v>
      </c>
      <c r="S232" s="43">
        <f t="shared" si="46"/>
        <v>0</v>
      </c>
      <c r="T232" s="43">
        <f t="shared" si="46"/>
        <v>0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11079197.92</v>
      </c>
      <c r="AA232" s="43">
        <f t="shared" si="46"/>
        <v>10789802.08</v>
      </c>
      <c r="AB232" s="44">
        <f>Z232/D232</f>
        <v>0.50661657688966111</v>
      </c>
      <c r="AC232" s="46"/>
      <c r="AE232" s="37">
        <f>SUM('[3]sum-co'!S64+'[2]CMF-101regularapril8'!$EV$380)</f>
        <v>11079197.92</v>
      </c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30961000</v>
      </c>
      <c r="C236" s="34">
        <f>[1]consoCURRENT!F4974</f>
        <v>0</v>
      </c>
      <c r="D236" s="34">
        <f>[1]consoCURRENT!G4974</f>
        <v>30961000</v>
      </c>
      <c r="E236" s="34">
        <f>[1]consoCURRENT!H4974</f>
        <v>6239520.7700000005</v>
      </c>
      <c r="F236" s="34">
        <f>[1]consoCURRENT!I4974</f>
        <v>4549427.5699999994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2721789.07</v>
      </c>
      <c r="O236" s="34">
        <f>[1]consoCURRENT!R4974</f>
        <v>1641964.56</v>
      </c>
      <c r="P236" s="34">
        <f>[1]consoCURRENT!S4974</f>
        <v>1875767.1400000001</v>
      </c>
      <c r="Q236" s="34">
        <f>[1]consoCURRENT!T4974</f>
        <v>1741257.86</v>
      </c>
      <c r="R236" s="34">
        <f>[1]consoCURRENT!U4974</f>
        <v>2808169.7099999995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10788948.34</v>
      </c>
      <c r="AA236" s="34">
        <f>D236-Z236</f>
        <v>20172051.66</v>
      </c>
      <c r="AB236" s="41">
        <f>Z236/D236</f>
        <v>0.34846898808178028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42052000</v>
      </c>
      <c r="C237" s="34">
        <f>[1]consoCURRENT!F5087</f>
        <v>0</v>
      </c>
      <c r="D237" s="34">
        <f>[1]consoCURRENT!G5087</f>
        <v>42052000</v>
      </c>
      <c r="E237" s="34">
        <f>[1]consoCURRENT!H5087</f>
        <v>15495040.469999997</v>
      </c>
      <c r="F237" s="34">
        <f>[1]consoCURRENT!I5087</f>
        <v>5021528.3400000008</v>
      </c>
      <c r="G237" s="34">
        <f>[1]consoCURRENT!J5087</f>
        <v>0</v>
      </c>
      <c r="H237" s="34">
        <f>[1]consoCURRENT!K5087</f>
        <v>0</v>
      </c>
      <c r="I237" s="34">
        <f>[1]consoCURRENT!L5087</f>
        <v>6114643.4500000002</v>
      </c>
      <c r="J237" s="34">
        <f>[1]consoCURRENT!M5087</f>
        <v>3508046.1299999994</v>
      </c>
      <c r="K237" s="34">
        <f>[1]consoCURRENT!N5087</f>
        <v>0</v>
      </c>
      <c r="L237" s="34">
        <f>[1]consoCURRENT!O5087</f>
        <v>0</v>
      </c>
      <c r="M237" s="34">
        <f>[1]consoCURRENT!P5087</f>
        <v>9622689.5800000019</v>
      </c>
      <c r="N237" s="34">
        <f>[1]consoCURRENT!Q5087</f>
        <v>6224080.5999999996</v>
      </c>
      <c r="O237" s="34">
        <f>[1]consoCURRENT!R5087</f>
        <v>1248826.7</v>
      </c>
      <c r="P237" s="34">
        <f>[1]consoCURRENT!S5087</f>
        <v>1907489.72</v>
      </c>
      <c r="Q237" s="34">
        <f>[1]consoCURRENT!T5087</f>
        <v>1263806.56</v>
      </c>
      <c r="R237" s="34">
        <f>[1]consoCURRENT!U5087</f>
        <v>249675.65000000014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20516568.809999999</v>
      </c>
      <c r="AA237" s="34">
        <f>D237-Z237</f>
        <v>21535431.190000001</v>
      </c>
      <c r="AB237" s="41">
        <f>Z237/D237</f>
        <v>0.48788568462855508</v>
      </c>
      <c r="AC237" s="35"/>
      <c r="AE237" s="37"/>
    </row>
    <row r="238" spans="1:31" s="36" customFormat="1" ht="18" hidden="1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AA240" si="47">SUM(B236:B239)</f>
        <v>73013000</v>
      </c>
      <c r="C240" s="43">
        <f t="shared" si="47"/>
        <v>0</v>
      </c>
      <c r="D240" s="43">
        <f t="shared" si="47"/>
        <v>73013000</v>
      </c>
      <c r="E240" s="43">
        <f t="shared" si="47"/>
        <v>21734561.239999998</v>
      </c>
      <c r="F240" s="43">
        <f t="shared" si="47"/>
        <v>9570955.9100000001</v>
      </c>
      <c r="G240" s="43">
        <f t="shared" si="47"/>
        <v>0</v>
      </c>
      <c r="H240" s="43">
        <f t="shared" si="47"/>
        <v>0</v>
      </c>
      <c r="I240" s="43">
        <f t="shared" si="47"/>
        <v>6114643.4500000002</v>
      </c>
      <c r="J240" s="43">
        <f t="shared" si="47"/>
        <v>3508046.1299999994</v>
      </c>
      <c r="K240" s="43">
        <f t="shared" si="47"/>
        <v>0</v>
      </c>
      <c r="L240" s="43">
        <f t="shared" si="47"/>
        <v>0</v>
      </c>
      <c r="M240" s="43">
        <f t="shared" si="47"/>
        <v>9622689.5800000019</v>
      </c>
      <c r="N240" s="43">
        <f t="shared" si="47"/>
        <v>8945869.6699999999</v>
      </c>
      <c r="O240" s="43">
        <f t="shared" si="47"/>
        <v>2890791.26</v>
      </c>
      <c r="P240" s="43">
        <f t="shared" si="47"/>
        <v>3783256.8600000003</v>
      </c>
      <c r="Q240" s="43">
        <f t="shared" si="47"/>
        <v>3005064.42</v>
      </c>
      <c r="R240" s="43">
        <f t="shared" si="47"/>
        <v>3057845.3599999994</v>
      </c>
      <c r="S240" s="43">
        <f t="shared" si="47"/>
        <v>0</v>
      </c>
      <c r="T240" s="43">
        <f t="shared" si="47"/>
        <v>0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31305517.149999999</v>
      </c>
      <c r="AA240" s="43">
        <f t="shared" si="47"/>
        <v>41707482.850000001</v>
      </c>
      <c r="AB240" s="44">
        <f>Z240/D240</f>
        <v>0.42876634503444588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2383000</v>
      </c>
      <c r="C241" s="34">
        <f>[1]consoCURRENT!F5126</f>
        <v>0</v>
      </c>
      <c r="D241" s="34">
        <f>[1]consoCURRENT!G5126</f>
        <v>2383000</v>
      </c>
      <c r="E241" s="34">
        <f>[1]consoCURRENT!H5126</f>
        <v>533667.15</v>
      </c>
      <c r="F241" s="34">
        <f>[1]consoCURRENT!I5126</f>
        <v>327514.88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191326.32</v>
      </c>
      <c r="O241" s="34">
        <f>[1]consoCURRENT!R5126</f>
        <v>152574.85999999999</v>
      </c>
      <c r="P241" s="34">
        <f>[1]consoCURRENT!S5126</f>
        <v>189765.97</v>
      </c>
      <c r="Q241" s="34">
        <f>[1]consoCURRENT!T5126</f>
        <v>168127.44</v>
      </c>
      <c r="R241" s="34">
        <f>[1]consoCURRENT!U5126</f>
        <v>159387.44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861182.03</v>
      </c>
      <c r="AA241" s="34">
        <f>D241-Z241</f>
        <v>1521817.97</v>
      </c>
      <c r="AB241" s="41">
        <f>Z241/D241</f>
        <v>0.36138566093159885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AA242" si="48">B241+B240</f>
        <v>75396000</v>
      </c>
      <c r="C242" s="43">
        <f t="shared" si="48"/>
        <v>0</v>
      </c>
      <c r="D242" s="43">
        <f t="shared" si="48"/>
        <v>75396000</v>
      </c>
      <c r="E242" s="43">
        <f t="shared" si="48"/>
        <v>22268228.389999997</v>
      </c>
      <c r="F242" s="43">
        <f t="shared" si="48"/>
        <v>9898470.790000001</v>
      </c>
      <c r="G242" s="43">
        <f t="shared" si="48"/>
        <v>0</v>
      </c>
      <c r="H242" s="43">
        <f t="shared" si="48"/>
        <v>0</v>
      </c>
      <c r="I242" s="43">
        <f t="shared" si="48"/>
        <v>6114643.4500000002</v>
      </c>
      <c r="J242" s="43">
        <f t="shared" si="48"/>
        <v>3508046.1299999994</v>
      </c>
      <c r="K242" s="43">
        <f t="shared" si="48"/>
        <v>0</v>
      </c>
      <c r="L242" s="43">
        <f t="shared" si="48"/>
        <v>0</v>
      </c>
      <c r="M242" s="43">
        <f t="shared" si="48"/>
        <v>9622689.5800000019</v>
      </c>
      <c r="N242" s="43">
        <f t="shared" si="48"/>
        <v>9137195.9900000002</v>
      </c>
      <c r="O242" s="43">
        <f t="shared" si="48"/>
        <v>3043366.1199999996</v>
      </c>
      <c r="P242" s="43">
        <f t="shared" si="48"/>
        <v>3973022.8300000005</v>
      </c>
      <c r="Q242" s="43">
        <f t="shared" si="48"/>
        <v>3173191.86</v>
      </c>
      <c r="R242" s="43">
        <f t="shared" si="48"/>
        <v>3217232.7999999993</v>
      </c>
      <c r="S242" s="43">
        <f t="shared" si="48"/>
        <v>0</v>
      </c>
      <c r="T242" s="43">
        <f t="shared" si="48"/>
        <v>0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32166699.18</v>
      </c>
      <c r="AA242" s="43">
        <f t="shared" si="48"/>
        <v>43229300.82</v>
      </c>
      <c r="AB242" s="44">
        <f>Z242/D242</f>
        <v>0.42663668072576794</v>
      </c>
      <c r="AC242" s="46"/>
      <c r="AE242" s="37">
        <f>SUM('[3]sum-co'!S74+'[2]CMF-101regularapril8'!$EV$473)</f>
        <v>41258134.670000002</v>
      </c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45374000</v>
      </c>
      <c r="C246" s="34">
        <f>[1]consoCURRENT!F5187</f>
        <v>0</v>
      </c>
      <c r="D246" s="34">
        <f>[1]consoCURRENT!G5187</f>
        <v>45374000</v>
      </c>
      <c r="E246" s="34">
        <f>[1]consoCURRENT!H5187</f>
        <v>14199011.700000001</v>
      </c>
      <c r="F246" s="34">
        <f>[1]consoCURRENT!I5187</f>
        <v>9961243.75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6246544.3600000003</v>
      </c>
      <c r="O246" s="34">
        <f>[1]consoCURRENT!R5187</f>
        <v>3502311.43</v>
      </c>
      <c r="P246" s="34">
        <f>[1]consoCURRENT!S5187</f>
        <v>4450155.91</v>
      </c>
      <c r="Q246" s="34">
        <f>[1]consoCURRENT!T5187</f>
        <v>3431304.25</v>
      </c>
      <c r="R246" s="34">
        <f>[1]consoCURRENT!U5187</f>
        <v>6529939.5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24160255.450000003</v>
      </c>
      <c r="AA246" s="34">
        <f>D246-Z246</f>
        <v>21213744.549999997</v>
      </c>
      <c r="AB246" s="41">
        <f>Z246/D246</f>
        <v>0.5324691552430908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26160000</v>
      </c>
      <c r="C247" s="34">
        <f>[1]consoCURRENT!F5300</f>
        <v>0</v>
      </c>
      <c r="D247" s="34">
        <f>[1]consoCURRENT!G5300</f>
        <v>26160000</v>
      </c>
      <c r="E247" s="34">
        <f>[1]consoCURRENT!H5300</f>
        <v>4459871.7</v>
      </c>
      <c r="F247" s="34">
        <f>[1]consoCURRENT!I5300</f>
        <v>4048464.8300000005</v>
      </c>
      <c r="G247" s="34">
        <f>[1]consoCURRENT!J5300</f>
        <v>0</v>
      </c>
      <c r="H247" s="34">
        <f>[1]consoCURRENT!K5300</f>
        <v>0</v>
      </c>
      <c r="I247" s="34">
        <f>[1]consoCURRENT!L5300</f>
        <v>125278</v>
      </c>
      <c r="J247" s="34">
        <f>[1]consoCURRENT!M5300</f>
        <v>748093.2</v>
      </c>
      <c r="K247" s="34">
        <f>[1]consoCURRENT!N5300</f>
        <v>0</v>
      </c>
      <c r="L247" s="34">
        <f>[1]consoCURRENT!O5300</f>
        <v>0</v>
      </c>
      <c r="M247" s="34">
        <f>[1]consoCURRENT!P5300</f>
        <v>873371.19999999984</v>
      </c>
      <c r="N247" s="34">
        <f>[1]consoCURRENT!Q5300</f>
        <v>1074474.31</v>
      </c>
      <c r="O247" s="34">
        <f>[1]consoCURRENT!R5300</f>
        <v>1434629.33</v>
      </c>
      <c r="P247" s="34">
        <f>[1]consoCURRENT!S5300</f>
        <v>1825490.06</v>
      </c>
      <c r="Q247" s="34">
        <f>[1]consoCURRENT!T5300</f>
        <v>1699779.71</v>
      </c>
      <c r="R247" s="34">
        <f>[1]consoCURRENT!U5300</f>
        <v>1600591.9200000002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8508336.5300000012</v>
      </c>
      <c r="AA247" s="34">
        <f>D247-Z247</f>
        <v>17651663.469999999</v>
      </c>
      <c r="AB247" s="41">
        <f>Z247/D247</f>
        <v>0.32524222209480125</v>
      </c>
      <c r="AC247" s="35"/>
      <c r="AE247" s="37"/>
    </row>
    <row r="248" spans="1:31" s="36" customFormat="1" ht="18" hidden="1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49">SUM(B246:B249)</f>
        <v>71534000</v>
      </c>
      <c r="C250" s="43">
        <f t="shared" si="49"/>
        <v>0</v>
      </c>
      <c r="D250" s="43">
        <f t="shared" si="49"/>
        <v>71534000</v>
      </c>
      <c r="E250" s="43">
        <f t="shared" si="49"/>
        <v>18658883.400000002</v>
      </c>
      <c r="F250" s="43">
        <f t="shared" si="49"/>
        <v>14009708.58</v>
      </c>
      <c r="G250" s="43">
        <f t="shared" si="49"/>
        <v>0</v>
      </c>
      <c r="H250" s="43">
        <f t="shared" si="49"/>
        <v>0</v>
      </c>
      <c r="I250" s="43">
        <f t="shared" si="49"/>
        <v>125278</v>
      </c>
      <c r="J250" s="43">
        <f t="shared" si="49"/>
        <v>748093.2</v>
      </c>
      <c r="K250" s="43">
        <f t="shared" si="49"/>
        <v>0</v>
      </c>
      <c r="L250" s="43">
        <f t="shared" si="49"/>
        <v>0</v>
      </c>
      <c r="M250" s="43">
        <f t="shared" si="49"/>
        <v>873371.19999999984</v>
      </c>
      <c r="N250" s="43">
        <f t="shared" si="49"/>
        <v>7321018.6699999999</v>
      </c>
      <c r="O250" s="43">
        <f t="shared" si="49"/>
        <v>4936940.76</v>
      </c>
      <c r="P250" s="43">
        <f t="shared" si="49"/>
        <v>6275645.9700000007</v>
      </c>
      <c r="Q250" s="43">
        <f t="shared" si="49"/>
        <v>5131083.96</v>
      </c>
      <c r="R250" s="43">
        <f t="shared" si="49"/>
        <v>8130531.4199999999</v>
      </c>
      <c r="S250" s="43">
        <f t="shared" si="49"/>
        <v>0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32668591.980000004</v>
      </c>
      <c r="AA250" s="43">
        <f t="shared" si="49"/>
        <v>38865408.019999996</v>
      </c>
      <c r="AB250" s="44">
        <f>Z250/D250</f>
        <v>0.45668621886096128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3875000</v>
      </c>
      <c r="C251" s="34">
        <f>[1]consoCURRENT!F5339</f>
        <v>0</v>
      </c>
      <c r="D251" s="34">
        <f>[1]consoCURRENT!G5339</f>
        <v>3875000</v>
      </c>
      <c r="E251" s="34">
        <f>[1]consoCURRENT!H5339</f>
        <v>1162768.6299999999</v>
      </c>
      <c r="F251" s="34">
        <f>[1]consoCURRENT!I5339</f>
        <v>781336.92999999993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405617.8</v>
      </c>
      <c r="O251" s="34">
        <f>[1]consoCURRENT!R5339</f>
        <v>356310.94</v>
      </c>
      <c r="P251" s="34">
        <f>[1]consoCURRENT!S5339</f>
        <v>400839.89</v>
      </c>
      <c r="Q251" s="34">
        <f>[1]consoCURRENT!T5339</f>
        <v>410058.79</v>
      </c>
      <c r="R251" s="34">
        <f>[1]consoCURRENT!U5339</f>
        <v>371278.14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1944105.56</v>
      </c>
      <c r="AA251" s="34">
        <f>D251-Z251</f>
        <v>1930894.44</v>
      </c>
      <c r="AB251" s="41">
        <f>Z251/D251</f>
        <v>0.50170466064516128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50">B251+B250</f>
        <v>75409000</v>
      </c>
      <c r="C252" s="43">
        <f t="shared" si="50"/>
        <v>0</v>
      </c>
      <c r="D252" s="43">
        <f t="shared" si="50"/>
        <v>75409000</v>
      </c>
      <c r="E252" s="43">
        <f t="shared" si="50"/>
        <v>19821652.030000001</v>
      </c>
      <c r="F252" s="43">
        <f t="shared" si="50"/>
        <v>14791045.51</v>
      </c>
      <c r="G252" s="43">
        <f t="shared" si="50"/>
        <v>0</v>
      </c>
      <c r="H252" s="43">
        <f t="shared" si="50"/>
        <v>0</v>
      </c>
      <c r="I252" s="43">
        <f t="shared" si="50"/>
        <v>125278</v>
      </c>
      <c r="J252" s="43">
        <f t="shared" si="50"/>
        <v>748093.2</v>
      </c>
      <c r="K252" s="43">
        <f t="shared" si="50"/>
        <v>0</v>
      </c>
      <c r="L252" s="43">
        <f t="shared" si="50"/>
        <v>0</v>
      </c>
      <c r="M252" s="43">
        <f t="shared" si="50"/>
        <v>873371.19999999984</v>
      </c>
      <c r="N252" s="43">
        <f t="shared" si="50"/>
        <v>7726636.4699999997</v>
      </c>
      <c r="O252" s="43">
        <f t="shared" si="50"/>
        <v>5293251.7</v>
      </c>
      <c r="P252" s="43">
        <f t="shared" si="50"/>
        <v>6676485.8600000003</v>
      </c>
      <c r="Q252" s="43">
        <f t="shared" si="50"/>
        <v>5541142.75</v>
      </c>
      <c r="R252" s="43">
        <f t="shared" si="50"/>
        <v>8501809.5600000005</v>
      </c>
      <c r="S252" s="43">
        <f t="shared" si="50"/>
        <v>0</v>
      </c>
      <c r="T252" s="43">
        <f t="shared" si="50"/>
        <v>0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34612697.540000007</v>
      </c>
      <c r="AA252" s="43">
        <f t="shared" si="50"/>
        <v>40796302.459999993</v>
      </c>
      <c r="AB252" s="44">
        <f>Z252/D252</f>
        <v>0.458999556286385</v>
      </c>
      <c r="AC252" s="46"/>
      <c r="AE252" s="37">
        <f>SUM('[2]CMF-101regularapril8'!$EV$566+'[3]sum-co'!S84)</f>
        <v>38039159.780000001</v>
      </c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51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66396000</v>
      </c>
      <c r="C257" s="34">
        <f>[1]consoCURRENT!F5513</f>
        <v>-8.3819031715393066E-9</v>
      </c>
      <c r="D257" s="34">
        <f>[1]consoCURRENT!G5513</f>
        <v>66395999.999999985</v>
      </c>
      <c r="E257" s="34">
        <f>[1]consoCURRENT!H5513</f>
        <v>46365944.759999998</v>
      </c>
      <c r="F257" s="34">
        <f>[1]consoCURRENT!I5513</f>
        <v>6136669.9199999999</v>
      </c>
      <c r="G257" s="34">
        <f>[1]consoCURRENT!J5513</f>
        <v>0</v>
      </c>
      <c r="H257" s="34">
        <f>[1]consoCURRENT!K5513</f>
        <v>0</v>
      </c>
      <c r="I257" s="34">
        <f>[1]consoCURRENT!L5513</f>
        <v>33714506.299999997</v>
      </c>
      <c r="J257" s="34">
        <f>[1]consoCURRENT!M5513</f>
        <v>6788468.9199999999</v>
      </c>
      <c r="K257" s="34">
        <f>[1]consoCURRENT!N5513</f>
        <v>0</v>
      </c>
      <c r="L257" s="34">
        <f>[1]consoCURRENT!O5513</f>
        <v>0</v>
      </c>
      <c r="M257" s="34">
        <f>[1]consoCURRENT!P5513</f>
        <v>40502975.219999999</v>
      </c>
      <c r="N257" s="34">
        <f>[1]consoCURRENT!Q5513</f>
        <v>12106924.460000001</v>
      </c>
      <c r="O257" s="34">
        <f>[1]consoCURRENT!R5513</f>
        <v>45157</v>
      </c>
      <c r="P257" s="34">
        <f>[1]consoCURRENT!S5513</f>
        <v>499357</v>
      </c>
      <c r="Q257" s="34">
        <f>[1]consoCURRENT!T5513</f>
        <v>-651799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52502614.68</v>
      </c>
      <c r="AA257" s="34">
        <f>D257-Z257</f>
        <v>13893385.319999985</v>
      </c>
      <c r="AB257" s="41">
        <f>Z257/D257</f>
        <v>0.79074966383517098</v>
      </c>
      <c r="AC257" s="35"/>
      <c r="AE257" s="37"/>
    </row>
    <row r="258" spans="1:31" s="36" customFormat="1" ht="18" hidden="1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51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51"/>
      <c r="AC259" s="35"/>
      <c r="AE259" s="37"/>
    </row>
    <row r="260" spans="1:31" s="36" customFormat="1" ht="18" customHeight="1" x14ac:dyDescent="0.25">
      <c r="A260" s="42" t="s">
        <v>38</v>
      </c>
      <c r="B260" s="43">
        <f>SUM(B256:B259)</f>
        <v>66396000</v>
      </c>
      <c r="C260" s="43">
        <f>SUM(C256:C259)</f>
        <v>-8.3819031715393066E-9</v>
      </c>
      <c r="D260" s="43">
        <f>SUM(D256:D259)</f>
        <v>66395999.999999985</v>
      </c>
      <c r="E260" s="43">
        <f t="shared" ref="E260:AA260" si="51">SUM(E256:E259)</f>
        <v>46365944.759999998</v>
      </c>
      <c r="F260" s="43">
        <f t="shared" si="51"/>
        <v>6136669.9199999999</v>
      </c>
      <c r="G260" s="43">
        <f t="shared" si="51"/>
        <v>0</v>
      </c>
      <c r="H260" s="43">
        <f t="shared" si="51"/>
        <v>0</v>
      </c>
      <c r="I260" s="43">
        <f t="shared" si="51"/>
        <v>33714506.299999997</v>
      </c>
      <c r="J260" s="43">
        <f t="shared" si="51"/>
        <v>6788468.9199999999</v>
      </c>
      <c r="K260" s="43">
        <f t="shared" si="51"/>
        <v>0</v>
      </c>
      <c r="L260" s="43">
        <f t="shared" si="51"/>
        <v>0</v>
      </c>
      <c r="M260" s="43">
        <f t="shared" si="51"/>
        <v>40502975.219999999</v>
      </c>
      <c r="N260" s="43">
        <f t="shared" si="51"/>
        <v>12106924.460000001</v>
      </c>
      <c r="O260" s="43">
        <f t="shared" si="51"/>
        <v>45157</v>
      </c>
      <c r="P260" s="43">
        <f t="shared" si="51"/>
        <v>499357</v>
      </c>
      <c r="Q260" s="43">
        <f t="shared" si="51"/>
        <v>-651799</v>
      </c>
      <c r="R260" s="43">
        <f t="shared" si="51"/>
        <v>0</v>
      </c>
      <c r="S260" s="43">
        <f t="shared" si="51"/>
        <v>0</v>
      </c>
      <c r="T260" s="43">
        <f t="shared" si="51"/>
        <v>0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52502614.68</v>
      </c>
      <c r="AA260" s="43">
        <f t="shared" si="51"/>
        <v>13893385.319999985</v>
      </c>
      <c r="AB260" s="44">
        <f>Z260/D260</f>
        <v>0.79074966383517098</v>
      </c>
      <c r="AC260" s="35"/>
      <c r="AE260" s="37"/>
    </row>
    <row r="261" spans="1:31" s="36" customFormat="1" ht="18" hidden="1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51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>B261+B260</f>
        <v>66396000</v>
      </c>
      <c r="C262" s="43">
        <f>C261+C260</f>
        <v>-8.3819031715393066E-9</v>
      </c>
      <c r="D262" s="43">
        <f>D261+D260</f>
        <v>66395999.999999985</v>
      </c>
      <c r="E262" s="43">
        <f t="shared" ref="E262:AA262" si="52">E261+E260</f>
        <v>46365944.759999998</v>
      </c>
      <c r="F262" s="43">
        <f t="shared" si="52"/>
        <v>6136669.9199999999</v>
      </c>
      <c r="G262" s="43">
        <f t="shared" si="52"/>
        <v>0</v>
      </c>
      <c r="H262" s="43">
        <f t="shared" si="52"/>
        <v>0</v>
      </c>
      <c r="I262" s="43">
        <f t="shared" si="52"/>
        <v>33714506.299999997</v>
      </c>
      <c r="J262" s="43">
        <f t="shared" si="52"/>
        <v>6788468.9199999999</v>
      </c>
      <c r="K262" s="43">
        <f t="shared" si="52"/>
        <v>0</v>
      </c>
      <c r="L262" s="43">
        <f t="shared" si="52"/>
        <v>0</v>
      </c>
      <c r="M262" s="43">
        <f t="shared" si="52"/>
        <v>40502975.219999999</v>
      </c>
      <c r="N262" s="43">
        <f t="shared" si="52"/>
        <v>12106924.460000001</v>
      </c>
      <c r="O262" s="43">
        <f t="shared" si="52"/>
        <v>45157</v>
      </c>
      <c r="P262" s="43">
        <f t="shared" si="52"/>
        <v>499357</v>
      </c>
      <c r="Q262" s="43">
        <f t="shared" si="52"/>
        <v>-651799</v>
      </c>
      <c r="R262" s="43">
        <f t="shared" si="52"/>
        <v>0</v>
      </c>
      <c r="S262" s="43">
        <f t="shared" si="52"/>
        <v>0</v>
      </c>
      <c r="T262" s="43">
        <f t="shared" si="52"/>
        <v>0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52502614.68</v>
      </c>
      <c r="AA262" s="43">
        <f t="shared" si="52"/>
        <v>13893385.319999985</v>
      </c>
      <c r="AB262" s="44">
        <f>Z262/D262</f>
        <v>0.79074966383517098</v>
      </c>
      <c r="AC262" s="46"/>
      <c r="AE262" s="37">
        <f>SUM('[3]sum-co'!S94+'[2]CMF-101regularapril8'!$EV$659)</f>
        <v>61737193.940000005</v>
      </c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3" t="s">
        <v>34</v>
      </c>
      <c r="B266" s="54">
        <f>B276+B286+B296+B306+B316+B326+B336+B346+B356+B366+B376+B386+B396+B406+B416+B426+B436</f>
        <v>0</v>
      </c>
      <c r="C266" s="54">
        <f>C276+C286+C296+C306+C316+C326+C336+C346+C356+C366+C376+C386+C396+C406+C416+C426+C436</f>
        <v>0</v>
      </c>
      <c r="D266" s="54">
        <f>D276+D286+D296+D306+D316+D326+D336+D346+D356+D366+D376+D386+D396+D406+D416+D426+D436</f>
        <v>0</v>
      </c>
      <c r="E266" s="54">
        <f t="shared" ref="E266:Y266" si="53">E276+E286+E296+E306+E316+E326+E336+E346+E356+E366+E376+E386+E396+E406+E416+E426+E436</f>
        <v>0</v>
      </c>
      <c r="F266" s="54">
        <f t="shared" si="53"/>
        <v>0</v>
      </c>
      <c r="G266" s="54">
        <f t="shared" si="53"/>
        <v>0</v>
      </c>
      <c r="H266" s="54">
        <f t="shared" si="53"/>
        <v>0</v>
      </c>
      <c r="I266" s="54">
        <f t="shared" si="53"/>
        <v>0</v>
      </c>
      <c r="J266" s="54">
        <f t="shared" si="53"/>
        <v>0</v>
      </c>
      <c r="K266" s="54">
        <f t="shared" si="53"/>
        <v>0</v>
      </c>
      <c r="L266" s="54">
        <f t="shared" si="53"/>
        <v>0</v>
      </c>
      <c r="M266" s="54">
        <f t="shared" si="53"/>
        <v>0</v>
      </c>
      <c r="N266" s="54">
        <f t="shared" si="53"/>
        <v>0</v>
      </c>
      <c r="O266" s="54">
        <f t="shared" si="53"/>
        <v>0</v>
      </c>
      <c r="P266" s="54">
        <f t="shared" si="53"/>
        <v>0</v>
      </c>
      <c r="Q266" s="54">
        <f t="shared" si="53"/>
        <v>0</v>
      </c>
      <c r="R266" s="54">
        <f t="shared" si="53"/>
        <v>0</v>
      </c>
      <c r="S266" s="54">
        <f t="shared" si="53"/>
        <v>0</v>
      </c>
      <c r="T266" s="54">
        <f t="shared" si="53"/>
        <v>0</v>
      </c>
      <c r="U266" s="54">
        <f t="shared" si="53"/>
        <v>0</v>
      </c>
      <c r="V266" s="54">
        <f t="shared" si="53"/>
        <v>0</v>
      </c>
      <c r="W266" s="54">
        <f t="shared" si="53"/>
        <v>0</v>
      </c>
      <c r="X266" s="54">
        <f t="shared" si="53"/>
        <v>0</v>
      </c>
      <c r="Y266" s="54">
        <f t="shared" si="53"/>
        <v>0</v>
      </c>
      <c r="Z266" s="54">
        <f>SUM(M266:Y266)</f>
        <v>0</v>
      </c>
      <c r="AA266" s="54">
        <f>D266-Z266</f>
        <v>0</v>
      </c>
      <c r="AB266" s="55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>SUM(M318:Y318)</f>
        <v>0</v>
      </c>
      <c r="AA318" s="54">
        <f>D318-Z318</f>
        <v>0</v>
      </c>
      <c r="AB318" s="55"/>
      <c r="AC318" s="54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3" t="s">
        <v>34</v>
      </c>
      <c r="B436" s="54">
        <f>[1]consoCURRENT!E9234</f>
        <v>0</v>
      </c>
      <c r="C436" s="54">
        <f>[1]consoCURRENT!F9234</f>
        <v>0</v>
      </c>
      <c r="D436" s="54">
        <f>[1]consoCURRENT!G9234</f>
        <v>0</v>
      </c>
      <c r="E436" s="54">
        <f>[1]consoCURRENT!H9234</f>
        <v>0</v>
      </c>
      <c r="F436" s="54">
        <f>[1]consoCURRENT!I9234</f>
        <v>0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0</v>
      </c>
      <c r="O436" s="54">
        <f>[1]consoCURRENT!R9234</f>
        <v>0</v>
      </c>
      <c r="P436" s="54">
        <f>[1]consoCURRENT!S9234</f>
        <v>0</v>
      </c>
      <c r="Q436" s="54">
        <f>[1]consoCURRENT!T9234</f>
        <v>0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0</v>
      </c>
      <c r="AA436" s="54">
        <f>D436-Z436</f>
        <v>0</v>
      </c>
      <c r="AB436" s="55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 t="shared" ref="B446:Y451" si="92">B266+B256+B246+B236+B226+B216</f>
        <v>100001000</v>
      </c>
      <c r="C446" s="34">
        <f t="shared" si="92"/>
        <v>0</v>
      </c>
      <c r="D446" s="34">
        <f t="shared" si="92"/>
        <v>100001000</v>
      </c>
      <c r="E446" s="34">
        <f t="shared" si="92"/>
        <v>27916643.070000004</v>
      </c>
      <c r="F446" s="34">
        <f t="shared" si="92"/>
        <v>18861066.41</v>
      </c>
      <c r="G446" s="34">
        <f t="shared" si="92"/>
        <v>0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12449934.25</v>
      </c>
      <c r="O446" s="34">
        <f t="shared" si="92"/>
        <v>6968642.3700000001</v>
      </c>
      <c r="P446" s="34">
        <f t="shared" si="92"/>
        <v>8498066.4500000011</v>
      </c>
      <c r="Q446" s="34">
        <f t="shared" si="92"/>
        <v>6895883.5000000009</v>
      </c>
      <c r="R446" s="34">
        <f t="shared" si="92"/>
        <v>11965182.909999998</v>
      </c>
      <c r="S446" s="34">
        <f t="shared" si="92"/>
        <v>0</v>
      </c>
      <c r="T446" s="34">
        <f t="shared" si="92"/>
        <v>0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46777709.479999997</v>
      </c>
      <c r="AA446" s="34">
        <f>D446-Z446</f>
        <v>53223290.520000003</v>
      </c>
      <c r="AB446" s="41">
        <f>Z446/D446</f>
        <v>0.46777241707582923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si="92"/>
        <v>1238416000</v>
      </c>
      <c r="C447" s="34">
        <f t="shared" si="92"/>
        <v>-3.2596290111541748E-9</v>
      </c>
      <c r="D447" s="34">
        <f t="shared" si="92"/>
        <v>1238416000.0000002</v>
      </c>
      <c r="E447" s="34">
        <f t="shared" si="92"/>
        <v>793307770.75999999</v>
      </c>
      <c r="F447" s="34">
        <f t="shared" si="92"/>
        <v>133546821.70000003</v>
      </c>
      <c r="G447" s="34">
        <f t="shared" si="92"/>
        <v>0</v>
      </c>
      <c r="H447" s="34">
        <f t="shared" si="92"/>
        <v>0</v>
      </c>
      <c r="I447" s="34">
        <f t="shared" si="92"/>
        <v>371734830.18000007</v>
      </c>
      <c r="J447" s="34">
        <f t="shared" si="92"/>
        <v>107836130.29000002</v>
      </c>
      <c r="K447" s="34">
        <f t="shared" si="92"/>
        <v>0</v>
      </c>
      <c r="L447" s="34">
        <f t="shared" si="92"/>
        <v>0</v>
      </c>
      <c r="M447" s="34">
        <f t="shared" si="92"/>
        <v>479570960.47000003</v>
      </c>
      <c r="N447" s="34">
        <f t="shared" si="92"/>
        <v>189749347.46000001</v>
      </c>
      <c r="O447" s="34">
        <f t="shared" si="92"/>
        <v>226210381.09000003</v>
      </c>
      <c r="P447" s="34">
        <f t="shared" si="92"/>
        <v>5613212.0299999993</v>
      </c>
      <c r="Q447" s="34">
        <f t="shared" si="92"/>
        <v>3422541.8499999996</v>
      </c>
      <c r="R447" s="34">
        <f t="shared" si="92"/>
        <v>22288149.560000002</v>
      </c>
      <c r="S447" s="34">
        <f t="shared" si="92"/>
        <v>0</v>
      </c>
      <c r="T447" s="34">
        <f t="shared" si="92"/>
        <v>0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926854592.46000004</v>
      </c>
      <c r="AA447" s="34">
        <f>D447-Z447</f>
        <v>311561407.5400002</v>
      </c>
      <c r="AB447" s="41">
        <f>Z447/D447</f>
        <v>0.74841942647704796</v>
      </c>
      <c r="AC447" s="35"/>
      <c r="AE447" s="37"/>
    </row>
    <row r="448" spans="1:31" s="36" customFormat="1" ht="18" hidden="1" customHeight="1" x14ac:dyDescent="0.2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92"/>
        <v>357410000</v>
      </c>
      <c r="C449" s="34">
        <f t="shared" si="92"/>
        <v>0</v>
      </c>
      <c r="D449" s="34">
        <f t="shared" si="92"/>
        <v>357410000</v>
      </c>
      <c r="E449" s="34">
        <f t="shared" si="92"/>
        <v>4948586</v>
      </c>
      <c r="F449" s="34">
        <f t="shared" si="92"/>
        <v>15208226.59</v>
      </c>
      <c r="G449" s="34">
        <f t="shared" si="92"/>
        <v>0</v>
      </c>
      <c r="H449" s="34">
        <f t="shared" si="92"/>
        <v>0</v>
      </c>
      <c r="I449" s="34">
        <f t="shared" si="92"/>
        <v>3068586</v>
      </c>
      <c r="J449" s="34">
        <f t="shared" si="92"/>
        <v>15208226.59</v>
      </c>
      <c r="K449" s="34">
        <f t="shared" si="92"/>
        <v>0</v>
      </c>
      <c r="L449" s="34">
        <f t="shared" si="92"/>
        <v>0</v>
      </c>
      <c r="M449" s="34">
        <f t="shared" si="92"/>
        <v>18276812.59</v>
      </c>
      <c r="N449" s="34">
        <f t="shared" si="92"/>
        <v>0</v>
      </c>
      <c r="O449" s="34">
        <f t="shared" si="92"/>
        <v>0</v>
      </c>
      <c r="P449" s="34">
        <f t="shared" si="92"/>
        <v>1880000</v>
      </c>
      <c r="Q449" s="34">
        <f t="shared" si="92"/>
        <v>0</v>
      </c>
      <c r="R449" s="34">
        <f t="shared" si="92"/>
        <v>0</v>
      </c>
      <c r="S449" s="34">
        <f t="shared" si="92"/>
        <v>0</v>
      </c>
      <c r="T449" s="34">
        <f t="shared" si="92"/>
        <v>0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20156812.59</v>
      </c>
      <c r="AA449" s="34">
        <f>D449-Z449</f>
        <v>337253187.41000003</v>
      </c>
      <c r="AB449" s="41">
        <f>Z449/D449</f>
        <v>5.6396890377997257E-2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>SUM(B446:B449)</f>
        <v>1695827000</v>
      </c>
      <c r="C450" s="43">
        <f>SUM(C446:C449)</f>
        <v>-3.2596290111541748E-9</v>
      </c>
      <c r="D450" s="43">
        <f t="shared" ref="D450:AA450" si="93">SUM(D446:D449)</f>
        <v>1695827000.0000002</v>
      </c>
      <c r="E450" s="43">
        <f t="shared" si="93"/>
        <v>826172999.83000004</v>
      </c>
      <c r="F450" s="43">
        <f t="shared" si="93"/>
        <v>167616114.70000005</v>
      </c>
      <c r="G450" s="43">
        <f t="shared" si="93"/>
        <v>0</v>
      </c>
      <c r="H450" s="43">
        <f t="shared" si="93"/>
        <v>0</v>
      </c>
      <c r="I450" s="43">
        <f t="shared" si="93"/>
        <v>374803416.18000007</v>
      </c>
      <c r="J450" s="43">
        <f t="shared" si="93"/>
        <v>123044356.88000003</v>
      </c>
      <c r="K450" s="43">
        <f t="shared" si="93"/>
        <v>0</v>
      </c>
      <c r="L450" s="43">
        <f t="shared" si="93"/>
        <v>0</v>
      </c>
      <c r="M450" s="43">
        <f t="shared" si="93"/>
        <v>497847773.06</v>
      </c>
      <c r="N450" s="43">
        <f t="shared" si="93"/>
        <v>202199281.71000001</v>
      </c>
      <c r="O450" s="43">
        <f t="shared" si="93"/>
        <v>233179023.46000004</v>
      </c>
      <c r="P450" s="43">
        <f t="shared" si="93"/>
        <v>15991278.48</v>
      </c>
      <c r="Q450" s="43">
        <f t="shared" si="93"/>
        <v>10318425.350000001</v>
      </c>
      <c r="R450" s="43">
        <f t="shared" si="93"/>
        <v>34253332.469999999</v>
      </c>
      <c r="S450" s="43">
        <f t="shared" si="93"/>
        <v>0</v>
      </c>
      <c r="T450" s="43">
        <f t="shared" si="93"/>
        <v>0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993789114.53000009</v>
      </c>
      <c r="AA450" s="43">
        <f t="shared" si="93"/>
        <v>702037885.47000027</v>
      </c>
      <c r="AB450" s="44">
        <f>Z450/D450</f>
        <v>0.58602033965139133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>B271+B261+B251+B241+B231+B221</f>
        <v>8317000</v>
      </c>
      <c r="C451" s="34">
        <f>C271+C261+C251+C241+C231+C221</f>
        <v>0</v>
      </c>
      <c r="D451" s="34">
        <f>D271+D261+D251+D241+D231+D221</f>
        <v>8317000</v>
      </c>
      <c r="E451" s="34">
        <f t="shared" si="92"/>
        <v>2044966.1499999997</v>
      </c>
      <c r="F451" s="34">
        <f t="shared" si="92"/>
        <v>1562900.4</v>
      </c>
      <c r="G451" s="34">
        <f t="shared" si="92"/>
        <v>0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680002</v>
      </c>
      <c r="O451" s="34">
        <f t="shared" si="92"/>
        <v>689093.4</v>
      </c>
      <c r="P451" s="34">
        <f t="shared" si="92"/>
        <v>675870.75</v>
      </c>
      <c r="Q451" s="34">
        <f t="shared" si="92"/>
        <v>872453.97</v>
      </c>
      <c r="R451" s="34">
        <f t="shared" si="92"/>
        <v>690446.43</v>
      </c>
      <c r="S451" s="34">
        <f t="shared" si="92"/>
        <v>0</v>
      </c>
      <c r="T451" s="34">
        <f t="shared" si="92"/>
        <v>0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3607866.5500000003</v>
      </c>
      <c r="AA451" s="34">
        <f>D451-Z451</f>
        <v>4709133.4499999993</v>
      </c>
      <c r="AB451" s="41">
        <f>Z451/D451</f>
        <v>0.43379422267644585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>B451+B450</f>
        <v>1704144000</v>
      </c>
      <c r="C452" s="43">
        <f>C451+C450</f>
        <v>-3.2596290111541748E-9</v>
      </c>
      <c r="D452" s="43">
        <f t="shared" ref="D452:AA452" si="94">D451+D450</f>
        <v>1704144000.0000002</v>
      </c>
      <c r="E452" s="43">
        <f t="shared" si="94"/>
        <v>828217965.98000002</v>
      </c>
      <c r="F452" s="43">
        <f t="shared" si="94"/>
        <v>169179015.10000005</v>
      </c>
      <c r="G452" s="43">
        <f t="shared" si="94"/>
        <v>0</v>
      </c>
      <c r="H452" s="43">
        <f t="shared" si="94"/>
        <v>0</v>
      </c>
      <c r="I452" s="43">
        <f t="shared" si="94"/>
        <v>374803416.18000007</v>
      </c>
      <c r="J452" s="43">
        <f t="shared" si="94"/>
        <v>123044356.88000003</v>
      </c>
      <c r="K452" s="43">
        <f t="shared" si="94"/>
        <v>0</v>
      </c>
      <c r="L452" s="43">
        <f t="shared" si="94"/>
        <v>0</v>
      </c>
      <c r="M452" s="43">
        <f t="shared" si="94"/>
        <v>497847773.06</v>
      </c>
      <c r="N452" s="43">
        <f t="shared" si="94"/>
        <v>202879283.71000001</v>
      </c>
      <c r="O452" s="43">
        <f t="shared" si="94"/>
        <v>233868116.86000004</v>
      </c>
      <c r="P452" s="43">
        <f t="shared" si="94"/>
        <v>16667149.23</v>
      </c>
      <c r="Q452" s="43">
        <f t="shared" si="94"/>
        <v>11190879.320000002</v>
      </c>
      <c r="R452" s="43">
        <f t="shared" si="94"/>
        <v>34943778.899999999</v>
      </c>
      <c r="S452" s="43">
        <f t="shared" si="94"/>
        <v>0</v>
      </c>
      <c r="T452" s="43">
        <f t="shared" si="94"/>
        <v>0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997396981.08000004</v>
      </c>
      <c r="AA452" s="43">
        <f t="shared" si="94"/>
        <v>706747018.92000031</v>
      </c>
      <c r="AB452" s="44">
        <f>Z452/D452</f>
        <v>0.58527740676844209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 x14ac:dyDescent="0.25">
      <c r="A455" s="59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8208645000</v>
      </c>
      <c r="C458" s="34">
        <f t="shared" ref="C458:Y461" si="95">C468</f>
        <v>0</v>
      </c>
      <c r="D458" s="34">
        <f t="shared" si="95"/>
        <v>8208645000</v>
      </c>
      <c r="E458" s="34">
        <f t="shared" si="95"/>
        <v>2365552650.3300004</v>
      </c>
      <c r="F458" s="34">
        <f t="shared" si="95"/>
        <v>2140155665.6399999</v>
      </c>
      <c r="G458" s="34">
        <f t="shared" si="95"/>
        <v>0</v>
      </c>
      <c r="H458" s="34">
        <f t="shared" si="95"/>
        <v>0</v>
      </c>
      <c r="I458" s="34">
        <f t="shared" si="95"/>
        <v>2204608257.25</v>
      </c>
      <c r="J458" s="34">
        <f t="shared" si="95"/>
        <v>2009898799.77</v>
      </c>
      <c r="K458" s="34">
        <f t="shared" si="95"/>
        <v>0</v>
      </c>
      <c r="L458" s="34">
        <f t="shared" si="95"/>
        <v>0</v>
      </c>
      <c r="M458" s="34">
        <f t="shared" si="95"/>
        <v>4214507057.0199995</v>
      </c>
      <c r="N458" s="34">
        <f t="shared" si="95"/>
        <v>57149314.390000001</v>
      </c>
      <c r="O458" s="34">
        <f t="shared" si="95"/>
        <v>46487476.57</v>
      </c>
      <c r="P458" s="34">
        <f t="shared" si="95"/>
        <v>57307602.119999997</v>
      </c>
      <c r="Q458" s="34">
        <f t="shared" si="95"/>
        <v>49799722.799999997</v>
      </c>
      <c r="R458" s="34">
        <f t="shared" si="95"/>
        <v>80457143.069999993</v>
      </c>
      <c r="S458" s="34">
        <f t="shared" si="95"/>
        <v>0</v>
      </c>
      <c r="T458" s="34">
        <f t="shared" si="95"/>
        <v>0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4505708315.9699993</v>
      </c>
      <c r="AA458" s="34">
        <f>D458-Z458</f>
        <v>3702936684.0300007</v>
      </c>
      <c r="AB458" s="41">
        <f>Z458/D458</f>
        <v>0.54889793820661015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>B469</f>
        <v>59776859000</v>
      </c>
      <c r="C459" s="34">
        <f t="shared" si="95"/>
        <v>0</v>
      </c>
      <c r="D459" s="34">
        <f t="shared" si="95"/>
        <v>59776859000</v>
      </c>
      <c r="E459" s="34">
        <f t="shared" si="95"/>
        <v>10890391044.220001</v>
      </c>
      <c r="F459" s="34">
        <f t="shared" si="95"/>
        <v>16112479709.060005</v>
      </c>
      <c r="G459" s="34">
        <f t="shared" si="95"/>
        <v>0</v>
      </c>
      <c r="H459" s="34">
        <f t="shared" si="95"/>
        <v>0</v>
      </c>
      <c r="I459" s="34">
        <f t="shared" si="95"/>
        <v>711883199.56000006</v>
      </c>
      <c r="J459" s="34">
        <f t="shared" si="95"/>
        <v>1467875174.7600002</v>
      </c>
      <c r="K459" s="34">
        <f t="shared" si="95"/>
        <v>0</v>
      </c>
      <c r="L459" s="34">
        <f t="shared" si="95"/>
        <v>0</v>
      </c>
      <c r="M459" s="34">
        <f t="shared" si="95"/>
        <v>2179758374.3200002</v>
      </c>
      <c r="N459" s="34">
        <f t="shared" si="95"/>
        <v>1629669270.8800001</v>
      </c>
      <c r="O459" s="34">
        <f t="shared" si="95"/>
        <v>8149322804.0900002</v>
      </c>
      <c r="P459" s="34">
        <f t="shared" si="95"/>
        <v>399515769.69000006</v>
      </c>
      <c r="Q459" s="34">
        <f t="shared" si="95"/>
        <v>151810810.03999999</v>
      </c>
      <c r="R459" s="34">
        <f t="shared" si="95"/>
        <v>14492793724.26</v>
      </c>
      <c r="S459" s="34">
        <f t="shared" si="95"/>
        <v>0</v>
      </c>
      <c r="T459" s="34">
        <f t="shared" si="95"/>
        <v>0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27002870753.280003</v>
      </c>
      <c r="AA459" s="34">
        <f>D459-Z459</f>
        <v>32773988246.719997</v>
      </c>
      <c r="AB459" s="41">
        <f>Z459/D459</f>
        <v>0.45172782921364274</v>
      </c>
      <c r="AC459" s="35"/>
      <c r="AE459" s="37"/>
    </row>
    <row r="460" spans="1:31" s="36" customFormat="1" ht="18" hidden="1" customHeight="1" x14ac:dyDescent="0.2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96">SUM(B458:B461)</f>
        <v>67985504000</v>
      </c>
      <c r="C462" s="43">
        <f t="shared" si="96"/>
        <v>0</v>
      </c>
      <c r="D462" s="43">
        <f t="shared" si="96"/>
        <v>67985504000</v>
      </c>
      <c r="E462" s="43">
        <f t="shared" si="96"/>
        <v>13255943694.550001</v>
      </c>
      <c r="F462" s="43">
        <f t="shared" si="96"/>
        <v>18252635374.700005</v>
      </c>
      <c r="G462" s="43">
        <f t="shared" si="96"/>
        <v>0</v>
      </c>
      <c r="H462" s="43">
        <f t="shared" si="96"/>
        <v>0</v>
      </c>
      <c r="I462" s="43">
        <f t="shared" si="96"/>
        <v>2916491456.8099999</v>
      </c>
      <c r="J462" s="43">
        <f t="shared" si="96"/>
        <v>3477773974.5300002</v>
      </c>
      <c r="K462" s="43">
        <f t="shared" si="96"/>
        <v>0</v>
      </c>
      <c r="L462" s="43">
        <f t="shared" si="96"/>
        <v>0</v>
      </c>
      <c r="M462" s="43">
        <f t="shared" si="96"/>
        <v>6394265431.3400002</v>
      </c>
      <c r="N462" s="43">
        <f t="shared" si="96"/>
        <v>1686818585.2700002</v>
      </c>
      <c r="O462" s="43">
        <f t="shared" si="96"/>
        <v>8195810280.6599998</v>
      </c>
      <c r="P462" s="43">
        <f t="shared" si="96"/>
        <v>456823371.81000006</v>
      </c>
      <c r="Q462" s="43">
        <f t="shared" si="96"/>
        <v>201610532.83999997</v>
      </c>
      <c r="R462" s="43">
        <f t="shared" si="96"/>
        <v>14573250867.33</v>
      </c>
      <c r="S462" s="43">
        <f t="shared" si="96"/>
        <v>0</v>
      </c>
      <c r="T462" s="43">
        <f t="shared" si="96"/>
        <v>0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31508579069.25</v>
      </c>
      <c r="AA462" s="43">
        <f t="shared" si="96"/>
        <v>36476924930.75</v>
      </c>
      <c r="AB462" s="44">
        <f>Z462/D462</f>
        <v>0.46346025572230809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98">B463+B462</f>
        <v>67985504000</v>
      </c>
      <c r="C464" s="43">
        <f t="shared" si="98"/>
        <v>0</v>
      </c>
      <c r="D464" s="43">
        <f t="shared" si="98"/>
        <v>67985504000</v>
      </c>
      <c r="E464" s="43">
        <f t="shared" si="98"/>
        <v>13255943694.550001</v>
      </c>
      <c r="F464" s="43">
        <f t="shared" si="98"/>
        <v>18252635374.700005</v>
      </c>
      <c r="G464" s="43">
        <f t="shared" si="98"/>
        <v>0</v>
      </c>
      <c r="H464" s="43">
        <f t="shared" si="98"/>
        <v>0</v>
      </c>
      <c r="I464" s="43">
        <f t="shared" si="98"/>
        <v>2916491456.8099999</v>
      </c>
      <c r="J464" s="43">
        <f t="shared" si="98"/>
        <v>3477773974.5300002</v>
      </c>
      <c r="K464" s="43">
        <f t="shared" si="98"/>
        <v>0</v>
      </c>
      <c r="L464" s="43">
        <f t="shared" si="98"/>
        <v>0</v>
      </c>
      <c r="M464" s="43">
        <f t="shared" si="98"/>
        <v>6394265431.3400002</v>
      </c>
      <c r="N464" s="43">
        <f t="shared" si="98"/>
        <v>1686818585.2700002</v>
      </c>
      <c r="O464" s="43">
        <f t="shared" si="98"/>
        <v>8195810280.6599998</v>
      </c>
      <c r="P464" s="43">
        <f t="shared" si="98"/>
        <v>456823371.81000006</v>
      </c>
      <c r="Q464" s="43">
        <f t="shared" si="98"/>
        <v>201610532.83999997</v>
      </c>
      <c r="R464" s="43">
        <f t="shared" si="98"/>
        <v>14573250867.33</v>
      </c>
      <c r="S464" s="43">
        <f t="shared" si="98"/>
        <v>0</v>
      </c>
      <c r="T464" s="43">
        <f t="shared" si="98"/>
        <v>0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31508579069.25</v>
      </c>
      <c r="AA464" s="43">
        <f t="shared" si="98"/>
        <v>36476924930.75</v>
      </c>
      <c r="AB464" s="44">
        <f>Z464/D464</f>
        <v>0.46346025572230809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8208645000</v>
      </c>
      <c r="C468" s="34">
        <f t="shared" ref="C468:Y473" si="99">C478+C488+C671+C684</f>
        <v>0</v>
      </c>
      <c r="D468" s="34">
        <f t="shared" si="99"/>
        <v>8208645000</v>
      </c>
      <c r="E468" s="34">
        <f t="shared" si="99"/>
        <v>2365552650.3300004</v>
      </c>
      <c r="F468" s="34">
        <f t="shared" si="99"/>
        <v>2140155665.6399999</v>
      </c>
      <c r="G468" s="34">
        <f t="shared" si="99"/>
        <v>0</v>
      </c>
      <c r="H468" s="34">
        <f t="shared" si="99"/>
        <v>0</v>
      </c>
      <c r="I468" s="34">
        <f t="shared" si="99"/>
        <v>2204608257.25</v>
      </c>
      <c r="J468" s="34">
        <f t="shared" si="99"/>
        <v>2009898799.77</v>
      </c>
      <c r="K468" s="34">
        <f t="shared" si="99"/>
        <v>0</v>
      </c>
      <c r="L468" s="34">
        <f t="shared" si="99"/>
        <v>0</v>
      </c>
      <c r="M468" s="34">
        <f t="shared" si="99"/>
        <v>4214507057.0199995</v>
      </c>
      <c r="N468" s="34">
        <f t="shared" si="99"/>
        <v>57149314.390000001</v>
      </c>
      <c r="O468" s="34">
        <f t="shared" si="99"/>
        <v>46487476.57</v>
      </c>
      <c r="P468" s="34">
        <f t="shared" si="99"/>
        <v>57307602.119999997</v>
      </c>
      <c r="Q468" s="34">
        <f t="shared" si="99"/>
        <v>49799722.799999997</v>
      </c>
      <c r="R468" s="34">
        <f t="shared" si="99"/>
        <v>80457143.069999993</v>
      </c>
      <c r="S468" s="34">
        <f t="shared" si="99"/>
        <v>0</v>
      </c>
      <c r="T468" s="34">
        <f t="shared" si="99"/>
        <v>0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4505708315.9699993</v>
      </c>
      <c r="AA468" s="34">
        <f>D468-Z468</f>
        <v>3702936684.0300007</v>
      </c>
      <c r="AB468" s="41">
        <f>Z468/D468</f>
        <v>0.54889793820661015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>B479+B489+B672+B685</f>
        <v>59776859000</v>
      </c>
      <c r="C469" s="34">
        <f t="shared" si="99"/>
        <v>0</v>
      </c>
      <c r="D469" s="34">
        <f t="shared" si="99"/>
        <v>59776859000</v>
      </c>
      <c r="E469" s="34">
        <f t="shared" si="99"/>
        <v>10890391044.220001</v>
      </c>
      <c r="F469" s="34">
        <f t="shared" si="99"/>
        <v>16112479709.060005</v>
      </c>
      <c r="G469" s="34">
        <f t="shared" si="99"/>
        <v>0</v>
      </c>
      <c r="H469" s="34">
        <f t="shared" si="99"/>
        <v>0</v>
      </c>
      <c r="I469" s="34">
        <f t="shared" si="99"/>
        <v>711883199.56000006</v>
      </c>
      <c r="J469" s="34">
        <f t="shared" si="99"/>
        <v>1467875174.7600002</v>
      </c>
      <c r="K469" s="34">
        <f t="shared" si="99"/>
        <v>0</v>
      </c>
      <c r="L469" s="34">
        <f t="shared" si="99"/>
        <v>0</v>
      </c>
      <c r="M469" s="34">
        <f t="shared" si="99"/>
        <v>2179758374.3200002</v>
      </c>
      <c r="N469" s="34">
        <f t="shared" si="99"/>
        <v>1629669270.8800001</v>
      </c>
      <c r="O469" s="34">
        <f t="shared" si="99"/>
        <v>8149322804.0900002</v>
      </c>
      <c r="P469" s="34">
        <f t="shared" si="99"/>
        <v>399515769.69000006</v>
      </c>
      <c r="Q469" s="34">
        <f t="shared" si="99"/>
        <v>151810810.03999999</v>
      </c>
      <c r="R469" s="34">
        <f t="shared" si="99"/>
        <v>14492793724.26</v>
      </c>
      <c r="S469" s="34">
        <f t="shared" si="99"/>
        <v>0</v>
      </c>
      <c r="T469" s="34">
        <f t="shared" si="99"/>
        <v>0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27002870753.280003</v>
      </c>
      <c r="AA469" s="34">
        <f>D469-Z469</f>
        <v>32773988246.719997</v>
      </c>
      <c r="AB469" s="41">
        <f>Z469/D469</f>
        <v>0.45172782921364274</v>
      </c>
      <c r="AC469" s="35"/>
      <c r="AE469" s="37"/>
    </row>
    <row r="470" spans="1:31" s="36" customFormat="1" ht="18" hidden="1" customHeight="1" x14ac:dyDescent="0.2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100">SUM(B468:B471)</f>
        <v>67985504000</v>
      </c>
      <c r="C472" s="43">
        <f t="shared" si="100"/>
        <v>0</v>
      </c>
      <c r="D472" s="43">
        <f t="shared" si="100"/>
        <v>67985504000</v>
      </c>
      <c r="E472" s="43">
        <f t="shared" si="100"/>
        <v>13255943694.550001</v>
      </c>
      <c r="F472" s="43">
        <f t="shared" si="100"/>
        <v>18252635374.700005</v>
      </c>
      <c r="G472" s="43">
        <f t="shared" si="100"/>
        <v>0</v>
      </c>
      <c r="H472" s="43">
        <f t="shared" si="100"/>
        <v>0</v>
      </c>
      <c r="I472" s="43">
        <f t="shared" si="100"/>
        <v>2916491456.8099999</v>
      </c>
      <c r="J472" s="43">
        <f t="shared" si="100"/>
        <v>3477773974.5300002</v>
      </c>
      <c r="K472" s="43">
        <f t="shared" si="100"/>
        <v>0</v>
      </c>
      <c r="L472" s="43">
        <f t="shared" si="100"/>
        <v>0</v>
      </c>
      <c r="M472" s="43">
        <f t="shared" si="100"/>
        <v>6394265431.3400002</v>
      </c>
      <c r="N472" s="43">
        <f t="shared" si="100"/>
        <v>1686818585.2700002</v>
      </c>
      <c r="O472" s="43">
        <f t="shared" si="100"/>
        <v>8195810280.6599998</v>
      </c>
      <c r="P472" s="43">
        <f t="shared" si="100"/>
        <v>456823371.81000006</v>
      </c>
      <c r="Q472" s="43">
        <f t="shared" si="100"/>
        <v>201610532.83999997</v>
      </c>
      <c r="R472" s="43">
        <f t="shared" si="100"/>
        <v>14573250867.33</v>
      </c>
      <c r="S472" s="43">
        <f t="shared" si="100"/>
        <v>0</v>
      </c>
      <c r="T472" s="43">
        <f t="shared" si="100"/>
        <v>0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31508579069.25</v>
      </c>
      <c r="AA472" s="43">
        <f t="shared" si="100"/>
        <v>36476924930.75</v>
      </c>
      <c r="AB472" s="44">
        <f>Z472/D472</f>
        <v>0.46346025572230809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101">B473+B472</f>
        <v>67985504000</v>
      </c>
      <c r="C474" s="43">
        <f t="shared" si="101"/>
        <v>0</v>
      </c>
      <c r="D474" s="43">
        <f t="shared" si="101"/>
        <v>67985504000</v>
      </c>
      <c r="E474" s="43">
        <f t="shared" si="101"/>
        <v>13255943694.550001</v>
      </c>
      <c r="F474" s="43">
        <f t="shared" si="101"/>
        <v>18252635374.700005</v>
      </c>
      <c r="G474" s="43">
        <f t="shared" si="101"/>
        <v>0</v>
      </c>
      <c r="H474" s="43">
        <f t="shared" si="101"/>
        <v>0</v>
      </c>
      <c r="I474" s="43">
        <f t="shared" si="101"/>
        <v>2916491456.8099999</v>
      </c>
      <c r="J474" s="43">
        <f t="shared" si="101"/>
        <v>3477773974.5300002</v>
      </c>
      <c r="K474" s="43">
        <f t="shared" si="101"/>
        <v>0</v>
      </c>
      <c r="L474" s="43">
        <f t="shared" si="101"/>
        <v>0</v>
      </c>
      <c r="M474" s="43">
        <f t="shared" si="101"/>
        <v>6394265431.3400002</v>
      </c>
      <c r="N474" s="43">
        <f t="shared" si="101"/>
        <v>1686818585.2700002</v>
      </c>
      <c r="O474" s="43">
        <f t="shared" si="101"/>
        <v>8195810280.6599998</v>
      </c>
      <c r="P474" s="43">
        <f t="shared" si="101"/>
        <v>456823371.81000006</v>
      </c>
      <c r="Q474" s="43">
        <f t="shared" si="101"/>
        <v>201610532.83999997</v>
      </c>
      <c r="R474" s="43">
        <f t="shared" si="101"/>
        <v>14573250867.33</v>
      </c>
      <c r="S474" s="43">
        <f t="shared" si="101"/>
        <v>0</v>
      </c>
      <c r="T474" s="43">
        <f t="shared" si="101"/>
        <v>0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31508579069.25</v>
      </c>
      <c r="AA474" s="43">
        <f t="shared" si="101"/>
        <v>36476924930.75</v>
      </c>
      <c r="AB474" s="44">
        <f>Z474/D474</f>
        <v>0.46346025572230809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7781767000</v>
      </c>
      <c r="C478" s="34">
        <f>[1]consoCURRENT!F9879</f>
        <v>0</v>
      </c>
      <c r="D478" s="34">
        <f>[1]consoCURRENT!G9879</f>
        <v>7781767000</v>
      </c>
      <c r="E478" s="34">
        <f>[1]consoCURRENT!H9879</f>
        <v>2270301024.3300004</v>
      </c>
      <c r="F478" s="34">
        <f>[1]consoCURRENT!I9879</f>
        <v>2056195624.1099999</v>
      </c>
      <c r="G478" s="34">
        <f>[1]consoCURRENT!J9879</f>
        <v>0</v>
      </c>
      <c r="H478" s="34">
        <f>[1]consoCURRENT!K9879</f>
        <v>0</v>
      </c>
      <c r="I478" s="34">
        <f>[1]consoCURRENT!L9879</f>
        <v>2204608257.25</v>
      </c>
      <c r="J478" s="34">
        <f>[1]consoCURRENT!M9879</f>
        <v>2009898799.77</v>
      </c>
      <c r="K478" s="34">
        <f>[1]consoCURRENT!N9879</f>
        <v>0</v>
      </c>
      <c r="L478" s="34">
        <f>[1]consoCURRENT!O9879</f>
        <v>0</v>
      </c>
      <c r="M478" s="34">
        <f>[1]consoCURRENT!P9879</f>
        <v>4214507057.0199995</v>
      </c>
      <c r="N478" s="34">
        <f>[1]consoCURRENT!Q9879</f>
        <v>28421029.609999999</v>
      </c>
      <c r="O478" s="34">
        <f>[1]consoCURRENT!R9879</f>
        <v>16771418.709999999</v>
      </c>
      <c r="P478" s="34">
        <f>[1]consoCURRENT!S9879</f>
        <v>20500318.759999998</v>
      </c>
      <c r="Q478" s="34">
        <f>[1]consoCURRENT!T9879</f>
        <v>16856913.760000002</v>
      </c>
      <c r="R478" s="34">
        <f>[1]consoCURRENT!U9879</f>
        <v>29439910.579999998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4326496648.4399996</v>
      </c>
      <c r="AA478" s="34">
        <f>D478-Z478</f>
        <v>3455270351.5600004</v>
      </c>
      <c r="AB478" s="41">
        <f>Z478/D478</f>
        <v>0.55597869332762073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55899377000</v>
      </c>
      <c r="C479" s="34">
        <f>[1]consoCURRENT!F9992</f>
        <v>0</v>
      </c>
      <c r="D479" s="34">
        <f>[1]consoCURRENT!G9992</f>
        <v>55899377000</v>
      </c>
      <c r="E479" s="34">
        <f>[1]consoCURRENT!H9992</f>
        <v>9461991858.210001</v>
      </c>
      <c r="F479" s="34">
        <f>[1]consoCURRENT!I9992</f>
        <v>14509518500.270004</v>
      </c>
      <c r="G479" s="34">
        <f>[1]consoCURRENT!J9992</f>
        <v>0</v>
      </c>
      <c r="H479" s="34">
        <f>[1]consoCURRENT!K9992</f>
        <v>0</v>
      </c>
      <c r="I479" s="34">
        <f>[1]consoCURRENT!L9992</f>
        <v>200115522.93999997</v>
      </c>
      <c r="J479" s="34">
        <f>[1]consoCURRENT!M9992</f>
        <v>18886838.789999984</v>
      </c>
      <c r="K479" s="34">
        <f>[1]consoCURRENT!N9992</f>
        <v>0</v>
      </c>
      <c r="L479" s="34">
        <f>[1]consoCURRENT!O9992</f>
        <v>0</v>
      </c>
      <c r="M479" s="34">
        <f>[1]consoCURRENT!P9992</f>
        <v>219002361.72999999</v>
      </c>
      <c r="N479" s="34">
        <f>[1]consoCURRENT!Q9992</f>
        <v>1359611509.1700001</v>
      </c>
      <c r="O479" s="34">
        <f>[1]consoCURRENT!R9992</f>
        <v>7900260818.9400005</v>
      </c>
      <c r="P479" s="34">
        <f>[1]consoCURRENT!S9992</f>
        <v>2004007.16</v>
      </c>
      <c r="Q479" s="34">
        <f>[1]consoCURRENT!T9992</f>
        <v>49091511.079999998</v>
      </c>
      <c r="R479" s="34">
        <f>[1]consoCURRENT!U9992</f>
        <v>14441540150.4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23971510358.48</v>
      </c>
      <c r="AA479" s="34">
        <f>D479-Z479</f>
        <v>31927866641.52</v>
      </c>
      <c r="AB479" s="41">
        <f>Z479/D479</f>
        <v>0.42883322936640239</v>
      </c>
      <c r="AC479" s="35"/>
      <c r="AE479" s="37"/>
    </row>
    <row r="480" spans="1:31" s="36" customFormat="1" ht="18" hidden="1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102">SUM(B478:B481)</f>
        <v>63681144000</v>
      </c>
      <c r="C482" s="43">
        <f t="shared" si="102"/>
        <v>0</v>
      </c>
      <c r="D482" s="43">
        <f t="shared" si="102"/>
        <v>63681144000</v>
      </c>
      <c r="E482" s="43">
        <f t="shared" si="102"/>
        <v>11732292882.540001</v>
      </c>
      <c r="F482" s="43">
        <f t="shared" si="102"/>
        <v>16565714124.380005</v>
      </c>
      <c r="G482" s="43">
        <f t="shared" si="102"/>
        <v>0</v>
      </c>
      <c r="H482" s="43">
        <f t="shared" si="102"/>
        <v>0</v>
      </c>
      <c r="I482" s="43">
        <f t="shared" si="102"/>
        <v>2404723780.1900001</v>
      </c>
      <c r="J482" s="43">
        <f t="shared" si="102"/>
        <v>2028785638.5599999</v>
      </c>
      <c r="K482" s="43">
        <f t="shared" si="102"/>
        <v>0</v>
      </c>
      <c r="L482" s="43">
        <f t="shared" si="102"/>
        <v>0</v>
      </c>
      <c r="M482" s="43">
        <f t="shared" si="102"/>
        <v>4433509418.749999</v>
      </c>
      <c r="N482" s="43">
        <f t="shared" si="102"/>
        <v>1388032538.78</v>
      </c>
      <c r="O482" s="43">
        <f t="shared" si="102"/>
        <v>7917032237.6500006</v>
      </c>
      <c r="P482" s="43">
        <f t="shared" si="102"/>
        <v>22504325.919999998</v>
      </c>
      <c r="Q482" s="43">
        <f t="shared" si="102"/>
        <v>65948424.840000004</v>
      </c>
      <c r="R482" s="43">
        <f t="shared" si="102"/>
        <v>14470980060.98</v>
      </c>
      <c r="S482" s="43">
        <f t="shared" si="102"/>
        <v>0</v>
      </c>
      <c r="T482" s="43">
        <f t="shared" si="102"/>
        <v>0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28298007006.919998</v>
      </c>
      <c r="AA482" s="43">
        <f t="shared" si="102"/>
        <v>35383136993.080002</v>
      </c>
      <c r="AB482" s="44">
        <f>Z482/D482</f>
        <v>0.44437026770310528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103">B483+B482</f>
        <v>63681144000</v>
      </c>
      <c r="C484" s="43">
        <f t="shared" si="103"/>
        <v>0</v>
      </c>
      <c r="D484" s="43">
        <f t="shared" si="103"/>
        <v>63681144000</v>
      </c>
      <c r="E484" s="43">
        <f t="shared" si="103"/>
        <v>11732292882.540001</v>
      </c>
      <c r="F484" s="43">
        <f t="shared" si="103"/>
        <v>16565714124.380005</v>
      </c>
      <c r="G484" s="43">
        <f t="shared" si="103"/>
        <v>0</v>
      </c>
      <c r="H484" s="43">
        <f t="shared" si="103"/>
        <v>0</v>
      </c>
      <c r="I484" s="43">
        <f t="shared" si="103"/>
        <v>2404723780.1900001</v>
      </c>
      <c r="J484" s="43">
        <f t="shared" si="103"/>
        <v>2028785638.5599999</v>
      </c>
      <c r="K484" s="43">
        <f t="shared" si="103"/>
        <v>0</v>
      </c>
      <c r="L484" s="43">
        <f t="shared" si="103"/>
        <v>0</v>
      </c>
      <c r="M484" s="43">
        <f t="shared" si="103"/>
        <v>4433509418.749999</v>
      </c>
      <c r="N484" s="43">
        <f t="shared" si="103"/>
        <v>1388032538.78</v>
      </c>
      <c r="O484" s="43">
        <f t="shared" si="103"/>
        <v>7917032237.6500006</v>
      </c>
      <c r="P484" s="43">
        <f t="shared" si="103"/>
        <v>22504325.919999998</v>
      </c>
      <c r="Q484" s="43">
        <f t="shared" si="103"/>
        <v>65948424.840000004</v>
      </c>
      <c r="R484" s="43">
        <f t="shared" si="103"/>
        <v>14470980060.98</v>
      </c>
      <c r="S484" s="43">
        <f t="shared" si="103"/>
        <v>0</v>
      </c>
      <c r="T484" s="43">
        <f t="shared" si="103"/>
        <v>0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28298007006.919998</v>
      </c>
      <c r="AA484" s="43">
        <f t="shared" si="103"/>
        <v>35383136993.080002</v>
      </c>
      <c r="AB484" s="44">
        <f>Z484/D484</f>
        <v>0.44437026770310528</v>
      </c>
      <c r="AC484" s="46"/>
      <c r="AE484" s="37">
        <f>SUM('[3]sum-co'!S147+'[2]CMF-101regularapril8'!$EV$845)</f>
        <v>29050235619.649998</v>
      </c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>B498+B508+B518+B528+B538+B548+B558+B568+B578+B588+B598+B608+B618+B628+B638+B648+B658</f>
        <v>426878000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426878000</v>
      </c>
      <c r="E488" s="34">
        <f t="shared" ref="E488:Y488" si="104">E498+E508+E518+E528+E538+E548+E558+E568+E578+E588+E598+E608+E618+E628+E638+E648+E658</f>
        <v>95251626</v>
      </c>
      <c r="F488" s="34">
        <f t="shared" si="104"/>
        <v>83960041.529999971</v>
      </c>
      <c r="G488" s="34">
        <f t="shared" si="104"/>
        <v>0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28728284.779999997</v>
      </c>
      <c r="O488" s="34">
        <f t="shared" si="104"/>
        <v>29716057.859999999</v>
      </c>
      <c r="P488" s="34">
        <f t="shared" si="104"/>
        <v>36807283.359999999</v>
      </c>
      <c r="Q488" s="34">
        <f t="shared" si="104"/>
        <v>32942809.039999992</v>
      </c>
      <c r="R488" s="34">
        <f t="shared" si="104"/>
        <v>51017232.489999987</v>
      </c>
      <c r="S488" s="34">
        <f t="shared" si="104"/>
        <v>0</v>
      </c>
      <c r="T488" s="34">
        <f t="shared" si="104"/>
        <v>0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179211667.52999997</v>
      </c>
      <c r="AA488" s="34">
        <f>D488-Z488</f>
        <v>247666332.47000003</v>
      </c>
      <c r="AB488" s="41">
        <f>Z488/D488</f>
        <v>0.41981940397490614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ref="B489:Y491" si="105">B499+B509+B519+B529+B539+B549+B559+B569+B579+B589+B599+B609+B619+B629+B639+B649+B659</f>
        <v>3877482000</v>
      </c>
      <c r="C489" s="34">
        <f t="shared" si="105"/>
        <v>0</v>
      </c>
      <c r="D489" s="34">
        <f t="shared" si="105"/>
        <v>3877481999.9999995</v>
      </c>
      <c r="E489" s="34">
        <f t="shared" si="105"/>
        <v>1428399186.0100002</v>
      </c>
      <c r="F489" s="34">
        <f t="shared" si="105"/>
        <v>1602961208.7900007</v>
      </c>
      <c r="G489" s="34">
        <f t="shared" si="105"/>
        <v>0</v>
      </c>
      <c r="H489" s="34">
        <f t="shared" si="105"/>
        <v>0</v>
      </c>
      <c r="I489" s="34">
        <f t="shared" si="105"/>
        <v>511767676.62000006</v>
      </c>
      <c r="J489" s="34">
        <f t="shared" si="105"/>
        <v>1448988335.9700003</v>
      </c>
      <c r="K489" s="34">
        <f t="shared" si="105"/>
        <v>0</v>
      </c>
      <c r="L489" s="34">
        <f t="shared" si="105"/>
        <v>0</v>
      </c>
      <c r="M489" s="34">
        <f t="shared" si="105"/>
        <v>1960756012.5900002</v>
      </c>
      <c r="N489" s="34">
        <f t="shared" si="105"/>
        <v>270057761.70999998</v>
      </c>
      <c r="O489" s="34">
        <f t="shared" si="105"/>
        <v>249061985.14999998</v>
      </c>
      <c r="P489" s="34">
        <f t="shared" si="105"/>
        <v>397511762.53000003</v>
      </c>
      <c r="Q489" s="34">
        <f t="shared" si="105"/>
        <v>102719298.95999999</v>
      </c>
      <c r="R489" s="34">
        <f t="shared" si="105"/>
        <v>51253573.859999992</v>
      </c>
      <c r="S489" s="34">
        <f t="shared" si="105"/>
        <v>0</v>
      </c>
      <c r="T489" s="34">
        <f t="shared" si="105"/>
        <v>0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3031360394.8000007</v>
      </c>
      <c r="AA489" s="34">
        <f>D489-Z489</f>
        <v>846121605.19999886</v>
      </c>
      <c r="AB489" s="41">
        <f>Z489/D489</f>
        <v>0.78178580707789258</v>
      </c>
      <c r="AC489" s="35"/>
      <c r="AE489" s="37"/>
    </row>
    <row r="490" spans="1:31" s="36" customFormat="1" ht="18" hidden="1" customHeight="1" x14ac:dyDescent="0.2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>SUM(B488:B491)</f>
        <v>4304360000</v>
      </c>
      <c r="C492" s="43">
        <f>SUM(C488:C491)</f>
        <v>0</v>
      </c>
      <c r="D492" s="43">
        <f>SUM(D488:D491)</f>
        <v>4304360000</v>
      </c>
      <c r="E492" s="43">
        <f t="shared" ref="E492:AA492" si="106">SUM(E488:E491)</f>
        <v>1523650812.0100002</v>
      </c>
      <c r="F492" s="43">
        <f t="shared" si="106"/>
        <v>1686921250.3200006</v>
      </c>
      <c r="G492" s="43">
        <f t="shared" si="106"/>
        <v>0</v>
      </c>
      <c r="H492" s="43">
        <f t="shared" si="106"/>
        <v>0</v>
      </c>
      <c r="I492" s="43">
        <f t="shared" si="106"/>
        <v>511767676.62000006</v>
      </c>
      <c r="J492" s="43">
        <f t="shared" si="106"/>
        <v>1448988335.9700003</v>
      </c>
      <c r="K492" s="43">
        <f t="shared" si="106"/>
        <v>0</v>
      </c>
      <c r="L492" s="43">
        <f t="shared" si="106"/>
        <v>0</v>
      </c>
      <c r="M492" s="43">
        <f t="shared" si="106"/>
        <v>1960756012.5900002</v>
      </c>
      <c r="N492" s="43">
        <f t="shared" si="106"/>
        <v>298786046.48999995</v>
      </c>
      <c r="O492" s="43">
        <f t="shared" si="106"/>
        <v>278778043.00999999</v>
      </c>
      <c r="P492" s="43">
        <f t="shared" si="106"/>
        <v>434319045.89000005</v>
      </c>
      <c r="Q492" s="43">
        <f t="shared" si="106"/>
        <v>135662108</v>
      </c>
      <c r="R492" s="43">
        <f t="shared" si="106"/>
        <v>102270806.34999998</v>
      </c>
      <c r="S492" s="43">
        <f t="shared" si="106"/>
        <v>0</v>
      </c>
      <c r="T492" s="43">
        <f t="shared" si="106"/>
        <v>0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3210572062.3300009</v>
      </c>
      <c r="AA492" s="43">
        <f t="shared" si="106"/>
        <v>1093787937.6699989</v>
      </c>
      <c r="AB492" s="44">
        <f>Z492/D492</f>
        <v>0.74588836954390447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>B493+B492</f>
        <v>4304360000</v>
      </c>
      <c r="C494" s="43">
        <f>C493+C492</f>
        <v>0</v>
      </c>
      <c r="D494" s="43">
        <f>D493+D492</f>
        <v>4304360000</v>
      </c>
      <c r="E494" s="43">
        <f t="shared" ref="E494:AA494" si="108">E493+E492</f>
        <v>1523650812.0100002</v>
      </c>
      <c r="F494" s="43">
        <f t="shared" si="108"/>
        <v>1686921250.3200006</v>
      </c>
      <c r="G494" s="43">
        <f t="shared" si="108"/>
        <v>0</v>
      </c>
      <c r="H494" s="43">
        <f t="shared" si="108"/>
        <v>0</v>
      </c>
      <c r="I494" s="43">
        <f t="shared" si="108"/>
        <v>511767676.62000006</v>
      </c>
      <c r="J494" s="43">
        <f t="shared" si="108"/>
        <v>1448988335.9700003</v>
      </c>
      <c r="K494" s="43">
        <f t="shared" si="108"/>
        <v>0</v>
      </c>
      <c r="L494" s="43">
        <f t="shared" si="108"/>
        <v>0</v>
      </c>
      <c r="M494" s="43">
        <f t="shared" si="108"/>
        <v>1960756012.5900002</v>
      </c>
      <c r="N494" s="43">
        <f t="shared" si="108"/>
        <v>298786046.48999995</v>
      </c>
      <c r="O494" s="43">
        <f t="shared" si="108"/>
        <v>278778043.00999999</v>
      </c>
      <c r="P494" s="43">
        <f t="shared" si="108"/>
        <v>434319045.89000005</v>
      </c>
      <c r="Q494" s="43">
        <f t="shared" si="108"/>
        <v>135662108</v>
      </c>
      <c r="R494" s="43">
        <f t="shared" si="108"/>
        <v>102270806.34999998</v>
      </c>
      <c r="S494" s="43">
        <f t="shared" si="108"/>
        <v>0</v>
      </c>
      <c r="T494" s="43">
        <f t="shared" si="108"/>
        <v>0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3210572062.3300009</v>
      </c>
      <c r="AA494" s="43">
        <f t="shared" si="108"/>
        <v>1093787937.6699989</v>
      </c>
      <c r="AB494" s="44">
        <f>Z494/D494</f>
        <v>0.74588836954390447</v>
      </c>
      <c r="AC494" s="46"/>
      <c r="AE494" s="37">
        <f>SUM('[3]sum-co'!S157+[3]dr!K189+'[2]CMF-101regularapril8'!$EV$938)</f>
        <v>2934116070.9099998</v>
      </c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39541000</v>
      </c>
      <c r="C498" s="34">
        <f>[1]consoCURRENT!F10305</f>
        <v>0</v>
      </c>
      <c r="D498" s="34">
        <f>[1]consoCURRENT!G10305</f>
        <v>39541000</v>
      </c>
      <c r="E498" s="34">
        <f>[1]consoCURRENT!H10305</f>
        <v>10815667.109999999</v>
      </c>
      <c r="F498" s="34">
        <f>[1]consoCURRENT!I10305</f>
        <v>7550743.8300000001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4709801.55</v>
      </c>
      <c r="O498" s="34">
        <f>[1]consoCURRENT!R10305</f>
        <v>2785114.62</v>
      </c>
      <c r="P498" s="34">
        <f>[1]consoCURRENT!S10305</f>
        <v>3320750.9399999995</v>
      </c>
      <c r="Q498" s="34">
        <f>[1]consoCURRENT!T10305</f>
        <v>2764179.5700000003</v>
      </c>
      <c r="R498" s="34">
        <f>[1]consoCURRENT!U10305</f>
        <v>4786564.26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18366410.939999998</v>
      </c>
      <c r="AA498" s="34">
        <f>D498-Z498</f>
        <v>21174589.060000002</v>
      </c>
      <c r="AB498" s="41">
        <f>Z498/D498</f>
        <v>0.46449029968893041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2680471000</v>
      </c>
      <c r="C499" s="34">
        <f>[1]consoCURRENT!F10418</f>
        <v>0</v>
      </c>
      <c r="D499" s="34">
        <f>[1]consoCURRENT!G10418</f>
        <v>2680470999.9999995</v>
      </c>
      <c r="E499" s="34">
        <f>[1]consoCURRENT!H10418</f>
        <v>538933580.23000014</v>
      </c>
      <c r="F499" s="34">
        <f>[1]consoCURRENT!I10418</f>
        <v>1450332312.3400002</v>
      </c>
      <c r="G499" s="34">
        <f>[1]consoCURRENT!J10418</f>
        <v>0</v>
      </c>
      <c r="H499" s="34">
        <f>[1]consoCURRENT!K10418</f>
        <v>0</v>
      </c>
      <c r="I499" s="34">
        <f>[1]consoCURRENT!L10418</f>
        <v>511767676.62000006</v>
      </c>
      <c r="J499" s="34">
        <f>[1]consoCURRENT!M10418</f>
        <v>1448988335.9700003</v>
      </c>
      <c r="K499" s="34">
        <f>[1]consoCURRENT!N10418</f>
        <v>0</v>
      </c>
      <c r="L499" s="34">
        <f>[1]consoCURRENT!O10418</f>
        <v>0</v>
      </c>
      <c r="M499" s="34">
        <f>[1]consoCURRENT!P10418</f>
        <v>1960756012.5900002</v>
      </c>
      <c r="N499" s="34">
        <f>[1]consoCURRENT!Q10418</f>
        <v>26313007.260000002</v>
      </c>
      <c r="O499" s="34">
        <f>[1]consoCURRENT!R10418</f>
        <v>337497.05</v>
      </c>
      <c r="P499" s="34">
        <f>[1]consoCURRENT!S10418</f>
        <v>515399.30000000005</v>
      </c>
      <c r="Q499" s="34">
        <f>[1]consoCURRENT!T10418</f>
        <v>177793.71</v>
      </c>
      <c r="R499" s="34">
        <f>[1]consoCURRENT!U10418</f>
        <v>1166182.6599999999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1989265892.5700002</v>
      </c>
      <c r="AA499" s="34">
        <f>D499-Z499</f>
        <v>691205107.42999935</v>
      </c>
      <c r="AB499" s="41">
        <f>Z499/D499</f>
        <v>0.74213296565043996</v>
      </c>
      <c r="AC499" s="35"/>
      <c r="AE499" s="37"/>
    </row>
    <row r="500" spans="1:31" s="36" customFormat="1" ht="18" hidden="1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109">SUM(B498:B501)</f>
        <v>2720012000</v>
      </c>
      <c r="C502" s="43">
        <f t="shared" si="109"/>
        <v>0</v>
      </c>
      <c r="D502" s="43">
        <f t="shared" si="109"/>
        <v>2720011999.9999995</v>
      </c>
      <c r="E502" s="43">
        <f t="shared" si="109"/>
        <v>549749247.34000015</v>
      </c>
      <c r="F502" s="43">
        <f t="shared" si="109"/>
        <v>1457883056.1700001</v>
      </c>
      <c r="G502" s="43">
        <f t="shared" si="109"/>
        <v>0</v>
      </c>
      <c r="H502" s="43">
        <f t="shared" si="109"/>
        <v>0</v>
      </c>
      <c r="I502" s="43">
        <f t="shared" si="109"/>
        <v>511767676.62000006</v>
      </c>
      <c r="J502" s="43">
        <f t="shared" si="109"/>
        <v>1448988335.9700003</v>
      </c>
      <c r="K502" s="43">
        <f t="shared" si="109"/>
        <v>0</v>
      </c>
      <c r="L502" s="43">
        <f t="shared" si="109"/>
        <v>0</v>
      </c>
      <c r="M502" s="43">
        <f t="shared" si="109"/>
        <v>1960756012.5900002</v>
      </c>
      <c r="N502" s="43">
        <f t="shared" si="109"/>
        <v>31022808.810000002</v>
      </c>
      <c r="O502" s="43">
        <f t="shared" si="109"/>
        <v>3122611.67</v>
      </c>
      <c r="P502" s="43">
        <f t="shared" si="109"/>
        <v>3836150.2399999993</v>
      </c>
      <c r="Q502" s="43">
        <f t="shared" si="109"/>
        <v>2941973.2800000003</v>
      </c>
      <c r="R502" s="43">
        <f t="shared" si="109"/>
        <v>5952746.9199999999</v>
      </c>
      <c r="S502" s="43">
        <f t="shared" si="109"/>
        <v>0</v>
      </c>
      <c r="T502" s="43">
        <f t="shared" si="109"/>
        <v>0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2007632303.5100002</v>
      </c>
      <c r="AA502" s="43">
        <f t="shared" si="109"/>
        <v>712379696.48999929</v>
      </c>
      <c r="AB502" s="44">
        <f>Z502/D502</f>
        <v>0.73809685527490343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110">B503+B502</f>
        <v>2720012000</v>
      </c>
      <c r="C504" s="43">
        <f t="shared" si="110"/>
        <v>0</v>
      </c>
      <c r="D504" s="43">
        <f t="shared" si="110"/>
        <v>2720011999.9999995</v>
      </c>
      <c r="E504" s="43">
        <f t="shared" si="110"/>
        <v>549749247.34000015</v>
      </c>
      <c r="F504" s="43">
        <f t="shared" si="110"/>
        <v>1457883056.1700001</v>
      </c>
      <c r="G504" s="43">
        <f t="shared" si="110"/>
        <v>0</v>
      </c>
      <c r="H504" s="43">
        <f t="shared" si="110"/>
        <v>0</v>
      </c>
      <c r="I504" s="43">
        <f t="shared" si="110"/>
        <v>511767676.62000006</v>
      </c>
      <c r="J504" s="43">
        <f t="shared" si="110"/>
        <v>1448988335.9700003</v>
      </c>
      <c r="K504" s="43">
        <f t="shared" si="110"/>
        <v>0</v>
      </c>
      <c r="L504" s="43">
        <f t="shared" si="110"/>
        <v>0</v>
      </c>
      <c r="M504" s="43">
        <f t="shared" si="110"/>
        <v>1960756012.5900002</v>
      </c>
      <c r="N504" s="43">
        <f t="shared" si="110"/>
        <v>31022808.810000002</v>
      </c>
      <c r="O504" s="43">
        <f t="shared" si="110"/>
        <v>3122611.67</v>
      </c>
      <c r="P504" s="43">
        <f t="shared" si="110"/>
        <v>3836150.2399999993</v>
      </c>
      <c r="Q504" s="43">
        <f t="shared" si="110"/>
        <v>2941973.2800000003</v>
      </c>
      <c r="R504" s="43">
        <f t="shared" si="110"/>
        <v>5952746.9199999999</v>
      </c>
      <c r="S504" s="43">
        <f t="shared" si="110"/>
        <v>0</v>
      </c>
      <c r="T504" s="43">
        <f t="shared" si="110"/>
        <v>0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2007632303.5100002</v>
      </c>
      <c r="AA504" s="43">
        <f t="shared" si="110"/>
        <v>712379696.48999929</v>
      </c>
      <c r="AB504" s="44">
        <f>Z504/D504</f>
        <v>0.73809685527490343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16526000</v>
      </c>
      <c r="C508" s="34">
        <f>[1]consoCURRENT!F10518</f>
        <v>0</v>
      </c>
      <c r="D508" s="34">
        <f>[1]consoCURRENT!G10518</f>
        <v>16526000</v>
      </c>
      <c r="E508" s="34">
        <f>[1]consoCURRENT!H10518</f>
        <v>3540007.2</v>
      </c>
      <c r="F508" s="34">
        <f>[1]consoCURRENT!I10518</f>
        <v>3158240.48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1056174.3</v>
      </c>
      <c r="O508" s="34">
        <f>[1]consoCURRENT!R10518</f>
        <v>1143900.3999999999</v>
      </c>
      <c r="P508" s="34">
        <f>[1]consoCURRENT!S10518</f>
        <v>1339932.5</v>
      </c>
      <c r="Q508" s="34">
        <f>[1]consoCURRENT!T10518</f>
        <v>1215664.24</v>
      </c>
      <c r="R508" s="34">
        <f>[1]consoCURRENT!U10518</f>
        <v>1942576.24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6698247.6800000006</v>
      </c>
      <c r="AA508" s="34">
        <f>D508-Z508</f>
        <v>9827752.3200000003</v>
      </c>
      <c r="AB508" s="41">
        <f>Z508/D508</f>
        <v>0.40531572552341766</v>
      </c>
      <c r="AC508" s="35"/>
      <c r="AE508" s="37"/>
    </row>
    <row r="509" spans="1:31" s="36" customFormat="1" ht="18" customHeight="1" x14ac:dyDescent="0.2">
      <c r="A509" s="64" t="s">
        <v>35</v>
      </c>
      <c r="B509" s="54">
        <f>[1]consoCURRENT!E10631</f>
        <v>41565000</v>
      </c>
      <c r="C509" s="54">
        <f>[1]consoCURRENT!F10631</f>
        <v>0</v>
      </c>
      <c r="D509" s="34">
        <f>[1]consoCURRENT!G10631</f>
        <v>41565000</v>
      </c>
      <c r="E509" s="54">
        <f>[1]consoCURRENT!H10631</f>
        <v>26340972.530000001</v>
      </c>
      <c r="F509" s="54">
        <f>[1]consoCURRENT!I10631</f>
        <v>-235006.29999999993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11784203.039999999</v>
      </c>
      <c r="O509" s="54">
        <f>[1]consoCURRENT!R10631</f>
        <v>13504259.67</v>
      </c>
      <c r="P509" s="54">
        <f>[1]consoCURRENT!S10631</f>
        <v>1052509.8200000003</v>
      </c>
      <c r="Q509" s="54">
        <f>[1]consoCURRENT!T10631</f>
        <v>362001.52</v>
      </c>
      <c r="R509" s="54">
        <f>[1]consoCURRENT!U10631</f>
        <v>-597007.81999999995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34">
        <f>SUM(M509:Y509)</f>
        <v>26105966.23</v>
      </c>
      <c r="AA509" s="34">
        <f>D509-Z509</f>
        <v>15459033.77</v>
      </c>
      <c r="AB509" s="41">
        <f>Z509/D509</f>
        <v>0.62807569421388187</v>
      </c>
      <c r="AC509" s="34"/>
      <c r="AE509" s="37"/>
    </row>
    <row r="510" spans="1:31" s="36" customFormat="1" ht="18" hidden="1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4">
        <f>D511-Z511</f>
        <v>0</v>
      </c>
      <c r="AB511" s="41"/>
      <c r="AC511" s="34"/>
      <c r="AE511" s="49"/>
    </row>
    <row r="512" spans="1:31" s="36" customFormat="1" ht="18" hidden="1" customHeight="1" x14ac:dyDescent="0.25">
      <c r="A512" s="42" t="s">
        <v>38</v>
      </c>
      <c r="B512" s="43">
        <f t="shared" ref="B512:AA512" si="111">SUM(B508:B511)</f>
        <v>58091000</v>
      </c>
      <c r="C512" s="43">
        <f t="shared" si="111"/>
        <v>0</v>
      </c>
      <c r="D512" s="43">
        <f t="shared" si="111"/>
        <v>58091000</v>
      </c>
      <c r="E512" s="43">
        <f t="shared" si="111"/>
        <v>29880979.73</v>
      </c>
      <c r="F512" s="43">
        <f t="shared" si="111"/>
        <v>2923234.18</v>
      </c>
      <c r="G512" s="43">
        <f t="shared" si="111"/>
        <v>0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12840377.34</v>
      </c>
      <c r="O512" s="43">
        <f t="shared" si="111"/>
        <v>14648160.07</v>
      </c>
      <c r="P512" s="43">
        <f t="shared" si="111"/>
        <v>2392442.3200000003</v>
      </c>
      <c r="Q512" s="43">
        <f t="shared" si="111"/>
        <v>1577665.76</v>
      </c>
      <c r="R512" s="43">
        <f t="shared" si="111"/>
        <v>1345568.42</v>
      </c>
      <c r="S512" s="43">
        <f t="shared" si="111"/>
        <v>0</v>
      </c>
      <c r="T512" s="43">
        <f t="shared" si="111"/>
        <v>0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32804213.91</v>
      </c>
      <c r="AA512" s="43">
        <f t="shared" si="111"/>
        <v>25286786.09</v>
      </c>
      <c r="AB512" s="44">
        <f>Z512/D512</f>
        <v>0.56470389406276356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112">B513+B512</f>
        <v>58091000</v>
      </c>
      <c r="C514" s="43">
        <f t="shared" si="112"/>
        <v>0</v>
      </c>
      <c r="D514" s="43">
        <f t="shared" si="112"/>
        <v>58091000</v>
      </c>
      <c r="E514" s="43">
        <f t="shared" si="112"/>
        <v>29880979.73</v>
      </c>
      <c r="F514" s="43">
        <f t="shared" si="112"/>
        <v>2923234.18</v>
      </c>
      <c r="G514" s="43">
        <f t="shared" si="112"/>
        <v>0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12840377.34</v>
      </c>
      <c r="O514" s="43">
        <f t="shared" si="112"/>
        <v>14648160.07</v>
      </c>
      <c r="P514" s="43">
        <f t="shared" si="112"/>
        <v>2392442.3200000003</v>
      </c>
      <c r="Q514" s="43">
        <f t="shared" si="112"/>
        <v>1577665.76</v>
      </c>
      <c r="R514" s="43">
        <f t="shared" si="112"/>
        <v>1345568.42</v>
      </c>
      <c r="S514" s="43">
        <f t="shared" si="112"/>
        <v>0</v>
      </c>
      <c r="T514" s="43">
        <f t="shared" si="112"/>
        <v>0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32804213.91</v>
      </c>
      <c r="AA514" s="43">
        <f t="shared" si="112"/>
        <v>25286786.09</v>
      </c>
      <c r="AB514" s="44">
        <f>Z514/D514</f>
        <v>0.56470389406276356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16192000</v>
      </c>
      <c r="C518" s="34">
        <f>[1]consoCURRENT!F10731</f>
        <v>0</v>
      </c>
      <c r="D518" s="34">
        <f>[1]consoCURRENT!G10731</f>
        <v>16192000</v>
      </c>
      <c r="E518" s="34">
        <f>[1]consoCURRENT!H10731</f>
        <v>3350326.09</v>
      </c>
      <c r="F518" s="34">
        <f>[1]consoCURRENT!I10731</f>
        <v>3269543.5300000003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1009891.41</v>
      </c>
      <c r="O518" s="34">
        <f>[1]consoCURRENT!R10731</f>
        <v>1095531.1599999997</v>
      </c>
      <c r="P518" s="34">
        <f>[1]consoCURRENT!S10731</f>
        <v>1244903.52</v>
      </c>
      <c r="Q518" s="34">
        <f>[1]consoCURRENT!T10731</f>
        <v>1286416.25</v>
      </c>
      <c r="R518" s="34">
        <f>[1]consoCURRENT!U10731</f>
        <v>1983127.28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6619869.6200000001</v>
      </c>
      <c r="AA518" s="34">
        <f>D518-Z518</f>
        <v>9572130.379999999</v>
      </c>
      <c r="AB518" s="41">
        <f>Z518/D518</f>
        <v>0.40883582139328062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73452000</v>
      </c>
      <c r="C519" s="34">
        <f>[1]consoCURRENT!F10844</f>
        <v>0</v>
      </c>
      <c r="D519" s="34">
        <f>[1]consoCURRENT!G10844</f>
        <v>73452000</v>
      </c>
      <c r="E519" s="34">
        <f>[1]consoCURRENT!H10844</f>
        <v>49825301.140000001</v>
      </c>
      <c r="F519" s="34">
        <f>[1]consoCURRENT!I10844</f>
        <v>9565624.7800000012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23720798.739999998</v>
      </c>
      <c r="O519" s="34">
        <f>[1]consoCURRENT!R10844</f>
        <v>2241667.1900000009</v>
      </c>
      <c r="P519" s="34">
        <f>[1]consoCURRENT!S10844</f>
        <v>23862835.210000001</v>
      </c>
      <c r="Q519" s="34">
        <f>[1]consoCURRENT!T10844</f>
        <v>4101269.54</v>
      </c>
      <c r="R519" s="34">
        <f>[1]consoCURRENT!U10844</f>
        <v>5464355.2400000002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59390925.920000002</v>
      </c>
      <c r="AA519" s="34">
        <f>D519-Z519</f>
        <v>14061074.079999998</v>
      </c>
      <c r="AB519" s="41">
        <f>Z519/D519</f>
        <v>0.80856785274737242</v>
      </c>
      <c r="AC519" s="35"/>
      <c r="AE519" s="37"/>
    </row>
    <row r="520" spans="1:31" s="36" customFormat="1" ht="18" hidden="1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113">SUM(B518:B521)</f>
        <v>89644000</v>
      </c>
      <c r="C522" s="43">
        <f t="shared" si="113"/>
        <v>0</v>
      </c>
      <c r="D522" s="43">
        <f t="shared" si="113"/>
        <v>89644000</v>
      </c>
      <c r="E522" s="43">
        <f t="shared" si="113"/>
        <v>53175627.230000004</v>
      </c>
      <c r="F522" s="43">
        <f t="shared" si="113"/>
        <v>12835168.310000002</v>
      </c>
      <c r="G522" s="43">
        <f t="shared" si="113"/>
        <v>0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24730690.149999999</v>
      </c>
      <c r="O522" s="43">
        <f t="shared" si="113"/>
        <v>3337198.3500000006</v>
      </c>
      <c r="P522" s="43">
        <f t="shared" si="113"/>
        <v>25107738.73</v>
      </c>
      <c r="Q522" s="43">
        <f t="shared" si="113"/>
        <v>5387685.79</v>
      </c>
      <c r="R522" s="43">
        <f t="shared" si="113"/>
        <v>7447482.5200000005</v>
      </c>
      <c r="S522" s="43">
        <f t="shared" si="113"/>
        <v>0</v>
      </c>
      <c r="T522" s="43">
        <f t="shared" si="113"/>
        <v>0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66010795.539999999</v>
      </c>
      <c r="AA522" s="43">
        <f t="shared" si="113"/>
        <v>23633204.459999997</v>
      </c>
      <c r="AB522" s="44">
        <f>Z522/D522</f>
        <v>0.73636602048101374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114">B523+B522</f>
        <v>89644000</v>
      </c>
      <c r="C524" s="43">
        <f t="shared" si="114"/>
        <v>0</v>
      </c>
      <c r="D524" s="43">
        <f t="shared" si="114"/>
        <v>89644000</v>
      </c>
      <c r="E524" s="43">
        <f t="shared" si="114"/>
        <v>53175627.230000004</v>
      </c>
      <c r="F524" s="43">
        <f t="shared" si="114"/>
        <v>12835168.310000002</v>
      </c>
      <c r="G524" s="43">
        <f t="shared" si="114"/>
        <v>0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24730690.149999999</v>
      </c>
      <c r="O524" s="43">
        <f t="shared" si="114"/>
        <v>3337198.3500000006</v>
      </c>
      <c r="P524" s="43">
        <f t="shared" si="114"/>
        <v>25107738.73</v>
      </c>
      <c r="Q524" s="43">
        <f t="shared" si="114"/>
        <v>5387685.79</v>
      </c>
      <c r="R524" s="43">
        <f t="shared" si="114"/>
        <v>7447482.5200000005</v>
      </c>
      <c r="S524" s="43">
        <f t="shared" si="114"/>
        <v>0</v>
      </c>
      <c r="T524" s="43">
        <f t="shared" si="114"/>
        <v>0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66010795.539999999</v>
      </c>
      <c r="AA524" s="43">
        <f t="shared" si="114"/>
        <v>23633204.459999997</v>
      </c>
      <c r="AB524" s="44">
        <f>Z524/D524</f>
        <v>0.73636602048101374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18785000</v>
      </c>
      <c r="C528" s="34">
        <f>[1]consoCURRENT!F10944</f>
        <v>0</v>
      </c>
      <c r="D528" s="34">
        <f>[1]consoCURRENT!G10944</f>
        <v>18785000</v>
      </c>
      <c r="E528" s="34">
        <f>[1]consoCURRENT!H10944</f>
        <v>3867533.2199999997</v>
      </c>
      <c r="F528" s="34">
        <f>[1]consoCURRENT!I10944</f>
        <v>3425014.87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1091465.44</v>
      </c>
      <c r="O528" s="34">
        <f>[1]consoCURRENT!R10944</f>
        <v>1200022.8799999999</v>
      </c>
      <c r="P528" s="34">
        <f>[1]consoCURRENT!S10944</f>
        <v>1576044.9</v>
      </c>
      <c r="Q528" s="34">
        <f>[1]consoCURRENT!T10944</f>
        <v>1249860.96</v>
      </c>
      <c r="R528" s="34">
        <f>[1]consoCURRENT!U10944</f>
        <v>2175153.91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7292548.0899999999</v>
      </c>
      <c r="AA528" s="34">
        <f>D528-Z528</f>
        <v>11492451.91</v>
      </c>
      <c r="AB528" s="41">
        <f>Z528/D528</f>
        <v>0.38821123715730638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43656000</v>
      </c>
      <c r="C529" s="34">
        <f>[1]consoCURRENT!F11057</f>
        <v>0</v>
      </c>
      <c r="D529" s="34">
        <f>[1]consoCURRENT!G11057</f>
        <v>43656000</v>
      </c>
      <c r="E529" s="34">
        <f>[1]consoCURRENT!H11057</f>
        <v>13614338.189999999</v>
      </c>
      <c r="F529" s="34">
        <f>[1]consoCURRENT!I11057</f>
        <v>19726693.91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3454845.74</v>
      </c>
      <c r="O529" s="34">
        <f>[1]consoCURRENT!R11057</f>
        <v>6064346.5600000005</v>
      </c>
      <c r="P529" s="34">
        <f>[1]consoCURRENT!S11057</f>
        <v>4095145.8899999997</v>
      </c>
      <c r="Q529" s="34">
        <f>[1]consoCURRENT!T11057</f>
        <v>8612948.2200000007</v>
      </c>
      <c r="R529" s="34">
        <f>[1]consoCURRENT!U11057</f>
        <v>11113745.689999999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33341032.100000001</v>
      </c>
      <c r="AA529" s="34">
        <f>D529-Z529</f>
        <v>10314967.899999999</v>
      </c>
      <c r="AB529" s="41">
        <f>Z529/D529</f>
        <v>0.76372164421843503</v>
      </c>
      <c r="AC529" s="35"/>
      <c r="AE529" s="37"/>
    </row>
    <row r="530" spans="1:31" s="36" customFormat="1" ht="18" hidden="1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115">SUM(B528:B531)</f>
        <v>62441000</v>
      </c>
      <c r="C532" s="43">
        <f t="shared" si="115"/>
        <v>0</v>
      </c>
      <c r="D532" s="43">
        <f t="shared" si="115"/>
        <v>62441000</v>
      </c>
      <c r="E532" s="43">
        <f t="shared" si="115"/>
        <v>17481871.41</v>
      </c>
      <c r="F532" s="43">
        <f t="shared" si="115"/>
        <v>23151708.780000001</v>
      </c>
      <c r="G532" s="43">
        <f t="shared" si="115"/>
        <v>0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4546311.18</v>
      </c>
      <c r="O532" s="43">
        <f t="shared" si="115"/>
        <v>7264369.4400000004</v>
      </c>
      <c r="P532" s="43">
        <f t="shared" si="115"/>
        <v>5671190.7899999991</v>
      </c>
      <c r="Q532" s="43">
        <f t="shared" si="115"/>
        <v>9862809.1799999997</v>
      </c>
      <c r="R532" s="43">
        <f t="shared" si="115"/>
        <v>13288899.6</v>
      </c>
      <c r="S532" s="43">
        <f t="shared" si="115"/>
        <v>0</v>
      </c>
      <c r="T532" s="43">
        <f t="shared" si="115"/>
        <v>0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40633580.189999998</v>
      </c>
      <c r="AA532" s="43">
        <f t="shared" si="115"/>
        <v>21807419.809999999</v>
      </c>
      <c r="AB532" s="44">
        <f>Z532/D532</f>
        <v>0.6507515925433609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116">B533+B532</f>
        <v>62441000</v>
      </c>
      <c r="C534" s="43">
        <f t="shared" si="116"/>
        <v>0</v>
      </c>
      <c r="D534" s="43">
        <f t="shared" si="116"/>
        <v>62441000</v>
      </c>
      <c r="E534" s="43">
        <f t="shared" si="116"/>
        <v>17481871.41</v>
      </c>
      <c r="F534" s="43">
        <f t="shared" si="116"/>
        <v>23151708.780000001</v>
      </c>
      <c r="G534" s="43">
        <f t="shared" si="116"/>
        <v>0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4546311.18</v>
      </c>
      <c r="O534" s="43">
        <f t="shared" si="116"/>
        <v>7264369.4400000004</v>
      </c>
      <c r="P534" s="43">
        <f t="shared" si="116"/>
        <v>5671190.7899999991</v>
      </c>
      <c r="Q534" s="43">
        <f t="shared" si="116"/>
        <v>9862809.1799999997</v>
      </c>
      <c r="R534" s="43">
        <f t="shared" si="116"/>
        <v>13288899.6</v>
      </c>
      <c r="S534" s="43">
        <f t="shared" si="116"/>
        <v>0</v>
      </c>
      <c r="T534" s="43">
        <f t="shared" si="116"/>
        <v>0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40633580.189999998</v>
      </c>
      <c r="AA534" s="43">
        <f t="shared" si="116"/>
        <v>21807419.809999999</v>
      </c>
      <c r="AB534" s="44">
        <f>Z534/D534</f>
        <v>0.6507515925433609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13442000</v>
      </c>
      <c r="C538" s="34">
        <f>[1]consoCURRENT!F11157</f>
        <v>0</v>
      </c>
      <c r="D538" s="34">
        <f>[1]consoCURRENT!G11157</f>
        <v>13442000</v>
      </c>
      <c r="E538" s="34">
        <f>[1]consoCURRENT!H11157</f>
        <v>3005133.9400000004</v>
      </c>
      <c r="F538" s="34">
        <f>[1]consoCURRENT!I11157</f>
        <v>2535379.52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856682.85</v>
      </c>
      <c r="O538" s="34">
        <f>[1]consoCURRENT!R11157</f>
        <v>930064.29</v>
      </c>
      <c r="P538" s="34">
        <f>[1]consoCURRENT!S11157</f>
        <v>1218386.8</v>
      </c>
      <c r="Q538" s="34">
        <f>[1]consoCURRENT!T11157</f>
        <v>909649.76</v>
      </c>
      <c r="R538" s="34">
        <f>[1]consoCURRENT!U11157</f>
        <v>1625729.76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5540513.46</v>
      </c>
      <c r="AA538" s="34">
        <f>D538-Z538</f>
        <v>7901486.54</v>
      </c>
      <c r="AB538" s="41">
        <f>Z538/D538</f>
        <v>0.41217924862371669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59786000</v>
      </c>
      <c r="C539" s="34">
        <f>[1]consoCURRENT!F11270</f>
        <v>0</v>
      </c>
      <c r="D539" s="34">
        <f>[1]consoCURRENT!G11270</f>
        <v>59786000</v>
      </c>
      <c r="E539" s="34">
        <f>[1]consoCURRENT!H11270</f>
        <v>53248800.729999997</v>
      </c>
      <c r="F539" s="34">
        <f>[1]consoCURRENT!I11270</f>
        <v>1749336.9300000002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18136810</v>
      </c>
      <c r="O539" s="34">
        <f>[1]consoCURRENT!R11270</f>
        <v>2980886.73</v>
      </c>
      <c r="P539" s="34">
        <f>[1]consoCURRENT!S11270</f>
        <v>32131104</v>
      </c>
      <c r="Q539" s="34">
        <f>[1]consoCURRENT!T11270</f>
        <v>600586.91</v>
      </c>
      <c r="R539" s="34">
        <f>[1]consoCURRENT!U11270</f>
        <v>1148750.02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54998137.660000004</v>
      </c>
      <c r="AA539" s="34">
        <f>D539-Z539</f>
        <v>4787862.3399999961</v>
      </c>
      <c r="AB539" s="41">
        <f>Z539/D539</f>
        <v>0.9199166637674373</v>
      </c>
      <c r="AC539" s="35"/>
      <c r="AE539" s="37"/>
    </row>
    <row r="540" spans="1:31" s="36" customFormat="1" ht="18" hidden="1" customHeight="1" x14ac:dyDescent="0.2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>SUM(M540:Y540)</f>
        <v>0</v>
      </c>
      <c r="AA540" s="54">
        <f>D540-Z540</f>
        <v>0</v>
      </c>
      <c r="AB540" s="55"/>
      <c r="AC540" s="54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117">SUM(B538:B541)</f>
        <v>73228000</v>
      </c>
      <c r="C542" s="43">
        <f t="shared" si="117"/>
        <v>0</v>
      </c>
      <c r="D542" s="43">
        <f t="shared" si="117"/>
        <v>73228000</v>
      </c>
      <c r="E542" s="43">
        <f t="shared" si="117"/>
        <v>56253934.669999994</v>
      </c>
      <c r="F542" s="43">
        <f t="shared" si="117"/>
        <v>4284716.45</v>
      </c>
      <c r="G542" s="43">
        <f t="shared" si="117"/>
        <v>0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18993492.850000001</v>
      </c>
      <c r="O542" s="43">
        <f t="shared" si="117"/>
        <v>3910951.02</v>
      </c>
      <c r="P542" s="43">
        <f t="shared" si="117"/>
        <v>33349490.800000001</v>
      </c>
      <c r="Q542" s="43">
        <f t="shared" si="117"/>
        <v>1510236.67</v>
      </c>
      <c r="R542" s="43">
        <f t="shared" si="117"/>
        <v>2774479.7800000003</v>
      </c>
      <c r="S542" s="43">
        <f t="shared" si="117"/>
        <v>0</v>
      </c>
      <c r="T542" s="43">
        <f t="shared" si="117"/>
        <v>0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60538651.120000005</v>
      </c>
      <c r="AA542" s="43">
        <f t="shared" si="117"/>
        <v>12689348.879999995</v>
      </c>
      <c r="AB542" s="44">
        <f>Z542/D542</f>
        <v>0.82671452340634732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118">B543+B542</f>
        <v>73228000</v>
      </c>
      <c r="C544" s="43">
        <f t="shared" si="118"/>
        <v>0</v>
      </c>
      <c r="D544" s="43">
        <f t="shared" si="118"/>
        <v>73228000</v>
      </c>
      <c r="E544" s="43">
        <f t="shared" si="118"/>
        <v>56253934.669999994</v>
      </c>
      <c r="F544" s="43">
        <f t="shared" si="118"/>
        <v>4284716.45</v>
      </c>
      <c r="G544" s="43">
        <f t="shared" si="118"/>
        <v>0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18993492.850000001</v>
      </c>
      <c r="O544" s="43">
        <f t="shared" si="118"/>
        <v>3910951.02</v>
      </c>
      <c r="P544" s="43">
        <f t="shared" si="118"/>
        <v>33349490.800000001</v>
      </c>
      <c r="Q544" s="43">
        <f t="shared" si="118"/>
        <v>1510236.67</v>
      </c>
      <c r="R544" s="43">
        <f t="shared" si="118"/>
        <v>2774479.7800000003</v>
      </c>
      <c r="S544" s="43">
        <f t="shared" si="118"/>
        <v>0</v>
      </c>
      <c r="T544" s="43">
        <f t="shared" si="118"/>
        <v>0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60538651.120000005</v>
      </c>
      <c r="AA544" s="43">
        <f t="shared" si="118"/>
        <v>12689348.879999995</v>
      </c>
      <c r="AB544" s="44">
        <f>Z544/D544</f>
        <v>0.82671452340634732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13442000</v>
      </c>
      <c r="C548" s="34">
        <f>[1]consoCURRENT!F11370</f>
        <v>0</v>
      </c>
      <c r="D548" s="34">
        <f>[1]consoCURRENT!G11370</f>
        <v>13442000</v>
      </c>
      <c r="E548" s="34">
        <f>[1]consoCURRENT!H11370</f>
        <v>2694099.64</v>
      </c>
      <c r="F548" s="34">
        <f>[1]consoCURRENT!I11370</f>
        <v>2583051.2400000002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740861.01</v>
      </c>
      <c r="O548" s="34">
        <f>[1]consoCURRENT!R11370</f>
        <v>871501.84</v>
      </c>
      <c r="P548" s="34">
        <f>[1]consoCURRENT!S11370</f>
        <v>1081736.79</v>
      </c>
      <c r="Q548" s="34">
        <f>[1]consoCURRENT!T11370</f>
        <v>1000285.81</v>
      </c>
      <c r="R548" s="34">
        <f>[1]consoCURRENT!U11370</f>
        <v>1582765.43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5277150.88</v>
      </c>
      <c r="AA548" s="34">
        <f>D548-Z548</f>
        <v>8164849.1200000001</v>
      </c>
      <c r="AB548" s="41">
        <f>Z548/D548</f>
        <v>0.39258673411694689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77642000</v>
      </c>
      <c r="C549" s="34">
        <f>[1]consoCURRENT!F11483</f>
        <v>0</v>
      </c>
      <c r="D549" s="34">
        <f>[1]consoCURRENT!G11483</f>
        <v>77642000</v>
      </c>
      <c r="E549" s="34">
        <f>[1]consoCURRENT!H11483</f>
        <v>48120362.149999999</v>
      </c>
      <c r="F549" s="34">
        <f>[1]consoCURRENT!I11483</f>
        <v>12561023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2624463.42</v>
      </c>
      <c r="O549" s="34">
        <f>[1]consoCURRENT!R11483</f>
        <v>16244361.02</v>
      </c>
      <c r="P549" s="34">
        <f>[1]consoCURRENT!S11483</f>
        <v>29251537.710000001</v>
      </c>
      <c r="Q549" s="34">
        <f>[1]consoCURRENT!T11483</f>
        <v>10374935</v>
      </c>
      <c r="R549" s="34">
        <f>[1]consoCURRENT!U11483</f>
        <v>2186088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60681385.149999999</v>
      </c>
      <c r="AA549" s="34">
        <f>D549-Z549</f>
        <v>16960614.850000001</v>
      </c>
      <c r="AB549" s="41">
        <f>Z549/D549</f>
        <v>0.78155360693954301</v>
      </c>
      <c r="AC549" s="35"/>
      <c r="AE549" s="37"/>
    </row>
    <row r="550" spans="1:31" s="36" customFormat="1" ht="18" hidden="1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119">SUM(B548:B551)</f>
        <v>91084000</v>
      </c>
      <c r="C552" s="43">
        <f t="shared" si="119"/>
        <v>0</v>
      </c>
      <c r="D552" s="43">
        <f t="shared" si="119"/>
        <v>91084000</v>
      </c>
      <c r="E552" s="43">
        <f t="shared" si="119"/>
        <v>50814461.789999999</v>
      </c>
      <c r="F552" s="43">
        <f t="shared" si="119"/>
        <v>15144074.24</v>
      </c>
      <c r="G552" s="43">
        <f t="shared" si="119"/>
        <v>0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3365324.4299999997</v>
      </c>
      <c r="O552" s="43">
        <f t="shared" si="119"/>
        <v>17115862.859999999</v>
      </c>
      <c r="P552" s="43">
        <f t="shared" si="119"/>
        <v>30333274.5</v>
      </c>
      <c r="Q552" s="43">
        <f t="shared" si="119"/>
        <v>11375220.810000001</v>
      </c>
      <c r="R552" s="43">
        <f t="shared" si="119"/>
        <v>3768853.4299999997</v>
      </c>
      <c r="S552" s="43">
        <f t="shared" si="119"/>
        <v>0</v>
      </c>
      <c r="T552" s="43">
        <f t="shared" si="119"/>
        <v>0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65958536.030000001</v>
      </c>
      <c r="AA552" s="43">
        <f t="shared" si="119"/>
        <v>25125463.970000003</v>
      </c>
      <c r="AB552" s="44">
        <f>Z552/D552</f>
        <v>0.72415063051688555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120">B553+B552</f>
        <v>91084000</v>
      </c>
      <c r="C554" s="43">
        <f t="shared" si="120"/>
        <v>0</v>
      </c>
      <c r="D554" s="43">
        <f t="shared" si="120"/>
        <v>91084000</v>
      </c>
      <c r="E554" s="43">
        <f t="shared" si="120"/>
        <v>50814461.789999999</v>
      </c>
      <c r="F554" s="43">
        <f t="shared" si="120"/>
        <v>15144074.24</v>
      </c>
      <c r="G554" s="43">
        <f t="shared" si="120"/>
        <v>0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3365324.4299999997</v>
      </c>
      <c r="O554" s="43">
        <f t="shared" si="120"/>
        <v>17115862.859999999</v>
      </c>
      <c r="P554" s="43">
        <f t="shared" si="120"/>
        <v>30333274.5</v>
      </c>
      <c r="Q554" s="43">
        <f t="shared" si="120"/>
        <v>11375220.810000001</v>
      </c>
      <c r="R554" s="43">
        <f t="shared" si="120"/>
        <v>3768853.4299999997</v>
      </c>
      <c r="S554" s="43">
        <f t="shared" si="120"/>
        <v>0</v>
      </c>
      <c r="T554" s="43">
        <f t="shared" si="120"/>
        <v>0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65958536.030000001</v>
      </c>
      <c r="AA554" s="43">
        <f t="shared" si="120"/>
        <v>25125463.970000003</v>
      </c>
      <c r="AB554" s="44">
        <f>Z554/D554</f>
        <v>0.72415063051688555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14067000</v>
      </c>
      <c r="C558" s="34">
        <f>[1]consoCURRENT!F11583</f>
        <v>0</v>
      </c>
      <c r="D558" s="34">
        <f>[1]consoCURRENT!G11583</f>
        <v>14067000</v>
      </c>
      <c r="E558" s="34">
        <f>[1]consoCURRENT!H11583</f>
        <v>2761904.67</v>
      </c>
      <c r="F558" s="34">
        <f>[1]consoCURRENT!I11583</f>
        <v>2277176.66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725233.24</v>
      </c>
      <c r="O558" s="34">
        <f>[1]consoCURRENT!R11583</f>
        <v>870789.98</v>
      </c>
      <c r="P558" s="34">
        <f>[1]consoCURRENT!S11583</f>
        <v>1165881.45</v>
      </c>
      <c r="Q558" s="34">
        <f>[1]consoCURRENT!T11583</f>
        <v>803167.3</v>
      </c>
      <c r="R558" s="34">
        <f>[1]consoCURRENT!U11583</f>
        <v>1474009.36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5039081.33</v>
      </c>
      <c r="AA558" s="34">
        <f>D558-Z558</f>
        <v>9027918.6699999999</v>
      </c>
      <c r="AB558" s="41">
        <f>Z558/D558</f>
        <v>0.35822004194213408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101627000</v>
      </c>
      <c r="C559" s="34">
        <f>[1]consoCURRENT!F11696</f>
        <v>0</v>
      </c>
      <c r="D559" s="34">
        <f>[1]consoCURRENT!G11696</f>
        <v>101627000</v>
      </c>
      <c r="E559" s="34">
        <f>[1]consoCURRENT!H11696</f>
        <v>74831772.670000002</v>
      </c>
      <c r="F559" s="34">
        <f>[1]consoCURRENT!I11696</f>
        <v>2776699.54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32438264.899999999</v>
      </c>
      <c r="O559" s="34">
        <f>[1]consoCURRENT!R11696</f>
        <v>30404830.690000001</v>
      </c>
      <c r="P559" s="34">
        <f>[1]consoCURRENT!S11696</f>
        <v>11988677.08</v>
      </c>
      <c r="Q559" s="34">
        <f>[1]consoCURRENT!T11696</f>
        <v>960179.4</v>
      </c>
      <c r="R559" s="34">
        <f>[1]consoCURRENT!U11696</f>
        <v>1816520.1400000001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77608472.210000008</v>
      </c>
      <c r="AA559" s="34">
        <f>D559-Z559</f>
        <v>24018527.789999992</v>
      </c>
      <c r="AB559" s="41">
        <f>Z559/D559</f>
        <v>0.76365997431784871</v>
      </c>
      <c r="AC559" s="35"/>
      <c r="AE559" s="37"/>
    </row>
    <row r="560" spans="1:31" s="36" customFormat="1" ht="18" hidden="1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121">SUM(B558:B561)</f>
        <v>115694000</v>
      </c>
      <c r="C562" s="43">
        <f t="shared" si="121"/>
        <v>0</v>
      </c>
      <c r="D562" s="43">
        <f t="shared" si="121"/>
        <v>115694000</v>
      </c>
      <c r="E562" s="43">
        <f t="shared" si="121"/>
        <v>77593677.340000004</v>
      </c>
      <c r="F562" s="43">
        <f t="shared" si="121"/>
        <v>5053876.2</v>
      </c>
      <c r="G562" s="43">
        <f t="shared" si="121"/>
        <v>0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33163498.139999997</v>
      </c>
      <c r="O562" s="43">
        <f t="shared" si="121"/>
        <v>31275620.670000002</v>
      </c>
      <c r="P562" s="43">
        <f t="shared" si="121"/>
        <v>13154558.529999999</v>
      </c>
      <c r="Q562" s="43">
        <f t="shared" si="121"/>
        <v>1763346.7000000002</v>
      </c>
      <c r="R562" s="43">
        <f t="shared" si="121"/>
        <v>3290529.5</v>
      </c>
      <c r="S562" s="43">
        <f t="shared" si="121"/>
        <v>0</v>
      </c>
      <c r="T562" s="43">
        <f t="shared" si="121"/>
        <v>0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82647553.540000007</v>
      </c>
      <c r="AA562" s="43">
        <f t="shared" si="121"/>
        <v>33046446.459999993</v>
      </c>
      <c r="AB562" s="44">
        <f>Z562/D562</f>
        <v>0.71436335108130078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122">B563+B562</f>
        <v>115694000</v>
      </c>
      <c r="C564" s="43">
        <f t="shared" si="122"/>
        <v>0</v>
      </c>
      <c r="D564" s="43">
        <f t="shared" si="122"/>
        <v>115694000</v>
      </c>
      <c r="E564" s="43">
        <f t="shared" si="122"/>
        <v>77593677.340000004</v>
      </c>
      <c r="F564" s="43">
        <f t="shared" si="122"/>
        <v>5053876.2</v>
      </c>
      <c r="G564" s="43">
        <f t="shared" si="122"/>
        <v>0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33163498.139999997</v>
      </c>
      <c r="O564" s="43">
        <f t="shared" si="122"/>
        <v>31275620.670000002</v>
      </c>
      <c r="P564" s="43">
        <f t="shared" si="122"/>
        <v>13154558.529999999</v>
      </c>
      <c r="Q564" s="43">
        <f t="shared" si="122"/>
        <v>1763346.7000000002</v>
      </c>
      <c r="R564" s="43">
        <f t="shared" si="122"/>
        <v>3290529.5</v>
      </c>
      <c r="S564" s="43">
        <f t="shared" si="122"/>
        <v>0</v>
      </c>
      <c r="T564" s="43">
        <f t="shared" si="122"/>
        <v>0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82647553.540000007</v>
      </c>
      <c r="AA564" s="43">
        <f t="shared" si="122"/>
        <v>33046446.459999993</v>
      </c>
      <c r="AB564" s="44">
        <f>Z564/D564</f>
        <v>0.71436335108130078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27078000</v>
      </c>
      <c r="C568" s="34">
        <f>[1]consoCURRENT!F11796</f>
        <v>0</v>
      </c>
      <c r="D568" s="34">
        <f>[1]consoCURRENT!G11796</f>
        <v>27078000</v>
      </c>
      <c r="E568" s="34">
        <f>[1]consoCURRENT!H11796</f>
        <v>5667596.5399999991</v>
      </c>
      <c r="F568" s="34">
        <f>[1]consoCURRENT!I11796</f>
        <v>5023316.75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1653318.05</v>
      </c>
      <c r="O568" s="34">
        <f>[1]consoCURRENT!R11796</f>
        <v>1758227.38</v>
      </c>
      <c r="P568" s="34">
        <f>[1]consoCURRENT!S11796</f>
        <v>2256051.11</v>
      </c>
      <c r="Q568" s="34">
        <f>[1]consoCURRENT!T11796</f>
        <v>1762959.55</v>
      </c>
      <c r="R568" s="34">
        <f>[1]consoCURRENT!U11796</f>
        <v>3260357.2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10690913.289999999</v>
      </c>
      <c r="AA568" s="34">
        <f>D568-Z568</f>
        <v>16387086.710000001</v>
      </c>
      <c r="AB568" s="41">
        <f>Z568/D568</f>
        <v>0.39481916278897994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50995000</v>
      </c>
      <c r="C569" s="34">
        <f>[1]consoCURRENT!F11909</f>
        <v>0</v>
      </c>
      <c r="D569" s="34">
        <f>[1]consoCURRENT!G11909</f>
        <v>50995000</v>
      </c>
      <c r="E569" s="34">
        <f>[1]consoCURRENT!H11909</f>
        <v>29403110.630000003</v>
      </c>
      <c r="F569" s="34">
        <f>[1]consoCURRENT!I11909</f>
        <v>13838433.279999999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12596550.25</v>
      </c>
      <c r="O569" s="34">
        <f>[1]consoCURRENT!R11909</f>
        <v>728676.13</v>
      </c>
      <c r="P569" s="34">
        <f>[1]consoCURRENT!S11909</f>
        <v>16077884.25</v>
      </c>
      <c r="Q569" s="34">
        <f>[1]consoCURRENT!T11909</f>
        <v>9483248.5199999996</v>
      </c>
      <c r="R569" s="34">
        <f>[1]consoCURRENT!U11909</f>
        <v>4355184.76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43241543.910000004</v>
      </c>
      <c r="AA569" s="34">
        <f>D569-Z569</f>
        <v>7753456.0899999961</v>
      </c>
      <c r="AB569" s="41">
        <f>Z569/D569</f>
        <v>0.84795654299441126</v>
      </c>
      <c r="AC569" s="35"/>
      <c r="AE569" s="37"/>
    </row>
    <row r="570" spans="1:31" s="36" customFormat="1" ht="18" hidden="1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123">SUM(B568:B571)</f>
        <v>78073000</v>
      </c>
      <c r="C572" s="43">
        <f t="shared" si="123"/>
        <v>0</v>
      </c>
      <c r="D572" s="43">
        <f t="shared" si="123"/>
        <v>78073000</v>
      </c>
      <c r="E572" s="43">
        <f t="shared" si="123"/>
        <v>35070707.170000002</v>
      </c>
      <c r="F572" s="43">
        <f t="shared" si="123"/>
        <v>18861750.030000001</v>
      </c>
      <c r="G572" s="43">
        <f t="shared" si="123"/>
        <v>0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14249868.300000001</v>
      </c>
      <c r="O572" s="43">
        <f t="shared" si="123"/>
        <v>2486903.5099999998</v>
      </c>
      <c r="P572" s="43">
        <f t="shared" si="123"/>
        <v>18333935.359999999</v>
      </c>
      <c r="Q572" s="43">
        <f t="shared" si="123"/>
        <v>11246208.07</v>
      </c>
      <c r="R572" s="43">
        <f t="shared" si="123"/>
        <v>7615541.96</v>
      </c>
      <c r="S572" s="43">
        <f t="shared" si="123"/>
        <v>0</v>
      </c>
      <c r="T572" s="43">
        <f t="shared" si="123"/>
        <v>0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53932457.200000003</v>
      </c>
      <c r="AA572" s="43">
        <f t="shared" si="123"/>
        <v>24140542.799999997</v>
      </c>
      <c r="AB572" s="44">
        <f>Z572/D572</f>
        <v>0.69079524547538851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124">B573+B572</f>
        <v>78073000</v>
      </c>
      <c r="C574" s="43">
        <f t="shared" si="124"/>
        <v>0</v>
      </c>
      <c r="D574" s="43">
        <f t="shared" si="124"/>
        <v>78073000</v>
      </c>
      <c r="E574" s="43">
        <f t="shared" si="124"/>
        <v>35070707.170000002</v>
      </c>
      <c r="F574" s="43">
        <f t="shared" si="124"/>
        <v>18861750.030000001</v>
      </c>
      <c r="G574" s="43">
        <f t="shared" si="124"/>
        <v>0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14249868.300000001</v>
      </c>
      <c r="O574" s="43">
        <f t="shared" si="124"/>
        <v>2486903.5099999998</v>
      </c>
      <c r="P574" s="43">
        <f t="shared" si="124"/>
        <v>18333935.359999999</v>
      </c>
      <c r="Q574" s="43">
        <f t="shared" si="124"/>
        <v>11246208.07</v>
      </c>
      <c r="R574" s="43">
        <f t="shared" si="124"/>
        <v>7615541.96</v>
      </c>
      <c r="S574" s="43">
        <f t="shared" si="124"/>
        <v>0</v>
      </c>
      <c r="T574" s="43">
        <f t="shared" si="124"/>
        <v>0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53932457.200000003</v>
      </c>
      <c r="AA574" s="43">
        <f t="shared" si="124"/>
        <v>24140542.799999997</v>
      </c>
      <c r="AB574" s="44">
        <f>Z574/D574</f>
        <v>0.69079524547538851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26551000</v>
      </c>
      <c r="C578" s="34">
        <f>[1]consoCURRENT!F12009</f>
        <v>0</v>
      </c>
      <c r="D578" s="34">
        <f>[1]consoCURRENT!G12009</f>
        <v>26551000</v>
      </c>
      <c r="E578" s="34">
        <f>[1]consoCURRENT!H12009</f>
        <v>5308280.83</v>
      </c>
      <c r="F578" s="34">
        <f>[1]consoCURRENT!I12009</f>
        <v>5005155.959999999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1569922.7500000002</v>
      </c>
      <c r="O578" s="34">
        <f>[1]consoCURRENT!R12009</f>
        <v>1612419.13</v>
      </c>
      <c r="P578" s="34">
        <f>[1]consoCURRENT!S12009</f>
        <v>2125938.9499999997</v>
      </c>
      <c r="Q578" s="34">
        <f>[1]consoCURRENT!T12009</f>
        <v>1903734.9</v>
      </c>
      <c r="R578" s="34">
        <f>[1]consoCURRENT!U12009</f>
        <v>3101421.0599999996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10313436.789999999</v>
      </c>
      <c r="AA578" s="34">
        <f>D578-Z578</f>
        <v>16237563.210000001</v>
      </c>
      <c r="AB578" s="41">
        <f>Z578/D578</f>
        <v>0.38843873262777295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97064000</v>
      </c>
      <c r="C579" s="34">
        <f>[1]consoCURRENT!F12122</f>
        <v>0</v>
      </c>
      <c r="D579" s="34">
        <f>[1]consoCURRENT!G12122</f>
        <v>97064000</v>
      </c>
      <c r="E579" s="34">
        <f>[1]consoCURRENT!H12122</f>
        <v>76218248.190000013</v>
      </c>
      <c r="F579" s="34">
        <f>[1]consoCURRENT!I12122</f>
        <v>8280309.6400000006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3106475.11</v>
      </c>
      <c r="O579" s="34">
        <f>[1]consoCURRENT!R12122</f>
        <v>15061443.77</v>
      </c>
      <c r="P579" s="34">
        <f>[1]consoCURRENT!S12122</f>
        <v>58050329.310000002</v>
      </c>
      <c r="Q579" s="34">
        <f>[1]consoCURRENT!T12122</f>
        <v>1855397.05</v>
      </c>
      <c r="R579" s="34">
        <f>[1]consoCURRENT!U12122</f>
        <v>6424912.5900000008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84498557.829999998</v>
      </c>
      <c r="AA579" s="34">
        <f>D579-Z579</f>
        <v>12565442.170000002</v>
      </c>
      <c r="AB579" s="41">
        <f>Z579/D579</f>
        <v>0.87054477283029752</v>
      </c>
      <c r="AC579" s="35"/>
      <c r="AE579" s="37"/>
    </row>
    <row r="580" spans="1:31" s="36" customFormat="1" ht="18" hidden="1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125">SUM(B578:B581)</f>
        <v>123615000</v>
      </c>
      <c r="C582" s="43">
        <f t="shared" si="125"/>
        <v>0</v>
      </c>
      <c r="D582" s="43">
        <f t="shared" si="125"/>
        <v>123615000</v>
      </c>
      <c r="E582" s="43">
        <f t="shared" si="125"/>
        <v>81526529.020000011</v>
      </c>
      <c r="F582" s="43">
        <f t="shared" si="125"/>
        <v>13285465.6</v>
      </c>
      <c r="G582" s="43">
        <f t="shared" si="125"/>
        <v>0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4676397.8600000003</v>
      </c>
      <c r="O582" s="43">
        <f t="shared" si="125"/>
        <v>16673862.899999999</v>
      </c>
      <c r="P582" s="43">
        <f t="shared" si="125"/>
        <v>60176268.260000005</v>
      </c>
      <c r="Q582" s="43">
        <f t="shared" si="125"/>
        <v>3759131.95</v>
      </c>
      <c r="R582" s="43">
        <f t="shared" si="125"/>
        <v>9526333.6500000004</v>
      </c>
      <c r="S582" s="43">
        <f t="shared" si="125"/>
        <v>0</v>
      </c>
      <c r="T582" s="43">
        <f t="shared" si="125"/>
        <v>0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94811994.620000005</v>
      </c>
      <c r="AA582" s="43">
        <f t="shared" si="125"/>
        <v>28803005.380000003</v>
      </c>
      <c r="AB582" s="44">
        <f>Z582/D582</f>
        <v>0.76699425328641346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126">B583+B582</f>
        <v>123615000</v>
      </c>
      <c r="C584" s="43">
        <f t="shared" si="126"/>
        <v>0</v>
      </c>
      <c r="D584" s="43">
        <f t="shared" si="126"/>
        <v>123615000</v>
      </c>
      <c r="E584" s="43">
        <f t="shared" si="126"/>
        <v>81526529.020000011</v>
      </c>
      <c r="F584" s="43">
        <f t="shared" si="126"/>
        <v>13285465.6</v>
      </c>
      <c r="G584" s="43">
        <f t="shared" si="126"/>
        <v>0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4676397.8600000003</v>
      </c>
      <c r="O584" s="43">
        <f t="shared" si="126"/>
        <v>16673862.899999999</v>
      </c>
      <c r="P584" s="43">
        <f t="shared" si="126"/>
        <v>60176268.260000005</v>
      </c>
      <c r="Q584" s="43">
        <f t="shared" si="126"/>
        <v>3759131.95</v>
      </c>
      <c r="R584" s="43">
        <f t="shared" si="126"/>
        <v>9526333.6500000004</v>
      </c>
      <c r="S584" s="43">
        <f t="shared" si="126"/>
        <v>0</v>
      </c>
      <c r="T584" s="43">
        <f t="shared" si="126"/>
        <v>0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94811994.620000005</v>
      </c>
      <c r="AA584" s="43">
        <f t="shared" si="126"/>
        <v>28803005.380000003</v>
      </c>
      <c r="AB584" s="44">
        <f>Z584/D584</f>
        <v>0.76699425328641346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21957000</v>
      </c>
      <c r="C588" s="34">
        <f>[1]consoCURRENT!F12222</f>
        <v>0</v>
      </c>
      <c r="D588" s="34">
        <f>[1]consoCURRENT!G12222</f>
        <v>21957000</v>
      </c>
      <c r="E588" s="34">
        <f>[1]consoCURRENT!H12222</f>
        <v>4534108.8499999996</v>
      </c>
      <c r="F588" s="34">
        <f>[1]consoCURRENT!I12222</f>
        <v>4812468.2300000004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1380154.53</v>
      </c>
      <c r="O588" s="34">
        <f>[1]consoCURRENT!R12222</f>
        <v>1502584.8000000003</v>
      </c>
      <c r="P588" s="34">
        <f>[1]consoCURRENT!S12222</f>
        <v>1651369.52</v>
      </c>
      <c r="Q588" s="34">
        <f>[1]consoCURRENT!T12222</f>
        <v>2088379.48</v>
      </c>
      <c r="R588" s="34">
        <f>[1]consoCURRENT!U12222</f>
        <v>2724088.7500000005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9346577.0800000001</v>
      </c>
      <c r="AA588" s="34">
        <f>D588-Z588</f>
        <v>12610422.92</v>
      </c>
      <c r="AB588" s="41">
        <f>Z588/D588</f>
        <v>0.42567641663250899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109218000</v>
      </c>
      <c r="C589" s="34">
        <f>[1]consoCURRENT!F12335</f>
        <v>0</v>
      </c>
      <c r="D589" s="34">
        <f>[1]consoCURRENT!G12335</f>
        <v>109218000</v>
      </c>
      <c r="E589" s="34">
        <f>[1]consoCURRENT!H12335</f>
        <v>96931082.709999993</v>
      </c>
      <c r="F589" s="34">
        <f>[1]consoCURRENT!I12335</f>
        <v>3350290.6500000004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1999226.6500000001</v>
      </c>
      <c r="O589" s="34">
        <f>[1]consoCURRENT!R12335</f>
        <v>50980469.210000001</v>
      </c>
      <c r="P589" s="34">
        <f>[1]consoCURRENT!S12335</f>
        <v>43951386.850000009</v>
      </c>
      <c r="Q589" s="34">
        <f>[1]consoCURRENT!T12335</f>
        <v>1441517.7100000002</v>
      </c>
      <c r="R589" s="34">
        <f>[1]consoCURRENT!U12335</f>
        <v>1908772.94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100281373.36</v>
      </c>
      <c r="AA589" s="34">
        <f>D589-Z589</f>
        <v>8936626.6400000006</v>
      </c>
      <c r="AB589" s="41">
        <f>Z589/D589</f>
        <v>0.91817624713875001</v>
      </c>
      <c r="AC589" s="35"/>
      <c r="AE589" s="37"/>
    </row>
    <row r="590" spans="1:31" s="36" customFormat="1" ht="18" hidden="1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127">SUM(B588:B591)</f>
        <v>131175000</v>
      </c>
      <c r="C592" s="43">
        <f t="shared" si="127"/>
        <v>0</v>
      </c>
      <c r="D592" s="43">
        <f t="shared" si="127"/>
        <v>131175000</v>
      </c>
      <c r="E592" s="43">
        <f t="shared" si="127"/>
        <v>101465191.55999999</v>
      </c>
      <c r="F592" s="43">
        <f t="shared" si="127"/>
        <v>8162758.8800000008</v>
      </c>
      <c r="G592" s="43">
        <f t="shared" si="127"/>
        <v>0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3379381.18</v>
      </c>
      <c r="O592" s="43">
        <f t="shared" si="127"/>
        <v>52483054.009999998</v>
      </c>
      <c r="P592" s="43">
        <f t="shared" si="127"/>
        <v>45602756.370000012</v>
      </c>
      <c r="Q592" s="43">
        <f t="shared" si="127"/>
        <v>3529897.1900000004</v>
      </c>
      <c r="R592" s="43">
        <f t="shared" si="127"/>
        <v>4632861.6900000004</v>
      </c>
      <c r="S592" s="43">
        <f t="shared" si="127"/>
        <v>0</v>
      </c>
      <c r="T592" s="43">
        <f t="shared" si="127"/>
        <v>0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109627950.44</v>
      </c>
      <c r="AA592" s="43">
        <f t="shared" si="127"/>
        <v>21547049.560000002</v>
      </c>
      <c r="AB592" s="44">
        <f>Z592/D592</f>
        <v>0.83573813943205644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128">B593+B592</f>
        <v>131175000</v>
      </c>
      <c r="C594" s="43">
        <f t="shared" si="128"/>
        <v>0</v>
      </c>
      <c r="D594" s="43">
        <f t="shared" si="128"/>
        <v>131175000</v>
      </c>
      <c r="E594" s="43">
        <f t="shared" si="128"/>
        <v>101465191.55999999</v>
      </c>
      <c r="F594" s="43">
        <f t="shared" si="128"/>
        <v>8162758.8800000008</v>
      </c>
      <c r="G594" s="43">
        <f t="shared" si="128"/>
        <v>0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3379381.18</v>
      </c>
      <c r="O594" s="43">
        <f t="shared" si="128"/>
        <v>52483054.009999998</v>
      </c>
      <c r="P594" s="43">
        <f t="shared" si="128"/>
        <v>45602756.370000012</v>
      </c>
      <c r="Q594" s="43">
        <f t="shared" si="128"/>
        <v>3529897.1900000004</v>
      </c>
      <c r="R594" s="43">
        <f t="shared" si="128"/>
        <v>4632861.6900000004</v>
      </c>
      <c r="S594" s="43">
        <f t="shared" si="128"/>
        <v>0</v>
      </c>
      <c r="T594" s="43">
        <f t="shared" si="128"/>
        <v>0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109627950.44</v>
      </c>
      <c r="AA594" s="43">
        <f t="shared" si="128"/>
        <v>21547049.560000002</v>
      </c>
      <c r="AB594" s="44">
        <f>Z594/D594</f>
        <v>0.83573813943205644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18403000</v>
      </c>
      <c r="C598" s="34">
        <f>[1]consoCURRENT!F12435</f>
        <v>0</v>
      </c>
      <c r="D598" s="34">
        <f>[1]consoCURRENT!G12435</f>
        <v>18403000</v>
      </c>
      <c r="E598" s="34">
        <f>[1]consoCURRENT!H12435</f>
        <v>4092189.8099999991</v>
      </c>
      <c r="F598" s="34">
        <f>[1]consoCURRENT!I12435</f>
        <v>3654195.2500000014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673292.47</v>
      </c>
      <c r="O598" s="34">
        <f>[1]consoCURRENT!R12435</f>
        <v>1603166.0499999996</v>
      </c>
      <c r="P598" s="34">
        <f>[1]consoCURRENT!S12435</f>
        <v>1815731.2899999996</v>
      </c>
      <c r="Q598" s="34">
        <f>[1]consoCURRENT!T12435</f>
        <v>1248016.8800000004</v>
      </c>
      <c r="R598" s="34">
        <f>[1]consoCURRENT!U12435</f>
        <v>2406178.370000001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7746385.0600000005</v>
      </c>
      <c r="AA598" s="34">
        <f>D598-Z598</f>
        <v>10656614.939999999</v>
      </c>
      <c r="AB598" s="41">
        <f>Z598/D598</f>
        <v>0.42093055806118568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114573000</v>
      </c>
      <c r="C599" s="34">
        <f>[1]consoCURRENT!F12548</f>
        <v>0</v>
      </c>
      <c r="D599" s="34">
        <f>[1]consoCURRENT!G12548</f>
        <v>114573000</v>
      </c>
      <c r="E599" s="34">
        <f>[1]consoCURRENT!H12548</f>
        <v>65097537.840000004</v>
      </c>
      <c r="F599" s="34">
        <f>[1]consoCURRENT!I12548</f>
        <v>34560879.890000001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22495375.84</v>
      </c>
      <c r="O599" s="34">
        <f>[1]consoCURRENT!R12548</f>
        <v>1414339</v>
      </c>
      <c r="P599" s="34">
        <f>[1]consoCURRENT!S12548</f>
        <v>41187823</v>
      </c>
      <c r="Q599" s="34">
        <f>[1]consoCURRENT!T12548</f>
        <v>30085117.600000001</v>
      </c>
      <c r="R599" s="34">
        <f>[1]consoCURRENT!U12548</f>
        <v>4475762.29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99658417.730000004</v>
      </c>
      <c r="AA599" s="34">
        <f>D599-Z599</f>
        <v>14914582.269999996</v>
      </c>
      <c r="AB599" s="41">
        <f>Z599/D599</f>
        <v>0.86982463346512706</v>
      </c>
      <c r="AC599" s="35"/>
      <c r="AE599" s="37"/>
    </row>
    <row r="600" spans="1:31" s="36" customFormat="1" ht="18" hidden="1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129">SUM(B598:B601)</f>
        <v>132976000</v>
      </c>
      <c r="C602" s="43">
        <f t="shared" si="129"/>
        <v>0</v>
      </c>
      <c r="D602" s="43">
        <f t="shared" si="129"/>
        <v>132976000</v>
      </c>
      <c r="E602" s="43">
        <f t="shared" si="129"/>
        <v>69189727.650000006</v>
      </c>
      <c r="F602" s="43">
        <f t="shared" si="129"/>
        <v>38215075.140000001</v>
      </c>
      <c r="G602" s="43">
        <f t="shared" si="129"/>
        <v>0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23168668.309999999</v>
      </c>
      <c r="O602" s="43">
        <f t="shared" si="129"/>
        <v>3017505.05</v>
      </c>
      <c r="P602" s="43">
        <f t="shared" si="129"/>
        <v>43003554.289999999</v>
      </c>
      <c r="Q602" s="43">
        <f t="shared" si="129"/>
        <v>31333134.48</v>
      </c>
      <c r="R602" s="43">
        <f t="shared" si="129"/>
        <v>6881940.6600000011</v>
      </c>
      <c r="S602" s="43">
        <f t="shared" si="129"/>
        <v>0</v>
      </c>
      <c r="T602" s="43">
        <f t="shared" si="129"/>
        <v>0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107404802.79000001</v>
      </c>
      <c r="AA602" s="43">
        <f t="shared" si="129"/>
        <v>25571197.209999993</v>
      </c>
      <c r="AB602" s="44">
        <f>Z602/D602</f>
        <v>0.80770065869029006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130">B603+B602</f>
        <v>132976000</v>
      </c>
      <c r="C604" s="43">
        <f t="shared" si="130"/>
        <v>0</v>
      </c>
      <c r="D604" s="43">
        <f t="shared" si="130"/>
        <v>132976000</v>
      </c>
      <c r="E604" s="43">
        <f t="shared" si="130"/>
        <v>69189727.650000006</v>
      </c>
      <c r="F604" s="43">
        <f t="shared" si="130"/>
        <v>38215075.140000001</v>
      </c>
      <c r="G604" s="43">
        <f t="shared" si="130"/>
        <v>0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23168668.309999999</v>
      </c>
      <c r="O604" s="43">
        <f t="shared" si="130"/>
        <v>3017505.05</v>
      </c>
      <c r="P604" s="43">
        <f t="shared" si="130"/>
        <v>43003554.289999999</v>
      </c>
      <c r="Q604" s="43">
        <f t="shared" si="130"/>
        <v>31333134.48</v>
      </c>
      <c r="R604" s="43">
        <f t="shared" si="130"/>
        <v>6881940.6600000011</v>
      </c>
      <c r="S604" s="43">
        <f t="shared" si="130"/>
        <v>0</v>
      </c>
      <c r="T604" s="43">
        <f t="shared" si="130"/>
        <v>0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107404802.79000001</v>
      </c>
      <c r="AA604" s="43">
        <f t="shared" si="130"/>
        <v>25571197.209999993</v>
      </c>
      <c r="AB604" s="44">
        <f>Z604/D604</f>
        <v>0.80770065869029006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31809000</v>
      </c>
      <c r="C608" s="34">
        <f>[1]consoCURRENT!F12648</f>
        <v>0</v>
      </c>
      <c r="D608" s="34">
        <f>[1]consoCURRENT!G12648</f>
        <v>31809000</v>
      </c>
      <c r="E608" s="34">
        <f>[1]consoCURRENT!H12648</f>
        <v>8345390.96</v>
      </c>
      <c r="F608" s="34">
        <f>[1]consoCURRENT!I12648</f>
        <v>6305695.5299999993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2279131.65</v>
      </c>
      <c r="O608" s="34">
        <f>[1]consoCURRENT!R12648</f>
        <v>2269286.3999999999</v>
      </c>
      <c r="P608" s="34">
        <f>[1]consoCURRENT!S12648</f>
        <v>3796972.91</v>
      </c>
      <c r="Q608" s="34">
        <f>[1]consoCURRENT!T12648</f>
        <v>2426103.7599999998</v>
      </c>
      <c r="R608" s="34">
        <f>[1]consoCURRENT!U12648</f>
        <v>3879591.77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14651086.489999998</v>
      </c>
      <c r="AA608" s="34">
        <f>D608-Z608</f>
        <v>17157913.510000002</v>
      </c>
      <c r="AB608" s="41">
        <f>Z608/D608</f>
        <v>0.4605956329969505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101766000</v>
      </c>
      <c r="C609" s="34">
        <f>[1]consoCURRENT!F12761</f>
        <v>0</v>
      </c>
      <c r="D609" s="34">
        <f>[1]consoCURRENT!G12761</f>
        <v>101766000</v>
      </c>
      <c r="E609" s="34">
        <f>[1]consoCURRENT!H12761</f>
        <v>67645586.269999996</v>
      </c>
      <c r="F609" s="34">
        <f>[1]consoCURRENT!I12761</f>
        <v>26110426.829999998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946564</v>
      </c>
      <c r="O609" s="34">
        <f>[1]consoCURRENT!R12761</f>
        <v>40502823.890000001</v>
      </c>
      <c r="P609" s="34">
        <f>[1]consoCURRENT!S12761</f>
        <v>26196198.379999999</v>
      </c>
      <c r="Q609" s="34">
        <f>[1]consoCURRENT!T12761</f>
        <v>21586713.209999997</v>
      </c>
      <c r="R609" s="34">
        <f>[1]consoCURRENT!U12761</f>
        <v>4523713.62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93756013.099999994</v>
      </c>
      <c r="AA609" s="34">
        <f>D609-Z609</f>
        <v>8009986.900000006</v>
      </c>
      <c r="AB609" s="41">
        <f>Z609/D609</f>
        <v>0.92129014700391088</v>
      </c>
      <c r="AC609" s="35"/>
      <c r="AE609" s="37"/>
    </row>
    <row r="610" spans="1:31" s="36" customFormat="1" ht="18" hidden="1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131">SUM(B608:B611)</f>
        <v>133575000</v>
      </c>
      <c r="C612" s="43">
        <f t="shared" si="131"/>
        <v>0</v>
      </c>
      <c r="D612" s="43">
        <f t="shared" si="131"/>
        <v>133575000</v>
      </c>
      <c r="E612" s="43">
        <f t="shared" si="131"/>
        <v>75990977.229999989</v>
      </c>
      <c r="F612" s="43">
        <f t="shared" si="131"/>
        <v>32416122.359999999</v>
      </c>
      <c r="G612" s="43">
        <f t="shared" si="131"/>
        <v>0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3225695.65</v>
      </c>
      <c r="O612" s="43">
        <f t="shared" si="131"/>
        <v>42772110.289999999</v>
      </c>
      <c r="P612" s="43">
        <f t="shared" si="131"/>
        <v>29993171.289999999</v>
      </c>
      <c r="Q612" s="43">
        <f t="shared" si="131"/>
        <v>24012816.969999999</v>
      </c>
      <c r="R612" s="43">
        <f t="shared" si="131"/>
        <v>8403305.3900000006</v>
      </c>
      <c r="S612" s="43">
        <f t="shared" si="131"/>
        <v>0</v>
      </c>
      <c r="T612" s="43">
        <f t="shared" si="131"/>
        <v>0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108407099.58999999</v>
      </c>
      <c r="AA612" s="43">
        <f t="shared" si="131"/>
        <v>25167900.410000008</v>
      </c>
      <c r="AB612" s="44">
        <f>Z612/D612</f>
        <v>0.81158225408946272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132">B613+B612</f>
        <v>133575000</v>
      </c>
      <c r="C614" s="43">
        <f t="shared" si="132"/>
        <v>0</v>
      </c>
      <c r="D614" s="43">
        <f t="shared" si="132"/>
        <v>133575000</v>
      </c>
      <c r="E614" s="43">
        <f t="shared" si="132"/>
        <v>75990977.229999989</v>
      </c>
      <c r="F614" s="43">
        <f t="shared" si="132"/>
        <v>32416122.359999999</v>
      </c>
      <c r="G614" s="43">
        <f t="shared" si="132"/>
        <v>0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3225695.65</v>
      </c>
      <c r="O614" s="43">
        <f t="shared" si="132"/>
        <v>42772110.289999999</v>
      </c>
      <c r="P614" s="43">
        <f t="shared" si="132"/>
        <v>29993171.289999999</v>
      </c>
      <c r="Q614" s="43">
        <f t="shared" si="132"/>
        <v>24012816.969999999</v>
      </c>
      <c r="R614" s="43">
        <f t="shared" si="132"/>
        <v>8403305.3900000006</v>
      </c>
      <c r="S614" s="43">
        <f t="shared" si="132"/>
        <v>0</v>
      </c>
      <c r="T614" s="43">
        <f t="shared" si="132"/>
        <v>0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108407099.58999999</v>
      </c>
      <c r="AA614" s="43">
        <f t="shared" si="132"/>
        <v>25167900.410000008</v>
      </c>
      <c r="AB614" s="44">
        <f>Z614/D614</f>
        <v>0.81158225408946272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48113000</v>
      </c>
      <c r="C618" s="34">
        <f>[1]consoCURRENT!F12861</f>
        <v>0</v>
      </c>
      <c r="D618" s="34">
        <f>[1]consoCURRENT!G12861</f>
        <v>48113000</v>
      </c>
      <c r="E618" s="34">
        <f>[1]consoCURRENT!H12861</f>
        <v>10696477.52</v>
      </c>
      <c r="F618" s="34">
        <f>[1]consoCURRENT!I12861</f>
        <v>9229331.75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3044417.81</v>
      </c>
      <c r="O618" s="34">
        <f>[1]consoCURRENT!R12861</f>
        <v>3239924.39</v>
      </c>
      <c r="P618" s="34">
        <f>[1]consoCURRENT!S12861</f>
        <v>4412135.32</v>
      </c>
      <c r="Q618" s="34">
        <f>[1]consoCURRENT!T12861</f>
        <v>3231243.3100000005</v>
      </c>
      <c r="R618" s="34">
        <f>[1]consoCURRENT!U12861</f>
        <v>5998088.4399999995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19925809.27</v>
      </c>
      <c r="AA618" s="34">
        <f>D618-Z618</f>
        <v>28187190.73</v>
      </c>
      <c r="AB618" s="41">
        <f>Z618/D618</f>
        <v>0.41414605761436618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63819000</v>
      </c>
      <c r="C619" s="34">
        <f>[1]consoCURRENT!F12974</f>
        <v>0</v>
      </c>
      <c r="D619" s="34">
        <f>[1]consoCURRENT!G12974</f>
        <v>63819000</v>
      </c>
      <c r="E619" s="34">
        <f>[1]consoCURRENT!H12974</f>
        <v>63742648.700000003</v>
      </c>
      <c r="F619" s="34">
        <f>[1]consoCURRENT!I12974</f>
        <v>76351.3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53762470.200000003</v>
      </c>
      <c r="O619" s="34">
        <f>[1]consoCURRENT!R12974</f>
        <v>797151.5</v>
      </c>
      <c r="P619" s="34">
        <f>[1]consoCURRENT!S12974</f>
        <v>9183027</v>
      </c>
      <c r="Q619" s="34">
        <f>[1]consoCURRENT!T12974</f>
        <v>76351.3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63819000</v>
      </c>
      <c r="AA619" s="34">
        <f>D619-Z619</f>
        <v>0</v>
      </c>
      <c r="AB619" s="41">
        <f>Z619/D619</f>
        <v>1</v>
      </c>
      <c r="AC619" s="35"/>
      <c r="AE619" s="37"/>
    </row>
    <row r="620" spans="1:31" s="36" customFormat="1" ht="18" hidden="1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133">SUM(B618:B621)</f>
        <v>111932000</v>
      </c>
      <c r="C622" s="43">
        <f t="shared" si="133"/>
        <v>0</v>
      </c>
      <c r="D622" s="43">
        <f t="shared" si="133"/>
        <v>111932000</v>
      </c>
      <c r="E622" s="43">
        <f t="shared" si="133"/>
        <v>74439126.219999999</v>
      </c>
      <c r="F622" s="43">
        <f t="shared" si="133"/>
        <v>9305683.0500000007</v>
      </c>
      <c r="G622" s="43">
        <f t="shared" si="133"/>
        <v>0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56806888.010000005</v>
      </c>
      <c r="O622" s="43">
        <f t="shared" si="133"/>
        <v>4037075.89</v>
      </c>
      <c r="P622" s="43">
        <f t="shared" si="133"/>
        <v>13595162.32</v>
      </c>
      <c r="Q622" s="43">
        <f t="shared" si="133"/>
        <v>3307594.6100000003</v>
      </c>
      <c r="R622" s="43">
        <f t="shared" si="133"/>
        <v>5998088.4399999995</v>
      </c>
      <c r="S622" s="43">
        <f t="shared" si="133"/>
        <v>0</v>
      </c>
      <c r="T622" s="43">
        <f t="shared" si="133"/>
        <v>0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83744809.269999996</v>
      </c>
      <c r="AA622" s="43">
        <f t="shared" si="133"/>
        <v>28187190.73</v>
      </c>
      <c r="AB622" s="44">
        <f>Z622/D622</f>
        <v>0.74817576090840865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134">B623+B622</f>
        <v>111932000</v>
      </c>
      <c r="C624" s="43">
        <f t="shared" si="134"/>
        <v>0</v>
      </c>
      <c r="D624" s="43">
        <f t="shared" si="134"/>
        <v>111932000</v>
      </c>
      <c r="E624" s="43">
        <f t="shared" si="134"/>
        <v>74439126.219999999</v>
      </c>
      <c r="F624" s="43">
        <f t="shared" si="134"/>
        <v>9305683.0500000007</v>
      </c>
      <c r="G624" s="43">
        <f t="shared" si="134"/>
        <v>0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56806888.010000005</v>
      </c>
      <c r="O624" s="43">
        <f t="shared" si="134"/>
        <v>4037075.89</v>
      </c>
      <c r="P624" s="43">
        <f t="shared" si="134"/>
        <v>13595162.32</v>
      </c>
      <c r="Q624" s="43">
        <f t="shared" si="134"/>
        <v>3307594.6100000003</v>
      </c>
      <c r="R624" s="43">
        <f t="shared" si="134"/>
        <v>5998088.4399999995</v>
      </c>
      <c r="S624" s="43">
        <f t="shared" si="134"/>
        <v>0</v>
      </c>
      <c r="T624" s="43">
        <f t="shared" si="134"/>
        <v>0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83744809.269999996</v>
      </c>
      <c r="AA624" s="43">
        <f t="shared" si="134"/>
        <v>28187190.73</v>
      </c>
      <c r="AB624" s="44">
        <f>Z624/D624</f>
        <v>0.74817576090840865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33288000</v>
      </c>
      <c r="C628" s="34">
        <f>[1]consoCURRENT!F13074</f>
        <v>0</v>
      </c>
      <c r="D628" s="34">
        <f>[1]consoCURRENT!G13074</f>
        <v>33288000</v>
      </c>
      <c r="E628" s="34">
        <f>[1]consoCURRENT!H13074</f>
        <v>7609525.3800000008</v>
      </c>
      <c r="F628" s="34">
        <f>[1]consoCURRENT!I13074</f>
        <v>7363413.5099999793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2166963.66</v>
      </c>
      <c r="O628" s="34">
        <f>[1]consoCURRENT!R13074</f>
        <v>2649919.66</v>
      </c>
      <c r="P628" s="34">
        <f>[1]consoCURRENT!S13074</f>
        <v>2792642.06</v>
      </c>
      <c r="Q628" s="34">
        <f>[1]consoCURRENT!T13074</f>
        <v>3215133.2699999898</v>
      </c>
      <c r="R628" s="34">
        <f>[1]consoCURRENT!U13074</f>
        <v>4148280.23999999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14972938.889999982</v>
      </c>
      <c r="AA628" s="34">
        <f>D628-Z628</f>
        <v>18315061.110000018</v>
      </c>
      <c r="AB628" s="41">
        <f>Z628/D628</f>
        <v>0.44979989455659641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97753000</v>
      </c>
      <c r="C629" s="34">
        <f>[1]consoCURRENT!F13187</f>
        <v>0</v>
      </c>
      <c r="D629" s="34">
        <f>[1]consoCURRENT!G13187</f>
        <v>97753000</v>
      </c>
      <c r="E629" s="34">
        <f>[1]consoCURRENT!H13187</f>
        <v>89494411.060000002</v>
      </c>
      <c r="F629" s="34">
        <f>[1]consoCURRENT!I13187</f>
        <v>2740615.67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0</v>
      </c>
      <c r="O629" s="34">
        <f>[1]consoCURRENT!R13187</f>
        <v>27288869.600000001</v>
      </c>
      <c r="P629" s="34">
        <f>[1]consoCURRENT!S13187</f>
        <v>62205541.460000001</v>
      </c>
      <c r="Q629" s="34">
        <f>[1]consoCURRENT!T13187</f>
        <v>2020615.6700000002</v>
      </c>
      <c r="R629" s="34">
        <f>[1]consoCURRENT!U13187</f>
        <v>720000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92235026.730000004</v>
      </c>
      <c r="AA629" s="34">
        <f>D629-Z629</f>
        <v>5517973.2699999958</v>
      </c>
      <c r="AB629" s="41">
        <f>Z629/D629</f>
        <v>0.94355187799862927</v>
      </c>
      <c r="AC629" s="35"/>
      <c r="AE629" s="37"/>
    </row>
    <row r="630" spans="1:31" s="36" customFormat="1" ht="18" hidden="1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135">SUM(B628:B631)</f>
        <v>131041000</v>
      </c>
      <c r="C632" s="43">
        <f t="shared" si="135"/>
        <v>0</v>
      </c>
      <c r="D632" s="43">
        <f t="shared" si="135"/>
        <v>131041000</v>
      </c>
      <c r="E632" s="43">
        <f t="shared" si="135"/>
        <v>97103936.439999998</v>
      </c>
      <c r="F632" s="43">
        <f t="shared" si="135"/>
        <v>10104029.179999979</v>
      </c>
      <c r="G632" s="43">
        <f t="shared" si="135"/>
        <v>0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2166963.66</v>
      </c>
      <c r="O632" s="43">
        <f t="shared" si="135"/>
        <v>29938789.260000002</v>
      </c>
      <c r="P632" s="43">
        <f t="shared" si="135"/>
        <v>64998183.520000003</v>
      </c>
      <c r="Q632" s="43">
        <f t="shared" si="135"/>
        <v>5235748.9399999902</v>
      </c>
      <c r="R632" s="43">
        <f t="shared" si="135"/>
        <v>4868280.23999999</v>
      </c>
      <c r="S632" s="43">
        <f t="shared" si="135"/>
        <v>0</v>
      </c>
      <c r="T632" s="43">
        <f t="shared" si="135"/>
        <v>0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107207965.61999999</v>
      </c>
      <c r="AA632" s="43">
        <f t="shared" si="135"/>
        <v>23833034.380000014</v>
      </c>
      <c r="AB632" s="44">
        <f>Z632/D632</f>
        <v>0.81812536244381517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136">B633+B632</f>
        <v>131041000</v>
      </c>
      <c r="C634" s="43">
        <f t="shared" si="136"/>
        <v>0</v>
      </c>
      <c r="D634" s="43">
        <f t="shared" si="136"/>
        <v>131041000</v>
      </c>
      <c r="E634" s="43">
        <f t="shared" si="136"/>
        <v>97103936.439999998</v>
      </c>
      <c r="F634" s="43">
        <f t="shared" si="136"/>
        <v>10104029.179999979</v>
      </c>
      <c r="G634" s="43">
        <f t="shared" si="136"/>
        <v>0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2166963.66</v>
      </c>
      <c r="O634" s="43">
        <f t="shared" si="136"/>
        <v>29938789.260000002</v>
      </c>
      <c r="P634" s="43">
        <f t="shared" si="136"/>
        <v>64998183.520000003</v>
      </c>
      <c r="Q634" s="43">
        <f t="shared" si="136"/>
        <v>5235748.9399999902</v>
      </c>
      <c r="R634" s="43">
        <f t="shared" si="136"/>
        <v>4868280.23999999</v>
      </c>
      <c r="S634" s="43">
        <f t="shared" si="136"/>
        <v>0</v>
      </c>
      <c r="T634" s="43">
        <f t="shared" si="136"/>
        <v>0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107207965.61999999</v>
      </c>
      <c r="AA634" s="43">
        <f t="shared" si="136"/>
        <v>23833034.380000014</v>
      </c>
      <c r="AB634" s="44">
        <f>Z634/D634</f>
        <v>0.81812536244381517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30371000</v>
      </c>
      <c r="C638" s="34">
        <f>[1]consoCURRENT!F13287</f>
        <v>0</v>
      </c>
      <c r="D638" s="34">
        <f>[1]consoCURRENT!G13287</f>
        <v>30371000</v>
      </c>
      <c r="E638" s="34">
        <f>[1]consoCURRENT!H13287</f>
        <v>6486824.120000001</v>
      </c>
      <c r="F638" s="34">
        <f>[1]consoCURRENT!I13287</f>
        <v>6090380.25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1889266.32</v>
      </c>
      <c r="O638" s="34">
        <f>[1]consoCURRENT!R13287</f>
        <v>1889266.32</v>
      </c>
      <c r="P638" s="34">
        <f>[1]consoCURRENT!S13287</f>
        <v>2708291.4800000004</v>
      </c>
      <c r="Q638" s="34">
        <f>[1]consoCURRENT!T13287</f>
        <v>2379750.65</v>
      </c>
      <c r="R638" s="34">
        <f>[1]consoCURRENT!U13287</f>
        <v>3710629.6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12577204.370000001</v>
      </c>
      <c r="AA638" s="34">
        <f>D638-Z638</f>
        <v>17793795.629999999</v>
      </c>
      <c r="AB638" s="41">
        <f>Z638/D638</f>
        <v>0.41411887557209182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61265000</v>
      </c>
      <c r="C639" s="34">
        <f>[1]consoCURRENT!F13400</f>
        <v>0</v>
      </c>
      <c r="D639" s="34">
        <f>[1]consoCURRENT!G13400</f>
        <v>61265000</v>
      </c>
      <c r="E639" s="34">
        <f>[1]consoCURRENT!H13400</f>
        <v>40762896.969999999</v>
      </c>
      <c r="F639" s="34">
        <f>[1]consoCURRENT!I13400</f>
        <v>15199427.949999999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12778106.560000001</v>
      </c>
      <c r="O639" s="34">
        <f>[1]consoCURRENT!R13400</f>
        <v>10032438.16</v>
      </c>
      <c r="P639" s="34">
        <f>[1]consoCURRENT!S13400</f>
        <v>17952352.25</v>
      </c>
      <c r="Q639" s="34">
        <f>[1]consoCURRENT!T13400</f>
        <v>10719971.449999999</v>
      </c>
      <c r="R639" s="34">
        <f>[1]consoCURRENT!U13400</f>
        <v>4479456.5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55962324.920000002</v>
      </c>
      <c r="AA639" s="34">
        <f>D639-Z639</f>
        <v>5302675.0799999982</v>
      </c>
      <c r="AB639" s="41">
        <f>Z639/D639</f>
        <v>0.91344690965477848</v>
      </c>
      <c r="AC639" s="35"/>
      <c r="AE639" s="37"/>
    </row>
    <row r="640" spans="1:31" s="36" customFormat="1" ht="18" hidden="1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137">SUM(B638:B641)</f>
        <v>91636000</v>
      </c>
      <c r="C642" s="43">
        <f t="shared" si="137"/>
        <v>0</v>
      </c>
      <c r="D642" s="43">
        <f t="shared" si="137"/>
        <v>91636000</v>
      </c>
      <c r="E642" s="43">
        <f t="shared" si="137"/>
        <v>47249721.090000004</v>
      </c>
      <c r="F642" s="43">
        <f t="shared" si="137"/>
        <v>21289808.199999999</v>
      </c>
      <c r="G642" s="43">
        <f t="shared" si="137"/>
        <v>0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14667372.880000001</v>
      </c>
      <c r="O642" s="43">
        <f t="shared" si="137"/>
        <v>11921704.48</v>
      </c>
      <c r="P642" s="43">
        <f t="shared" si="137"/>
        <v>20660643.73</v>
      </c>
      <c r="Q642" s="43">
        <f t="shared" si="137"/>
        <v>13099722.1</v>
      </c>
      <c r="R642" s="43">
        <f t="shared" si="137"/>
        <v>8190086.0999999996</v>
      </c>
      <c r="S642" s="43">
        <f t="shared" si="137"/>
        <v>0</v>
      </c>
      <c r="T642" s="43">
        <f t="shared" si="137"/>
        <v>0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68539529.290000007</v>
      </c>
      <c r="AA642" s="43">
        <f t="shared" si="137"/>
        <v>23096470.709999997</v>
      </c>
      <c r="AB642" s="44">
        <f>Z642/D642</f>
        <v>0.74795418056222451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138">B643+B642</f>
        <v>91636000</v>
      </c>
      <c r="C644" s="43">
        <f t="shared" si="138"/>
        <v>0</v>
      </c>
      <c r="D644" s="43">
        <f t="shared" si="138"/>
        <v>91636000</v>
      </c>
      <c r="E644" s="43">
        <f t="shared" si="138"/>
        <v>47249721.090000004</v>
      </c>
      <c r="F644" s="43">
        <f t="shared" si="138"/>
        <v>21289808.199999999</v>
      </c>
      <c r="G644" s="43">
        <f t="shared" si="138"/>
        <v>0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14667372.880000001</v>
      </c>
      <c r="O644" s="43">
        <f t="shared" si="138"/>
        <v>11921704.48</v>
      </c>
      <c r="P644" s="43">
        <f t="shared" si="138"/>
        <v>20660643.73</v>
      </c>
      <c r="Q644" s="43">
        <f t="shared" si="138"/>
        <v>13099722.1</v>
      </c>
      <c r="R644" s="43">
        <f t="shared" si="138"/>
        <v>8190086.0999999996</v>
      </c>
      <c r="S644" s="43">
        <f t="shared" si="138"/>
        <v>0</v>
      </c>
      <c r="T644" s="43">
        <f t="shared" si="138"/>
        <v>0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68539529.290000007</v>
      </c>
      <c r="AA644" s="43">
        <f t="shared" si="138"/>
        <v>23096470.709999997</v>
      </c>
      <c r="AB644" s="44">
        <f>Z644/D644</f>
        <v>0.74795418056222451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14152000</v>
      </c>
      <c r="C648" s="34">
        <f>[1]consoCURRENT!F13500</f>
        <v>0</v>
      </c>
      <c r="D648" s="34">
        <f>[1]consoCURRENT!G13500</f>
        <v>14152000</v>
      </c>
      <c r="E648" s="34">
        <f>[1]consoCURRENT!H13500</f>
        <v>2882120.28</v>
      </c>
      <c r="F648" s="34">
        <f>[1]consoCURRENT!I13500</f>
        <v>2804601.6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871222.74</v>
      </c>
      <c r="O648" s="34">
        <f>[1]consoCURRENT!R13500</f>
        <v>958478.74</v>
      </c>
      <c r="P648" s="34">
        <f>[1]consoCURRENT!S13500</f>
        <v>1052418.7999999998</v>
      </c>
      <c r="Q648" s="34">
        <f>[1]consoCURRENT!T13500</f>
        <v>2041313.6</v>
      </c>
      <c r="R648" s="34">
        <f>[1]consoCURRENT!U13500</f>
        <v>763288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5686721.8799999999</v>
      </c>
      <c r="AA648" s="34">
        <f>D648-Z648</f>
        <v>8465278.120000001</v>
      </c>
      <c r="AB648" s="41">
        <f>Z648/D648</f>
        <v>0.40183167608818543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40716000</v>
      </c>
      <c r="C649" s="34">
        <f>[1]consoCURRENT!F13613</f>
        <v>0</v>
      </c>
      <c r="D649" s="34">
        <f>[1]consoCURRENT!G13613</f>
        <v>40716000</v>
      </c>
      <c r="E649" s="34">
        <f>[1]consoCURRENT!H13613</f>
        <v>37727500</v>
      </c>
      <c r="F649" s="34">
        <f>[1]consoCURRENT!I13613</f>
        <v>1393500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0</v>
      </c>
      <c r="O649" s="34">
        <f>[1]consoCURRENT!R13613</f>
        <v>18134165.460000001</v>
      </c>
      <c r="P649" s="34">
        <f>[1]consoCURRENT!S13613</f>
        <v>19593334.539999999</v>
      </c>
      <c r="Q649" s="34">
        <f>[1]consoCURRENT!T13613</f>
        <v>0</v>
      </c>
      <c r="R649" s="34">
        <f>[1]consoCURRENT!U13613</f>
        <v>1393500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39121000</v>
      </c>
      <c r="AA649" s="34">
        <f>D649-Z649</f>
        <v>1595000</v>
      </c>
      <c r="AB649" s="41">
        <f>Z649/D649</f>
        <v>0.96082621082621078</v>
      </c>
      <c r="AC649" s="35"/>
      <c r="AE649" s="37"/>
    </row>
    <row r="650" spans="1:31" s="36" customFormat="1" ht="18" hidden="1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139">SUM(B648:B651)</f>
        <v>54868000</v>
      </c>
      <c r="C652" s="43">
        <f t="shared" si="139"/>
        <v>0</v>
      </c>
      <c r="D652" s="43">
        <f t="shared" si="139"/>
        <v>54868000</v>
      </c>
      <c r="E652" s="43">
        <f t="shared" si="139"/>
        <v>40609620.280000001</v>
      </c>
      <c r="F652" s="43">
        <f t="shared" si="139"/>
        <v>4198101.5999999996</v>
      </c>
      <c r="G652" s="43">
        <f t="shared" si="139"/>
        <v>0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871222.74</v>
      </c>
      <c r="O652" s="43">
        <f t="shared" si="139"/>
        <v>19092644.199999999</v>
      </c>
      <c r="P652" s="43">
        <f t="shared" si="139"/>
        <v>20645753.34</v>
      </c>
      <c r="Q652" s="43">
        <f t="shared" si="139"/>
        <v>2041313.6</v>
      </c>
      <c r="R652" s="43">
        <f t="shared" si="139"/>
        <v>2156788</v>
      </c>
      <c r="S652" s="43">
        <f t="shared" si="139"/>
        <v>0</v>
      </c>
      <c r="T652" s="43">
        <f t="shared" si="139"/>
        <v>0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44807721.880000003</v>
      </c>
      <c r="AA652" s="43">
        <f t="shared" si="139"/>
        <v>10060278.120000001</v>
      </c>
      <c r="AB652" s="44">
        <f>Z652/D652</f>
        <v>0.81664580228913031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140">B653+B652</f>
        <v>54868000</v>
      </c>
      <c r="C654" s="43">
        <f t="shared" si="140"/>
        <v>0</v>
      </c>
      <c r="D654" s="43">
        <f t="shared" si="140"/>
        <v>54868000</v>
      </c>
      <c r="E654" s="43">
        <f t="shared" si="140"/>
        <v>40609620.280000001</v>
      </c>
      <c r="F654" s="43">
        <f t="shared" si="140"/>
        <v>4198101.5999999996</v>
      </c>
      <c r="G654" s="43">
        <f t="shared" si="140"/>
        <v>0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871222.74</v>
      </c>
      <c r="O654" s="43">
        <f t="shared" si="140"/>
        <v>19092644.199999999</v>
      </c>
      <c r="P654" s="43">
        <f t="shared" si="140"/>
        <v>20645753.34</v>
      </c>
      <c r="Q654" s="43">
        <f t="shared" si="140"/>
        <v>2041313.6</v>
      </c>
      <c r="R654" s="43">
        <f t="shared" si="140"/>
        <v>2156788</v>
      </c>
      <c r="S654" s="43">
        <f t="shared" si="140"/>
        <v>0</v>
      </c>
      <c r="T654" s="43">
        <f t="shared" si="140"/>
        <v>0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44807721.880000003</v>
      </c>
      <c r="AA654" s="43">
        <f t="shared" si="140"/>
        <v>10060278.120000001</v>
      </c>
      <c r="AB654" s="44">
        <f>Z654/D654</f>
        <v>0.81664580228913031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43161000</v>
      </c>
      <c r="C658" s="34">
        <f>[1]consoCURRENT!F13713</f>
        <v>0</v>
      </c>
      <c r="D658" s="34">
        <f>[1]consoCURRENT!G13713</f>
        <v>43161000</v>
      </c>
      <c r="E658" s="34">
        <f>[1]consoCURRENT!H13713</f>
        <v>9594439.8399999999</v>
      </c>
      <c r="F658" s="34">
        <f>[1]consoCURRENT!I13713</f>
        <v>8872332.5700000003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3010485</v>
      </c>
      <c r="O658" s="34">
        <f>[1]consoCURRENT!R13713</f>
        <v>3335859.82</v>
      </c>
      <c r="P658" s="34">
        <f>[1]consoCURRENT!S13713</f>
        <v>3248095.02</v>
      </c>
      <c r="Q658" s="34">
        <f>[1]consoCURRENT!T13713</f>
        <v>3416949.75</v>
      </c>
      <c r="R658" s="34">
        <f>[1]consoCURRENT!U13713</f>
        <v>5455382.8200000003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18466772.41</v>
      </c>
      <c r="AA658" s="34">
        <f>D658-Z658</f>
        <v>24694227.59</v>
      </c>
      <c r="AB658" s="41">
        <f>Z658/D658</f>
        <v>0.42785784411853295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62114000</v>
      </c>
      <c r="C659" s="34">
        <f>[1]consoCURRENT!F13826</f>
        <v>0</v>
      </c>
      <c r="D659" s="34">
        <f>[1]consoCURRENT!G13826</f>
        <v>62114000</v>
      </c>
      <c r="E659" s="34">
        <f>[1]consoCURRENT!H13826</f>
        <v>56461036</v>
      </c>
      <c r="F659" s="34">
        <f>[1]consoCURRENT!I13826</f>
        <v>934289.38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43900600</v>
      </c>
      <c r="O659" s="34">
        <f>[1]consoCURRENT!R13826</f>
        <v>12343759.52</v>
      </c>
      <c r="P659" s="34">
        <f>[1]consoCURRENT!S13826</f>
        <v>216676.47999999998</v>
      </c>
      <c r="Q659" s="34">
        <f>[1]consoCURRENT!T13826</f>
        <v>260652.15</v>
      </c>
      <c r="R659" s="34">
        <f>[1]consoCURRENT!U13826</f>
        <v>673637.23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57395325.379999988</v>
      </c>
      <c r="AA659" s="34">
        <f>D659-Z659</f>
        <v>4718674.6200000122</v>
      </c>
      <c r="AB659" s="41">
        <f>Z659/D659</f>
        <v>0.92403202788421268</v>
      </c>
      <c r="AC659" s="35"/>
      <c r="AE659" s="37"/>
    </row>
    <row r="660" spans="1:31" s="36" customFormat="1" ht="19.7" hidden="1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141">SUM(B658:B661)</f>
        <v>105275000</v>
      </c>
      <c r="C662" s="43">
        <f t="shared" si="141"/>
        <v>0</v>
      </c>
      <c r="D662" s="43">
        <f t="shared" si="141"/>
        <v>105275000</v>
      </c>
      <c r="E662" s="43">
        <f t="shared" si="141"/>
        <v>66055475.840000004</v>
      </c>
      <c r="F662" s="43">
        <f t="shared" si="141"/>
        <v>9806621.9500000011</v>
      </c>
      <c r="G662" s="43">
        <f t="shared" si="141"/>
        <v>0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46911085</v>
      </c>
      <c r="O662" s="43">
        <f t="shared" si="141"/>
        <v>15679619.34</v>
      </c>
      <c r="P662" s="43">
        <f t="shared" si="141"/>
        <v>3464771.5</v>
      </c>
      <c r="Q662" s="43">
        <f t="shared" si="141"/>
        <v>3677601.9</v>
      </c>
      <c r="R662" s="43">
        <f t="shared" si="141"/>
        <v>6129020.0500000007</v>
      </c>
      <c r="S662" s="43">
        <f t="shared" si="141"/>
        <v>0</v>
      </c>
      <c r="T662" s="43">
        <f t="shared" si="141"/>
        <v>0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75862097.789999992</v>
      </c>
      <c r="AA662" s="43">
        <f t="shared" si="141"/>
        <v>29412902.210000012</v>
      </c>
      <c r="AB662" s="44">
        <f>Z662/D662</f>
        <v>0.72060886050819273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142">B663+B662</f>
        <v>105275000</v>
      </c>
      <c r="C664" s="43">
        <f t="shared" si="142"/>
        <v>0</v>
      </c>
      <c r="D664" s="43">
        <f t="shared" si="142"/>
        <v>105275000</v>
      </c>
      <c r="E664" s="43">
        <f t="shared" si="142"/>
        <v>66055475.840000004</v>
      </c>
      <c r="F664" s="43">
        <f t="shared" si="142"/>
        <v>9806621.9500000011</v>
      </c>
      <c r="G664" s="43">
        <f t="shared" si="142"/>
        <v>0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46911085</v>
      </c>
      <c r="O664" s="43">
        <f t="shared" si="142"/>
        <v>15679619.34</v>
      </c>
      <c r="P664" s="43">
        <f t="shared" si="142"/>
        <v>3464771.5</v>
      </c>
      <c r="Q664" s="43">
        <f t="shared" si="142"/>
        <v>3677601.9</v>
      </c>
      <c r="R664" s="43">
        <f t="shared" si="142"/>
        <v>6129020.0500000007</v>
      </c>
      <c r="S664" s="43">
        <f t="shared" si="142"/>
        <v>0</v>
      </c>
      <c r="T664" s="43">
        <f t="shared" si="142"/>
        <v>0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75862097.789999992</v>
      </c>
      <c r="AA664" s="43">
        <f t="shared" si="142"/>
        <v>29412902.210000012</v>
      </c>
      <c r="AB664" s="44">
        <f>Z664/D664</f>
        <v>0.72060886050819273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51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51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51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</row>
    <row r="693" spans="1:31" s="36" customFormat="1" ht="33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747907000</v>
      </c>
      <c r="C694" s="34">
        <f t="shared" ref="C694:Y694" si="147">C704</f>
        <v>-2.3283064365386963E-10</v>
      </c>
      <c r="D694" s="34">
        <f t="shared" si="147"/>
        <v>747907000</v>
      </c>
      <c r="E694" s="34">
        <f t="shared" si="147"/>
        <v>164532095.28999999</v>
      </c>
      <c r="F694" s="34">
        <f t="shared" si="147"/>
        <v>154470998.70999998</v>
      </c>
      <c r="G694" s="34">
        <f t="shared" si="147"/>
        <v>0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49154547.960000001</v>
      </c>
      <c r="O694" s="34">
        <f t="shared" si="147"/>
        <v>51653076.390000008</v>
      </c>
      <c r="P694" s="34">
        <f t="shared" si="147"/>
        <v>63724470.940000005</v>
      </c>
      <c r="Q694" s="34">
        <f t="shared" si="147"/>
        <v>60578320.049999982</v>
      </c>
      <c r="R694" s="34">
        <f t="shared" si="147"/>
        <v>93892678.660000026</v>
      </c>
      <c r="S694" s="34">
        <f t="shared" si="147"/>
        <v>0</v>
      </c>
      <c r="T694" s="34">
        <f t="shared" si="147"/>
        <v>0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319003094</v>
      </c>
      <c r="AA694" s="34">
        <f>D694-Z694</f>
        <v>428903906</v>
      </c>
      <c r="AB694" s="41">
        <f>Z694/D694</f>
        <v>0.42652775545622651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148">B705</f>
        <v>93403324000</v>
      </c>
      <c r="C695" s="34">
        <f t="shared" si="148"/>
        <v>-7.8869561548344791E-8</v>
      </c>
      <c r="D695" s="34">
        <f t="shared" si="148"/>
        <v>93403324000</v>
      </c>
      <c r="E695" s="34">
        <f t="shared" si="148"/>
        <v>48957522584.709999</v>
      </c>
      <c r="F695" s="34">
        <f t="shared" si="148"/>
        <v>23086261799.539997</v>
      </c>
      <c r="G695" s="34">
        <f t="shared" si="148"/>
        <v>0</v>
      </c>
      <c r="H695" s="34">
        <f t="shared" si="148"/>
        <v>0</v>
      </c>
      <c r="I695" s="34">
        <f t="shared" si="148"/>
        <v>26408676116.900002</v>
      </c>
      <c r="J695" s="34">
        <f t="shared" si="148"/>
        <v>8506684658.1799974</v>
      </c>
      <c r="K695" s="34">
        <f t="shared" si="148"/>
        <v>0</v>
      </c>
      <c r="L695" s="34">
        <f t="shared" si="148"/>
        <v>0</v>
      </c>
      <c r="M695" s="34">
        <f t="shared" si="148"/>
        <v>34915360775.080002</v>
      </c>
      <c r="N695" s="34">
        <f t="shared" si="148"/>
        <v>3690259687.3000002</v>
      </c>
      <c r="O695" s="34">
        <f t="shared" si="148"/>
        <v>9088285592.9199982</v>
      </c>
      <c r="P695" s="34">
        <f t="shared" si="148"/>
        <v>9770301187.5900021</v>
      </c>
      <c r="Q695" s="34">
        <f t="shared" si="148"/>
        <v>8469263581.0900011</v>
      </c>
      <c r="R695" s="34">
        <f t="shared" si="148"/>
        <v>6110313560.2700005</v>
      </c>
      <c r="S695" s="34">
        <f t="shared" si="148"/>
        <v>0</v>
      </c>
      <c r="T695" s="34">
        <f t="shared" si="148"/>
        <v>0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72043784384.250015</v>
      </c>
      <c r="AA695" s="34">
        <f>D695-Z695</f>
        <v>21359539615.749985</v>
      </c>
      <c r="AB695" s="41">
        <f>Z695/D695</f>
        <v>0.77131927750504914</v>
      </c>
      <c r="AC695" s="35"/>
      <c r="AE695" s="37"/>
    </row>
    <row r="696" spans="1:31" s="36" customFormat="1" ht="18" hidden="1" customHeight="1" x14ac:dyDescent="0.2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5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149">SUM(B694:B697)</f>
        <v>94151231000</v>
      </c>
      <c r="C698" s="43">
        <f t="shared" si="149"/>
        <v>-7.9102392191998661E-8</v>
      </c>
      <c r="D698" s="43">
        <f t="shared" si="149"/>
        <v>94151231000</v>
      </c>
      <c r="E698" s="43">
        <f t="shared" si="149"/>
        <v>49122054680</v>
      </c>
      <c r="F698" s="43">
        <f t="shared" si="149"/>
        <v>23240732798.249996</v>
      </c>
      <c r="G698" s="43">
        <f t="shared" si="149"/>
        <v>0</v>
      </c>
      <c r="H698" s="43">
        <f t="shared" si="149"/>
        <v>0</v>
      </c>
      <c r="I698" s="43">
        <f t="shared" si="149"/>
        <v>26408676116.900002</v>
      </c>
      <c r="J698" s="43">
        <f t="shared" si="149"/>
        <v>8506684658.1799974</v>
      </c>
      <c r="K698" s="43">
        <f t="shared" si="149"/>
        <v>0</v>
      </c>
      <c r="L698" s="43">
        <f t="shared" si="149"/>
        <v>0</v>
      </c>
      <c r="M698" s="43">
        <f t="shared" si="149"/>
        <v>34915360775.080002</v>
      </c>
      <c r="N698" s="43">
        <f t="shared" si="149"/>
        <v>3739414235.2600002</v>
      </c>
      <c r="O698" s="43">
        <f t="shared" si="149"/>
        <v>9139938669.3099976</v>
      </c>
      <c r="P698" s="43">
        <f t="shared" si="149"/>
        <v>9834025658.5300026</v>
      </c>
      <c r="Q698" s="43">
        <f t="shared" si="149"/>
        <v>8529841901.1400013</v>
      </c>
      <c r="R698" s="43">
        <f t="shared" si="149"/>
        <v>6204206238.9300003</v>
      </c>
      <c r="S698" s="43">
        <f t="shared" si="149"/>
        <v>0</v>
      </c>
      <c r="T698" s="43">
        <f t="shared" si="149"/>
        <v>0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72362787478.250015</v>
      </c>
      <c r="AA698" s="43">
        <f t="shared" si="149"/>
        <v>21788443521.749985</v>
      </c>
      <c r="AB698" s="44">
        <f>Z698/D698</f>
        <v>0.76858036490516002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148"/>
        <v>31178000</v>
      </c>
      <c r="C699" s="34">
        <f t="shared" si="148"/>
        <v>0</v>
      </c>
      <c r="D699" s="34">
        <f t="shared" si="148"/>
        <v>31178000</v>
      </c>
      <c r="E699" s="34">
        <f t="shared" si="148"/>
        <v>8005433.0499999998</v>
      </c>
      <c r="F699" s="34">
        <f t="shared" si="148"/>
        <v>5536333.4500000002</v>
      </c>
      <c r="G699" s="34">
        <f t="shared" si="148"/>
        <v>0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2529597.3600000003</v>
      </c>
      <c r="O699" s="34">
        <f t="shared" si="148"/>
        <v>2810180.7699999996</v>
      </c>
      <c r="P699" s="34">
        <f t="shared" si="148"/>
        <v>2665654.92</v>
      </c>
      <c r="Q699" s="34">
        <f t="shared" si="148"/>
        <v>3090549.04</v>
      </c>
      <c r="R699" s="34">
        <f t="shared" si="148"/>
        <v>2445784.41</v>
      </c>
      <c r="S699" s="34">
        <f t="shared" si="148"/>
        <v>0</v>
      </c>
      <c r="T699" s="34">
        <f t="shared" si="148"/>
        <v>0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13541766.5</v>
      </c>
      <c r="AA699" s="34">
        <f>D699-Z699</f>
        <v>17636233.5</v>
      </c>
      <c r="AB699" s="41">
        <f>Z699/D699</f>
        <v>0.43433724100327153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150">B699+B698</f>
        <v>94182409000</v>
      </c>
      <c r="C700" s="43">
        <f t="shared" si="150"/>
        <v>-7.9102392191998661E-8</v>
      </c>
      <c r="D700" s="43">
        <f t="shared" si="150"/>
        <v>94182409000</v>
      </c>
      <c r="E700" s="43">
        <f t="shared" si="150"/>
        <v>49130060113.050003</v>
      </c>
      <c r="F700" s="43">
        <f t="shared" si="150"/>
        <v>23246269131.699997</v>
      </c>
      <c r="G700" s="43">
        <f t="shared" si="150"/>
        <v>0</v>
      </c>
      <c r="H700" s="43">
        <f t="shared" si="150"/>
        <v>0</v>
      </c>
      <c r="I700" s="43">
        <f t="shared" si="150"/>
        <v>26408676116.900002</v>
      </c>
      <c r="J700" s="43">
        <f t="shared" si="150"/>
        <v>8506684658.1799974</v>
      </c>
      <c r="K700" s="43">
        <f t="shared" si="150"/>
        <v>0</v>
      </c>
      <c r="L700" s="43">
        <f t="shared" si="150"/>
        <v>0</v>
      </c>
      <c r="M700" s="43">
        <f t="shared" si="150"/>
        <v>34915360775.080002</v>
      </c>
      <c r="N700" s="43">
        <f t="shared" si="150"/>
        <v>3741943832.6200004</v>
      </c>
      <c r="O700" s="43">
        <f t="shared" si="150"/>
        <v>9142748850.079998</v>
      </c>
      <c r="P700" s="43">
        <f t="shared" si="150"/>
        <v>9836691313.4500027</v>
      </c>
      <c r="Q700" s="43">
        <f t="shared" si="150"/>
        <v>8532932450.1800013</v>
      </c>
      <c r="R700" s="43">
        <f t="shared" si="150"/>
        <v>6206652023.3400002</v>
      </c>
      <c r="S700" s="43">
        <f t="shared" si="150"/>
        <v>0</v>
      </c>
      <c r="T700" s="43">
        <f t="shared" si="150"/>
        <v>0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72376329244.750015</v>
      </c>
      <c r="AA700" s="43">
        <f t="shared" si="150"/>
        <v>21806079755.249985</v>
      </c>
      <c r="AB700" s="44">
        <f>Z700/D700</f>
        <v>0.76846971757486071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72376329244.75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747907000</v>
      </c>
      <c r="C704" s="34">
        <f t="shared" ref="C704:Y709" si="151">C717+C900+C1080+C1280+C1350</f>
        <v>-2.3283064365386963E-10</v>
      </c>
      <c r="D704" s="34">
        <f t="shared" si="151"/>
        <v>747907000</v>
      </c>
      <c r="E704" s="34">
        <f t="shared" si="151"/>
        <v>164532095.28999999</v>
      </c>
      <c r="F704" s="34">
        <f t="shared" si="151"/>
        <v>154470998.70999998</v>
      </c>
      <c r="G704" s="34">
        <f t="shared" si="151"/>
        <v>0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49154547.960000001</v>
      </c>
      <c r="O704" s="34">
        <f t="shared" si="151"/>
        <v>51653076.390000008</v>
      </c>
      <c r="P704" s="34">
        <f t="shared" si="151"/>
        <v>63724470.940000005</v>
      </c>
      <c r="Q704" s="34">
        <f t="shared" si="151"/>
        <v>60578320.049999982</v>
      </c>
      <c r="R704" s="34">
        <f t="shared" si="151"/>
        <v>93892678.660000026</v>
      </c>
      <c r="S704" s="34">
        <f t="shared" si="151"/>
        <v>0</v>
      </c>
      <c r="T704" s="34">
        <f t="shared" si="151"/>
        <v>0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319003094</v>
      </c>
      <c r="AA704" s="34">
        <f>D704-Z704</f>
        <v>428903906</v>
      </c>
      <c r="AB704" s="41">
        <f>Z704/D704</f>
        <v>0.42652775545622651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>B718+B901+B1081+B1281+B1351</f>
        <v>93403324000</v>
      </c>
      <c r="C705" s="34">
        <f t="shared" si="151"/>
        <v>-7.8869561548344791E-8</v>
      </c>
      <c r="D705" s="34">
        <f t="shared" si="151"/>
        <v>93403324000</v>
      </c>
      <c r="E705" s="34">
        <f t="shared" si="151"/>
        <v>48957522584.709999</v>
      </c>
      <c r="F705" s="34">
        <f t="shared" si="151"/>
        <v>23086261799.539997</v>
      </c>
      <c r="G705" s="34">
        <f t="shared" si="151"/>
        <v>0</v>
      </c>
      <c r="H705" s="34">
        <f t="shared" si="151"/>
        <v>0</v>
      </c>
      <c r="I705" s="34">
        <f t="shared" si="151"/>
        <v>26408676116.900002</v>
      </c>
      <c r="J705" s="34">
        <f t="shared" si="151"/>
        <v>8506684658.1799974</v>
      </c>
      <c r="K705" s="34">
        <f t="shared" si="151"/>
        <v>0</v>
      </c>
      <c r="L705" s="34">
        <f t="shared" si="151"/>
        <v>0</v>
      </c>
      <c r="M705" s="34">
        <f t="shared" si="151"/>
        <v>34915360775.080002</v>
      </c>
      <c r="N705" s="34">
        <f t="shared" si="151"/>
        <v>3690259687.3000002</v>
      </c>
      <c r="O705" s="34">
        <f t="shared" si="151"/>
        <v>9088285592.9199982</v>
      </c>
      <c r="P705" s="34">
        <f t="shared" si="151"/>
        <v>9770301187.5900021</v>
      </c>
      <c r="Q705" s="34">
        <f t="shared" si="151"/>
        <v>8469263581.0900011</v>
      </c>
      <c r="R705" s="34">
        <f t="shared" si="151"/>
        <v>6110313560.2700005</v>
      </c>
      <c r="S705" s="34">
        <f t="shared" si="151"/>
        <v>0</v>
      </c>
      <c r="T705" s="34">
        <f t="shared" si="151"/>
        <v>0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72043784384.250015</v>
      </c>
      <c r="AA705" s="34">
        <f>D705-Z705</f>
        <v>21359539615.749985</v>
      </c>
      <c r="AB705" s="41">
        <f>Z705/D705</f>
        <v>0.77131927750504914</v>
      </c>
      <c r="AC705" s="35"/>
      <c r="AE705" s="37"/>
    </row>
    <row r="706" spans="1:31" s="36" customFormat="1" ht="18" hidden="1" customHeight="1" x14ac:dyDescent="0.2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5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152">SUM(B704:B707)</f>
        <v>94151231000</v>
      </c>
      <c r="C708" s="43">
        <f t="shared" si="152"/>
        <v>-7.9102392191998661E-8</v>
      </c>
      <c r="D708" s="43">
        <f t="shared" si="152"/>
        <v>94151231000</v>
      </c>
      <c r="E708" s="43">
        <f t="shared" si="152"/>
        <v>49122054680</v>
      </c>
      <c r="F708" s="43">
        <f t="shared" si="152"/>
        <v>23240732798.249996</v>
      </c>
      <c r="G708" s="43">
        <f t="shared" si="152"/>
        <v>0</v>
      </c>
      <c r="H708" s="43">
        <f t="shared" si="152"/>
        <v>0</v>
      </c>
      <c r="I708" s="43">
        <f t="shared" si="152"/>
        <v>26408676116.900002</v>
      </c>
      <c r="J708" s="43">
        <f t="shared" si="152"/>
        <v>8506684658.1799974</v>
      </c>
      <c r="K708" s="43">
        <f t="shared" si="152"/>
        <v>0</v>
      </c>
      <c r="L708" s="43">
        <f t="shared" si="152"/>
        <v>0</v>
      </c>
      <c r="M708" s="43">
        <f t="shared" si="152"/>
        <v>34915360775.080002</v>
      </c>
      <c r="N708" s="43">
        <f t="shared" si="152"/>
        <v>3739414235.2600002</v>
      </c>
      <c r="O708" s="43">
        <f t="shared" si="152"/>
        <v>9139938669.3099976</v>
      </c>
      <c r="P708" s="43">
        <f t="shared" si="152"/>
        <v>9834025658.5300026</v>
      </c>
      <c r="Q708" s="43">
        <f t="shared" si="152"/>
        <v>8529841901.1400013</v>
      </c>
      <c r="R708" s="43">
        <f t="shared" si="152"/>
        <v>6204206238.9300003</v>
      </c>
      <c r="S708" s="43">
        <f t="shared" si="152"/>
        <v>0</v>
      </c>
      <c r="T708" s="43">
        <f t="shared" si="152"/>
        <v>0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72362787478.250015</v>
      </c>
      <c r="AA708" s="43">
        <f t="shared" si="152"/>
        <v>21788443521.749985</v>
      </c>
      <c r="AB708" s="44">
        <f>Z708/D708</f>
        <v>0.76858036490516002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>B722+B905+B1085+B1285+B1355</f>
        <v>31178000</v>
      </c>
      <c r="C709" s="34">
        <f t="shared" si="151"/>
        <v>0</v>
      </c>
      <c r="D709" s="34">
        <f t="shared" si="151"/>
        <v>31178000</v>
      </c>
      <c r="E709" s="34">
        <f t="shared" si="151"/>
        <v>8005433.0499999998</v>
      </c>
      <c r="F709" s="34">
        <f t="shared" si="151"/>
        <v>5536333.4500000002</v>
      </c>
      <c r="G709" s="34">
        <f t="shared" si="151"/>
        <v>0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2529597.3600000003</v>
      </c>
      <c r="O709" s="34">
        <f t="shared" si="151"/>
        <v>2810180.7699999996</v>
      </c>
      <c r="P709" s="34">
        <f t="shared" si="151"/>
        <v>2665654.92</v>
      </c>
      <c r="Q709" s="34">
        <f t="shared" si="151"/>
        <v>3090549.04</v>
      </c>
      <c r="R709" s="34">
        <f t="shared" si="151"/>
        <v>2445784.41</v>
      </c>
      <c r="S709" s="34">
        <f t="shared" si="151"/>
        <v>0</v>
      </c>
      <c r="T709" s="34">
        <f t="shared" si="151"/>
        <v>0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13541766.5</v>
      </c>
      <c r="AA709" s="34">
        <f>D709-Z709</f>
        <v>17636233.5</v>
      </c>
      <c r="AB709" s="41">
        <f>Z709/D709</f>
        <v>0.43433724100327153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153">B709+B708</f>
        <v>94182409000</v>
      </c>
      <c r="C710" s="43">
        <f t="shared" si="153"/>
        <v>-7.9102392191998661E-8</v>
      </c>
      <c r="D710" s="43">
        <f t="shared" si="153"/>
        <v>94182409000</v>
      </c>
      <c r="E710" s="43">
        <f t="shared" si="153"/>
        <v>49130060113.050003</v>
      </c>
      <c r="F710" s="43">
        <f t="shared" si="153"/>
        <v>23246269131.699997</v>
      </c>
      <c r="G710" s="43">
        <f t="shared" si="153"/>
        <v>0</v>
      </c>
      <c r="H710" s="43">
        <f t="shared" si="153"/>
        <v>0</v>
      </c>
      <c r="I710" s="43">
        <f t="shared" si="153"/>
        <v>26408676116.900002</v>
      </c>
      <c r="J710" s="43">
        <f t="shared" si="153"/>
        <v>8506684658.1799974</v>
      </c>
      <c r="K710" s="43">
        <f t="shared" si="153"/>
        <v>0</v>
      </c>
      <c r="L710" s="43">
        <f t="shared" si="153"/>
        <v>0</v>
      </c>
      <c r="M710" s="43">
        <f t="shared" si="153"/>
        <v>34915360775.080002</v>
      </c>
      <c r="N710" s="43">
        <f t="shared" si="153"/>
        <v>3741943832.6200004</v>
      </c>
      <c r="O710" s="43">
        <f t="shared" si="153"/>
        <v>9142748850.079998</v>
      </c>
      <c r="P710" s="43">
        <f t="shared" si="153"/>
        <v>9836691313.4500027</v>
      </c>
      <c r="Q710" s="43">
        <f t="shared" si="153"/>
        <v>8532932450.1800013</v>
      </c>
      <c r="R710" s="43">
        <f t="shared" si="153"/>
        <v>6206652023.3400002</v>
      </c>
      <c r="S710" s="43">
        <f t="shared" si="153"/>
        <v>0</v>
      </c>
      <c r="T710" s="43">
        <f t="shared" si="153"/>
        <v>0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72376329244.750015</v>
      </c>
      <c r="AA710" s="43">
        <f t="shared" si="153"/>
        <v>21806079755.249985</v>
      </c>
      <c r="AB710" s="44">
        <f>Z710/D710</f>
        <v>0.76846971757486071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 x14ac:dyDescent="0.25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 x14ac:dyDescent="0.25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>B727+B737+B747+B757+B767+B777+B787+B797+B807+B817+B827+B837+B847+B857+B867+B877+B887</f>
        <v>665902000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665902000</v>
      </c>
      <c r="E717" s="34">
        <f t="shared" ref="E717:Y717" si="154">E727+E737+E747+E757+E767+E777+E787+E797+E807+E817+E827+E837+E847+E857+E867+E877+E887</f>
        <v>145703650.10999998</v>
      </c>
      <c r="F717" s="34">
        <f t="shared" si="154"/>
        <v>139799943.43999997</v>
      </c>
      <c r="G717" s="34">
        <f t="shared" si="154"/>
        <v>0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41502277.340000004</v>
      </c>
      <c r="O717" s="34">
        <f t="shared" si="154"/>
        <v>46626727.06000001</v>
      </c>
      <c r="P717" s="34">
        <f t="shared" si="154"/>
        <v>57574645.710000001</v>
      </c>
      <c r="Q717" s="34">
        <f t="shared" si="154"/>
        <v>55117655.539999984</v>
      </c>
      <c r="R717" s="34">
        <f t="shared" si="154"/>
        <v>84682287.900000021</v>
      </c>
      <c r="S717" s="34">
        <f t="shared" si="154"/>
        <v>0</v>
      </c>
      <c r="T717" s="34">
        <f t="shared" si="154"/>
        <v>0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285503593.55000001</v>
      </c>
      <c r="AA717" s="34">
        <f>D717-Z717</f>
        <v>380398406.44999999</v>
      </c>
      <c r="AB717" s="41">
        <f>Z717/D717</f>
        <v>0.42874716332132956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ref="B718:Y720" si="155">B728+B738+B748+B758+B768+B778+B788+B798+B808+B818+B828+B838+B848+B858+B868+B878+B888</f>
        <v>2255280000</v>
      </c>
      <c r="C718" s="34">
        <f t="shared" si="155"/>
        <v>5.0513335736468434E-9</v>
      </c>
      <c r="D718" s="34">
        <f t="shared" si="155"/>
        <v>2255280000</v>
      </c>
      <c r="E718" s="34">
        <f t="shared" si="155"/>
        <v>909370075.84000003</v>
      </c>
      <c r="F718" s="34">
        <f t="shared" si="155"/>
        <v>224630276.20000005</v>
      </c>
      <c r="G718" s="34">
        <f t="shared" si="155"/>
        <v>0</v>
      </c>
      <c r="H718" s="34">
        <f t="shared" si="155"/>
        <v>0</v>
      </c>
      <c r="I718" s="34">
        <f t="shared" si="155"/>
        <v>328010156.14999998</v>
      </c>
      <c r="J718" s="34">
        <f t="shared" si="155"/>
        <v>89479106.239999995</v>
      </c>
      <c r="K718" s="34">
        <f t="shared" si="155"/>
        <v>0</v>
      </c>
      <c r="L718" s="34">
        <f t="shared" si="155"/>
        <v>0</v>
      </c>
      <c r="M718" s="34">
        <f t="shared" si="155"/>
        <v>417489262.39000005</v>
      </c>
      <c r="N718" s="34">
        <f t="shared" si="155"/>
        <v>361802077.80999994</v>
      </c>
      <c r="O718" s="34">
        <f t="shared" si="155"/>
        <v>157434919.94</v>
      </c>
      <c r="P718" s="34">
        <f t="shared" si="155"/>
        <v>62122921.939999998</v>
      </c>
      <c r="Q718" s="34">
        <f t="shared" si="155"/>
        <v>79954644.769999981</v>
      </c>
      <c r="R718" s="34">
        <f t="shared" si="155"/>
        <v>55196525.189999983</v>
      </c>
      <c r="S718" s="34">
        <f t="shared" si="155"/>
        <v>0</v>
      </c>
      <c r="T718" s="34">
        <f t="shared" si="155"/>
        <v>0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1134000352.0400002</v>
      </c>
      <c r="AA718" s="34">
        <f>D718-Z718</f>
        <v>1121279647.9599998</v>
      </c>
      <c r="AB718" s="41">
        <f>Z718/D718</f>
        <v>0.5028202050477103</v>
      </c>
      <c r="AC718" s="35"/>
      <c r="AE718" s="37"/>
    </row>
    <row r="719" spans="1:31" s="36" customFormat="1" ht="18" hidden="1" customHeight="1" x14ac:dyDescent="0.2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5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>SUM(B717:B720)</f>
        <v>2921182000</v>
      </c>
      <c r="C721" s="43">
        <f>SUM(C717:C720)</f>
        <v>5.0513335736468434E-9</v>
      </c>
      <c r="D721" s="43">
        <f>SUM(D717:D720)</f>
        <v>2921182000</v>
      </c>
      <c r="E721" s="43">
        <f t="shared" ref="E721:AA721" si="156">SUM(E717:E720)</f>
        <v>1055073725.95</v>
      </c>
      <c r="F721" s="43">
        <f t="shared" si="156"/>
        <v>364430219.63999999</v>
      </c>
      <c r="G721" s="43">
        <f t="shared" si="156"/>
        <v>0</v>
      </c>
      <c r="H721" s="43">
        <f t="shared" si="156"/>
        <v>0</v>
      </c>
      <c r="I721" s="43">
        <f t="shared" si="156"/>
        <v>328010156.14999998</v>
      </c>
      <c r="J721" s="43">
        <f t="shared" si="156"/>
        <v>89479106.239999995</v>
      </c>
      <c r="K721" s="43">
        <f t="shared" si="156"/>
        <v>0</v>
      </c>
      <c r="L721" s="43">
        <f t="shared" si="156"/>
        <v>0</v>
      </c>
      <c r="M721" s="43">
        <f t="shared" si="156"/>
        <v>417489262.39000005</v>
      </c>
      <c r="N721" s="43">
        <f t="shared" si="156"/>
        <v>403304355.14999998</v>
      </c>
      <c r="O721" s="43">
        <f t="shared" si="156"/>
        <v>204061647</v>
      </c>
      <c r="P721" s="43">
        <f t="shared" si="156"/>
        <v>119697567.65000001</v>
      </c>
      <c r="Q721" s="43">
        <f t="shared" si="156"/>
        <v>135072300.30999997</v>
      </c>
      <c r="R721" s="43">
        <f t="shared" si="156"/>
        <v>139878813.09</v>
      </c>
      <c r="S721" s="43">
        <f t="shared" si="156"/>
        <v>0</v>
      </c>
      <c r="T721" s="43">
        <f t="shared" si="156"/>
        <v>0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1419503945.5900002</v>
      </c>
      <c r="AA721" s="43">
        <f t="shared" si="156"/>
        <v>1501678054.4099998</v>
      </c>
      <c r="AB721" s="44">
        <f>Z721/D721</f>
        <v>0.48593478447765326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157">B732+B742+B752+B762+B772+B782+B792+B802+B812+B822+B832+B842+B852+B862+B872+B882+B892</f>
        <v>28619000</v>
      </c>
      <c r="C722" s="34">
        <f t="shared" si="157"/>
        <v>0</v>
      </c>
      <c r="D722" s="34">
        <f t="shared" si="157"/>
        <v>28619000</v>
      </c>
      <c r="E722" s="34">
        <f t="shared" si="157"/>
        <v>7343836.0899999999</v>
      </c>
      <c r="F722" s="34">
        <f t="shared" si="157"/>
        <v>5126362.79</v>
      </c>
      <c r="G722" s="34">
        <f t="shared" si="157"/>
        <v>0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2315178.7200000002</v>
      </c>
      <c r="O722" s="34">
        <f t="shared" si="157"/>
        <v>2580501.0099999998</v>
      </c>
      <c r="P722" s="34">
        <f t="shared" si="157"/>
        <v>2448156.36</v>
      </c>
      <c r="Q722" s="34">
        <f t="shared" si="157"/>
        <v>2889289.84</v>
      </c>
      <c r="R722" s="34">
        <f t="shared" si="157"/>
        <v>2237072.9500000002</v>
      </c>
      <c r="S722" s="34">
        <f t="shared" si="157"/>
        <v>0</v>
      </c>
      <c r="T722" s="34">
        <f t="shared" si="157"/>
        <v>0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12470198.879999999</v>
      </c>
      <c r="AA722" s="34">
        <f>D722-Z722</f>
        <v>16148801.120000001</v>
      </c>
      <c r="AB722" s="41">
        <f>Z722/D722</f>
        <v>0.43573146790593659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>B722+B721</f>
        <v>2949801000</v>
      </c>
      <c r="C723" s="43">
        <f>C722+C721</f>
        <v>5.0513335736468434E-9</v>
      </c>
      <c r="D723" s="43">
        <f>D722+D721</f>
        <v>2949801000</v>
      </c>
      <c r="E723" s="43">
        <f t="shared" ref="E723:AA723" si="158">E722+E721</f>
        <v>1062417562.0400001</v>
      </c>
      <c r="F723" s="43">
        <f t="shared" si="158"/>
        <v>369556582.43000001</v>
      </c>
      <c r="G723" s="43">
        <f t="shared" si="158"/>
        <v>0</v>
      </c>
      <c r="H723" s="43">
        <f t="shared" si="158"/>
        <v>0</v>
      </c>
      <c r="I723" s="43">
        <f t="shared" si="158"/>
        <v>328010156.14999998</v>
      </c>
      <c r="J723" s="43">
        <f t="shared" si="158"/>
        <v>89479106.239999995</v>
      </c>
      <c r="K723" s="43">
        <f t="shared" si="158"/>
        <v>0</v>
      </c>
      <c r="L723" s="43">
        <f t="shared" si="158"/>
        <v>0</v>
      </c>
      <c r="M723" s="43">
        <f t="shared" si="158"/>
        <v>417489262.39000005</v>
      </c>
      <c r="N723" s="43">
        <f t="shared" si="158"/>
        <v>405619533.87</v>
      </c>
      <c r="O723" s="43">
        <f t="shared" si="158"/>
        <v>206642148.00999999</v>
      </c>
      <c r="P723" s="43">
        <f t="shared" si="158"/>
        <v>122145724.01000001</v>
      </c>
      <c r="Q723" s="43">
        <f t="shared" si="158"/>
        <v>137961590.14999998</v>
      </c>
      <c r="R723" s="43">
        <f t="shared" si="158"/>
        <v>142115886.03999999</v>
      </c>
      <c r="S723" s="43">
        <f t="shared" si="158"/>
        <v>0</v>
      </c>
      <c r="T723" s="43">
        <f t="shared" si="158"/>
        <v>0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1431974144.4700003</v>
      </c>
      <c r="AA723" s="43">
        <f t="shared" si="158"/>
        <v>1517826855.5299997</v>
      </c>
      <c r="AB723" s="44">
        <f>Z723/D723</f>
        <v>0.48544771137781845</v>
      </c>
      <c r="AC723" s="46"/>
      <c r="AE723" s="37">
        <f>SUM([1]CENTERS!T223+'[2]CMF-101regularapril8'!$EV$1217+'[3]sum-co'!S215)</f>
        <v>1201622434.3499999</v>
      </c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230351710.12000036</v>
      </c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1236985000</v>
      </c>
      <c r="C728" s="34">
        <f>[1]consoCURRENT!F14903</f>
        <v>0</v>
      </c>
      <c r="D728" s="34">
        <f>[1]consoCURRENT!G14903</f>
        <v>1236985000</v>
      </c>
      <c r="E728" s="34">
        <f>[1]consoCURRENT!H14903</f>
        <v>348419935.75999999</v>
      </c>
      <c r="F728" s="34">
        <f>[1]consoCURRENT!I14903</f>
        <v>92830246.149999991</v>
      </c>
      <c r="G728" s="34">
        <f>[1]consoCURRENT!J14903</f>
        <v>0</v>
      </c>
      <c r="H728" s="34">
        <f>[1]consoCURRENT!K14903</f>
        <v>0</v>
      </c>
      <c r="I728" s="34">
        <f>[1]consoCURRENT!L14903</f>
        <v>328010156.14999998</v>
      </c>
      <c r="J728" s="34">
        <f>[1]consoCURRENT!M14903</f>
        <v>89479106.239999995</v>
      </c>
      <c r="K728" s="34">
        <f>[1]consoCURRENT!N14903</f>
        <v>0</v>
      </c>
      <c r="L728" s="34">
        <f>[1]consoCURRENT!O14903</f>
        <v>0</v>
      </c>
      <c r="M728" s="34">
        <f>[1]consoCURRENT!P14903</f>
        <v>417489262.39000005</v>
      </c>
      <c r="N728" s="34">
        <f>[1]consoCURRENT!Q14903</f>
        <v>16943727.790000003</v>
      </c>
      <c r="O728" s="34">
        <f>[1]consoCURRENT!R14903</f>
        <v>613349.65999999992</v>
      </c>
      <c r="P728" s="34">
        <f>[1]consoCURRENT!S14903</f>
        <v>2852702.16</v>
      </c>
      <c r="Q728" s="34">
        <f>[1]consoCURRENT!T14903</f>
        <v>1287749.33</v>
      </c>
      <c r="R728" s="34">
        <f>[1]consoCURRENT!U14903</f>
        <v>2063390.5799999998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441250181.91000009</v>
      </c>
      <c r="AA728" s="34">
        <f>D728-Z728</f>
        <v>795734818.08999991</v>
      </c>
      <c r="AB728" s="41">
        <f>Z728/D728</f>
        <v>0.35671425434423221</v>
      </c>
      <c r="AC728" s="35"/>
      <c r="AE728" s="37"/>
    </row>
    <row r="729" spans="1:31" s="36" customFormat="1" ht="18" hidden="1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5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159">SUM(B727:B730)</f>
        <v>1236985000</v>
      </c>
      <c r="C731" s="43">
        <f t="shared" si="159"/>
        <v>0</v>
      </c>
      <c r="D731" s="43">
        <f t="shared" si="159"/>
        <v>1236985000</v>
      </c>
      <c r="E731" s="43">
        <f t="shared" si="159"/>
        <v>348419935.75999999</v>
      </c>
      <c r="F731" s="43">
        <f t="shared" si="159"/>
        <v>92830246.149999991</v>
      </c>
      <c r="G731" s="43">
        <f t="shared" si="159"/>
        <v>0</v>
      </c>
      <c r="H731" s="43">
        <f t="shared" si="159"/>
        <v>0</v>
      </c>
      <c r="I731" s="43">
        <f t="shared" si="159"/>
        <v>328010156.14999998</v>
      </c>
      <c r="J731" s="43">
        <f t="shared" si="159"/>
        <v>89479106.239999995</v>
      </c>
      <c r="K731" s="43">
        <f t="shared" si="159"/>
        <v>0</v>
      </c>
      <c r="L731" s="43">
        <f t="shared" si="159"/>
        <v>0</v>
      </c>
      <c r="M731" s="43">
        <f t="shared" si="159"/>
        <v>417489262.39000005</v>
      </c>
      <c r="N731" s="43">
        <f t="shared" si="159"/>
        <v>16943727.790000003</v>
      </c>
      <c r="O731" s="43">
        <f t="shared" si="159"/>
        <v>613349.65999999992</v>
      </c>
      <c r="P731" s="43">
        <f t="shared" si="159"/>
        <v>2852702.16</v>
      </c>
      <c r="Q731" s="43">
        <f t="shared" si="159"/>
        <v>1287749.33</v>
      </c>
      <c r="R731" s="43">
        <f t="shared" si="159"/>
        <v>2063390.5799999998</v>
      </c>
      <c r="S731" s="43">
        <f t="shared" si="159"/>
        <v>0</v>
      </c>
      <c r="T731" s="43">
        <f t="shared" si="159"/>
        <v>0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441250181.91000009</v>
      </c>
      <c r="AA731" s="43">
        <f t="shared" si="159"/>
        <v>795734818.08999991</v>
      </c>
      <c r="AB731" s="44">
        <f>Z731/D731</f>
        <v>0.35671425434423221</v>
      </c>
      <c r="AC731" s="35"/>
      <c r="AE731" s="37"/>
    </row>
    <row r="732" spans="1:31" s="36" customFormat="1" ht="18" hidden="1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160">B732+B731</f>
        <v>1236985000</v>
      </c>
      <c r="C733" s="43">
        <f t="shared" si="160"/>
        <v>0</v>
      </c>
      <c r="D733" s="43">
        <f t="shared" si="160"/>
        <v>1236985000</v>
      </c>
      <c r="E733" s="43">
        <f t="shared" si="160"/>
        <v>348419935.75999999</v>
      </c>
      <c r="F733" s="43">
        <f t="shared" si="160"/>
        <v>92830246.149999991</v>
      </c>
      <c r="G733" s="43">
        <f t="shared" si="160"/>
        <v>0</v>
      </c>
      <c r="H733" s="43">
        <f t="shared" si="160"/>
        <v>0</v>
      </c>
      <c r="I733" s="43">
        <f t="shared" si="160"/>
        <v>328010156.14999998</v>
      </c>
      <c r="J733" s="43">
        <f t="shared" si="160"/>
        <v>89479106.239999995</v>
      </c>
      <c r="K733" s="43">
        <f t="shared" si="160"/>
        <v>0</v>
      </c>
      <c r="L733" s="43">
        <f t="shared" si="160"/>
        <v>0</v>
      </c>
      <c r="M733" s="43">
        <f t="shared" si="160"/>
        <v>417489262.39000005</v>
      </c>
      <c r="N733" s="43">
        <f t="shared" si="160"/>
        <v>16943727.790000003</v>
      </c>
      <c r="O733" s="43">
        <f t="shared" si="160"/>
        <v>613349.65999999992</v>
      </c>
      <c r="P733" s="43">
        <f t="shared" si="160"/>
        <v>2852702.16</v>
      </c>
      <c r="Q733" s="43">
        <f t="shared" si="160"/>
        <v>1287749.33</v>
      </c>
      <c r="R733" s="43">
        <f t="shared" si="160"/>
        <v>2063390.5799999998</v>
      </c>
      <c r="S733" s="43">
        <f t="shared" si="160"/>
        <v>0</v>
      </c>
      <c r="T733" s="43">
        <f t="shared" si="160"/>
        <v>0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441250181.91000009</v>
      </c>
      <c r="AA733" s="43">
        <f t="shared" si="160"/>
        <v>795734818.08999991</v>
      </c>
      <c r="AB733" s="44">
        <f>Z733/D733</f>
        <v>0.35671425434423221</v>
      </c>
      <c r="AC733" s="46"/>
      <c r="AE733" s="37">
        <f>'[2]cmf-co'!$K$629</f>
        <v>209712615.31</v>
      </c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231537566.60000008</v>
      </c>
    </row>
    <row r="735" spans="1:31" s="36" customFormat="1" ht="21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216832000</v>
      </c>
      <c r="C737" s="34">
        <f>[1]consoCURRENT!F15003</f>
        <v>0</v>
      </c>
      <c r="D737" s="34">
        <f>[1]consoCURRENT!G15003</f>
        <v>216832000</v>
      </c>
      <c r="E737" s="34">
        <f>[1]consoCURRENT!H15003</f>
        <v>46466584.310000002</v>
      </c>
      <c r="F737" s="34">
        <f>[1]consoCURRENT!I15003</f>
        <v>46230496.210000001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13397569.219999999</v>
      </c>
      <c r="O737" s="34">
        <f>[1]consoCURRENT!R15003</f>
        <v>15257638.140000001</v>
      </c>
      <c r="P737" s="34">
        <f>[1]consoCURRENT!S15003</f>
        <v>17811376.949999999</v>
      </c>
      <c r="Q737" s="34">
        <f>[1]consoCURRENT!T15003</f>
        <v>18551735.029999997</v>
      </c>
      <c r="R737" s="34">
        <f>[1]consoCURRENT!U15003</f>
        <v>27678761.18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92697080.520000011</v>
      </c>
      <c r="AA737" s="34">
        <f>D737-Z737</f>
        <v>124134919.47999999</v>
      </c>
      <c r="AB737" s="41">
        <f>Z737/D737</f>
        <v>0.42750645900974032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9.3132257461547852E-10</v>
      </c>
      <c r="D738" s="34">
        <f>[1]consoCURRENT!G15116</f>
        <v>355429000</v>
      </c>
      <c r="E738" s="34">
        <f>[1]consoCURRENT!H15116</f>
        <v>235955868.94999999</v>
      </c>
      <c r="F738" s="34">
        <f>[1]consoCURRENT!I15116</f>
        <v>34012612.770000003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129427313.78</v>
      </c>
      <c r="O738" s="34">
        <f>[1]consoCURRENT!R15116</f>
        <v>95482573.010000005</v>
      </c>
      <c r="P738" s="34">
        <f>[1]consoCURRENT!S15116</f>
        <v>11045982.16</v>
      </c>
      <c r="Q738" s="34">
        <f>[1]consoCURRENT!T15116</f>
        <v>31079195.140000001</v>
      </c>
      <c r="R738" s="34">
        <f>[1]consoCURRENT!U15116</f>
        <v>2933417.63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269968481.72000003</v>
      </c>
      <c r="AA738" s="34">
        <f>D738-Z738</f>
        <v>85460518.279999971</v>
      </c>
      <c r="AB738" s="41">
        <f>Z738/D738</f>
        <v>0.75955670955380694</v>
      </c>
      <c r="AC738" s="35"/>
      <c r="AE738" s="37"/>
    </row>
    <row r="739" spans="1:31" s="36" customFormat="1" ht="18" hidden="1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161">SUM(B737:B740)</f>
        <v>572261000</v>
      </c>
      <c r="C741" s="43">
        <f t="shared" si="161"/>
        <v>9.3132257461547852E-10</v>
      </c>
      <c r="D741" s="43">
        <f t="shared" si="161"/>
        <v>572261000</v>
      </c>
      <c r="E741" s="43">
        <f t="shared" si="161"/>
        <v>282422453.25999999</v>
      </c>
      <c r="F741" s="43">
        <f t="shared" si="161"/>
        <v>80243108.980000004</v>
      </c>
      <c r="G741" s="43">
        <f t="shared" si="161"/>
        <v>0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142824883</v>
      </c>
      <c r="O741" s="43">
        <f t="shared" si="161"/>
        <v>110740211.15000001</v>
      </c>
      <c r="P741" s="43">
        <f t="shared" si="161"/>
        <v>28857359.109999999</v>
      </c>
      <c r="Q741" s="43">
        <f t="shared" si="161"/>
        <v>49630930.170000002</v>
      </c>
      <c r="R741" s="43">
        <f t="shared" si="161"/>
        <v>30612178.809999999</v>
      </c>
      <c r="S741" s="43">
        <f t="shared" si="161"/>
        <v>0</v>
      </c>
      <c r="T741" s="43">
        <f t="shared" si="161"/>
        <v>0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362665562.24000001</v>
      </c>
      <c r="AA741" s="43">
        <f t="shared" si="161"/>
        <v>209595437.75999996</v>
      </c>
      <c r="AB741" s="44">
        <f>Z741/D741</f>
        <v>0.63374153094479624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9891000</v>
      </c>
      <c r="C742" s="34">
        <f>[1]consoCURRENT!F15155</f>
        <v>0</v>
      </c>
      <c r="D742" s="34">
        <f>[1]consoCURRENT!G15155</f>
        <v>9891000</v>
      </c>
      <c r="E742" s="34">
        <f>[1]consoCURRENT!H15155</f>
        <v>2725917.92</v>
      </c>
      <c r="F742" s="34">
        <f>[1]consoCURRENT!I15155</f>
        <v>1911284.76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874548.72</v>
      </c>
      <c r="O742" s="34">
        <f>[1]consoCURRENT!R15155</f>
        <v>910444.2</v>
      </c>
      <c r="P742" s="34">
        <f>[1]consoCURRENT!S15155</f>
        <v>940925</v>
      </c>
      <c r="Q742" s="34">
        <f>[1]consoCURRENT!T15155</f>
        <v>963404.16</v>
      </c>
      <c r="R742" s="34">
        <f>[1]consoCURRENT!U15155</f>
        <v>947880.6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4637202.68</v>
      </c>
      <c r="AA742" s="34">
        <f>D742-Z742</f>
        <v>5253797.32</v>
      </c>
      <c r="AB742" s="41">
        <f>Z742/D742</f>
        <v>0.46883052067536141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162">B742+B741</f>
        <v>582152000</v>
      </c>
      <c r="C743" s="43">
        <f t="shared" si="162"/>
        <v>9.3132257461547852E-10</v>
      </c>
      <c r="D743" s="43">
        <f t="shared" si="162"/>
        <v>582152000</v>
      </c>
      <c r="E743" s="43">
        <f t="shared" si="162"/>
        <v>285148371.18000001</v>
      </c>
      <c r="F743" s="43">
        <f t="shared" si="162"/>
        <v>82154393.74000001</v>
      </c>
      <c r="G743" s="43">
        <f t="shared" si="162"/>
        <v>0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143699431.72</v>
      </c>
      <c r="O743" s="43">
        <f t="shared" si="162"/>
        <v>111650655.35000001</v>
      </c>
      <c r="P743" s="43">
        <f t="shared" si="162"/>
        <v>29798284.109999999</v>
      </c>
      <c r="Q743" s="43">
        <f t="shared" si="162"/>
        <v>50594334.329999998</v>
      </c>
      <c r="R743" s="43">
        <f t="shared" si="162"/>
        <v>31560059.41</v>
      </c>
      <c r="S743" s="43">
        <f t="shared" si="162"/>
        <v>0</v>
      </c>
      <c r="T743" s="43">
        <f t="shared" si="162"/>
        <v>0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367302764.92000002</v>
      </c>
      <c r="AA743" s="43">
        <f t="shared" si="162"/>
        <v>214849235.07999995</v>
      </c>
      <c r="AB743" s="44">
        <f>Z743/D743</f>
        <v>0.63093962559606431</v>
      </c>
      <c r="AC743" s="46"/>
      <c r="AE743" s="37">
        <f>[3]dr!K61+'[3]dr-OTHERS'!K147</f>
        <v>367302764.92000002</v>
      </c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34925000</v>
      </c>
      <c r="C747" s="34">
        <f>[1]consoCURRENT!F15216</f>
        <v>0</v>
      </c>
      <c r="D747" s="34">
        <f>[1]consoCURRENT!G15216</f>
        <v>34925000</v>
      </c>
      <c r="E747" s="34">
        <f>[1]consoCURRENT!H15216</f>
        <v>6306264.6799999997</v>
      </c>
      <c r="F747" s="34">
        <f>[1]consoCURRENT!I15216</f>
        <v>7273618.1900000004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2161530.9499999997</v>
      </c>
      <c r="O747" s="34">
        <f>[1]consoCURRENT!R15216</f>
        <v>2410160.81</v>
      </c>
      <c r="P747" s="34">
        <f>[1]consoCURRENT!S15216</f>
        <v>1734572.92</v>
      </c>
      <c r="Q747" s="34">
        <f>[1]consoCURRENT!T15216</f>
        <v>2801848.8899999997</v>
      </c>
      <c r="R747" s="34">
        <f>[1]consoCURRENT!U15216</f>
        <v>4471769.3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13579882.870000001</v>
      </c>
      <c r="AA747" s="34">
        <f>D747-Z747</f>
        <v>21345117.129999999</v>
      </c>
      <c r="AB747" s="41">
        <f>Z747/D747</f>
        <v>0.3888298602720115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-5.8207660913467407E-11</v>
      </c>
      <c r="D748" s="34">
        <f>[1]consoCURRENT!G15329</f>
        <v>49381000</v>
      </c>
      <c r="E748" s="34">
        <f>[1]consoCURRENT!H15329</f>
        <v>32637310.130000006</v>
      </c>
      <c r="F748" s="34">
        <f>[1]consoCURRENT!I15329</f>
        <v>6262804.0499999998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28221191.660000004</v>
      </c>
      <c r="O748" s="34">
        <f>[1]consoCURRENT!R15329</f>
        <v>1548710.8199999994</v>
      </c>
      <c r="P748" s="34">
        <f>[1]consoCURRENT!S15329</f>
        <v>2867407.6500000027</v>
      </c>
      <c r="Q748" s="34">
        <f>[1]consoCURRENT!T15329</f>
        <v>2021376.3399999999</v>
      </c>
      <c r="R748" s="34">
        <f>[1]consoCURRENT!U15329</f>
        <v>4241427.71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38900114.180000007</v>
      </c>
      <c r="AA748" s="34">
        <f>D748-Z748</f>
        <v>10480885.819999993</v>
      </c>
      <c r="AB748" s="41">
        <f>Z748/D748</f>
        <v>0.78775468662036019</v>
      </c>
      <c r="AC748" s="35"/>
      <c r="AE748" s="37"/>
    </row>
    <row r="749" spans="1:31" s="36" customFormat="1" ht="18" hidden="1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163">SUM(B747:B750)</f>
        <v>84306000</v>
      </c>
      <c r="C751" s="43">
        <f t="shared" si="163"/>
        <v>-5.8207660913467407E-11</v>
      </c>
      <c r="D751" s="43">
        <f t="shared" si="163"/>
        <v>84306000</v>
      </c>
      <c r="E751" s="43">
        <f t="shared" si="163"/>
        <v>38943574.810000002</v>
      </c>
      <c r="F751" s="43">
        <f t="shared" si="163"/>
        <v>13536422.24</v>
      </c>
      <c r="G751" s="43">
        <f t="shared" si="163"/>
        <v>0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30382722.610000003</v>
      </c>
      <c r="O751" s="43">
        <f t="shared" si="163"/>
        <v>3958871.6299999994</v>
      </c>
      <c r="P751" s="43">
        <f t="shared" si="163"/>
        <v>4601980.5700000022</v>
      </c>
      <c r="Q751" s="43">
        <f t="shared" si="163"/>
        <v>4823225.2299999995</v>
      </c>
      <c r="R751" s="43">
        <f t="shared" si="163"/>
        <v>8713197.0099999998</v>
      </c>
      <c r="S751" s="43">
        <f t="shared" si="163"/>
        <v>0</v>
      </c>
      <c r="T751" s="43">
        <f t="shared" si="163"/>
        <v>0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52479997.050000012</v>
      </c>
      <c r="AA751" s="43">
        <f t="shared" si="163"/>
        <v>31826002.949999992</v>
      </c>
      <c r="AB751" s="44">
        <f>Z751/D751</f>
        <v>0.62249421215571854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1692000</v>
      </c>
      <c r="C752" s="34">
        <f>[1]consoCURRENT!F15368</f>
        <v>0</v>
      </c>
      <c r="D752" s="34">
        <f>[1]consoCURRENT!G15368</f>
        <v>1692000</v>
      </c>
      <c r="E752" s="34">
        <f>[1]consoCURRENT!H15368</f>
        <v>319274.86</v>
      </c>
      <c r="F752" s="34">
        <f>[1]consoCURRENT!I15368</f>
        <v>332443.11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152698.07999999999</v>
      </c>
      <c r="O752" s="34">
        <f>[1]consoCURRENT!R15368</f>
        <v>159608.88000000003</v>
      </c>
      <c r="P752" s="34">
        <f>[1]consoCURRENT!S15368</f>
        <v>6967.8999999999651</v>
      </c>
      <c r="Q752" s="34">
        <f>[1]consoCURRENT!T15368</f>
        <v>164483.28</v>
      </c>
      <c r="R752" s="34">
        <f>[1]consoCURRENT!U15368</f>
        <v>167959.83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651717.97</v>
      </c>
      <c r="AA752" s="34">
        <f>D752-Z752</f>
        <v>1040282.03</v>
      </c>
      <c r="AB752" s="41">
        <f>Z752/D752</f>
        <v>0.38517610520094558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164">B752+B751</f>
        <v>85998000</v>
      </c>
      <c r="C753" s="43">
        <f t="shared" si="164"/>
        <v>-5.8207660913467407E-11</v>
      </c>
      <c r="D753" s="43">
        <f t="shared" si="164"/>
        <v>85998000</v>
      </c>
      <c r="E753" s="43">
        <f t="shared" si="164"/>
        <v>39262849.670000002</v>
      </c>
      <c r="F753" s="43">
        <f t="shared" si="164"/>
        <v>13868865.35</v>
      </c>
      <c r="G753" s="43">
        <f t="shared" si="164"/>
        <v>0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30535420.690000001</v>
      </c>
      <c r="O753" s="43">
        <f t="shared" si="164"/>
        <v>4118480.5099999993</v>
      </c>
      <c r="P753" s="43">
        <f t="shared" si="164"/>
        <v>4608948.4700000025</v>
      </c>
      <c r="Q753" s="43">
        <f t="shared" si="164"/>
        <v>4987708.51</v>
      </c>
      <c r="R753" s="43">
        <f t="shared" si="164"/>
        <v>8881156.8399999999</v>
      </c>
      <c r="S753" s="43">
        <f t="shared" si="164"/>
        <v>0</v>
      </c>
      <c r="T753" s="43">
        <f t="shared" si="164"/>
        <v>0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53131715.020000011</v>
      </c>
      <c r="AA753" s="43">
        <f t="shared" si="164"/>
        <v>32866284.979999993</v>
      </c>
      <c r="AB753" s="44">
        <f>Z753/D753</f>
        <v>0.61782500779087901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17475000</v>
      </c>
      <c r="C757" s="34">
        <f>[1]consoCURRENT!F15429</f>
        <v>0</v>
      </c>
      <c r="D757" s="34">
        <f>[1]consoCURRENT!G15429</f>
        <v>17475000</v>
      </c>
      <c r="E757" s="34">
        <f>[1]consoCURRENT!H15429</f>
        <v>3949286.2299999995</v>
      </c>
      <c r="F757" s="34">
        <f>[1]consoCURRENT!I15429</f>
        <v>3359440.8200000003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981173.8</v>
      </c>
      <c r="O757" s="34">
        <f>[1]consoCURRENT!R15429</f>
        <v>1222986.8</v>
      </c>
      <c r="P757" s="34">
        <f>[1]consoCURRENT!S15429</f>
        <v>1745125.63</v>
      </c>
      <c r="Q757" s="34">
        <f>[1]consoCURRENT!T15429</f>
        <v>1216389.07</v>
      </c>
      <c r="R757" s="34">
        <f>[1]consoCURRENT!U15429</f>
        <v>2143051.75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7308727.0499999998</v>
      </c>
      <c r="AA757" s="34">
        <f>D757-Z757</f>
        <v>10166272.949999999</v>
      </c>
      <c r="AB757" s="41">
        <f>Z757/D757</f>
        <v>0.41823903004291846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8150063.4299999997</v>
      </c>
      <c r="F758" s="34">
        <f>[1]consoCURRENT!I15542</f>
        <v>13590948.239999993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2573091.2599999998</v>
      </c>
      <c r="O758" s="34">
        <f>[1]consoCURRENT!R15542</f>
        <v>3849163.2199999997</v>
      </c>
      <c r="P758" s="34">
        <f>[1]consoCURRENT!S15542</f>
        <v>1727808.9500000004</v>
      </c>
      <c r="Q758" s="34">
        <f>[1]consoCURRENT!T15542</f>
        <v>1905275.3700000003</v>
      </c>
      <c r="R758" s="34">
        <f>[1]consoCURRENT!U15542</f>
        <v>11685672.869999994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21741011.669999994</v>
      </c>
      <c r="AA758" s="34">
        <f>D758-Z758</f>
        <v>3914988.3300000057</v>
      </c>
      <c r="AB758" s="41">
        <f>Z758/D758</f>
        <v>0.84740457086061716</v>
      </c>
      <c r="AC758" s="35"/>
      <c r="AE758" s="37"/>
    </row>
    <row r="759" spans="1:31" s="36" customFormat="1" ht="18" hidden="1" customHeight="1" x14ac:dyDescent="0.2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>SUM(M759:Y759)</f>
        <v>0</v>
      </c>
      <c r="AA759" s="54">
        <f>D759-Z759</f>
        <v>0</v>
      </c>
      <c r="AB759" s="55"/>
      <c r="AC759" s="46"/>
      <c r="AE759" s="37"/>
    </row>
    <row r="760" spans="1:31" s="36" customFormat="1" ht="18" customHeight="1" x14ac:dyDescent="0.2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>SUM(M760:Y760)</f>
        <v>0</v>
      </c>
      <c r="AA760" s="54">
        <f>D760-Z760</f>
        <v>0</v>
      </c>
      <c r="AB760" s="55"/>
      <c r="AC760" s="46"/>
      <c r="AE760" s="37"/>
    </row>
    <row r="761" spans="1:31" s="36" customFormat="1" ht="18" customHeight="1" x14ac:dyDescent="0.25">
      <c r="A761" s="56" t="s">
        <v>38</v>
      </c>
      <c r="B761" s="54">
        <f t="shared" ref="B761:AA761" si="165">SUM(B757:B760)</f>
        <v>43131000</v>
      </c>
      <c r="C761" s="54">
        <f t="shared" si="165"/>
        <v>0</v>
      </c>
      <c r="D761" s="54">
        <f t="shared" si="165"/>
        <v>43131000</v>
      </c>
      <c r="E761" s="54">
        <f t="shared" si="165"/>
        <v>12099349.66</v>
      </c>
      <c r="F761" s="54">
        <f t="shared" si="165"/>
        <v>16950389.059999995</v>
      </c>
      <c r="G761" s="54">
        <f t="shared" si="165"/>
        <v>0</v>
      </c>
      <c r="H761" s="54">
        <f t="shared" si="165"/>
        <v>0</v>
      </c>
      <c r="I761" s="54">
        <f t="shared" si="165"/>
        <v>0</v>
      </c>
      <c r="J761" s="54">
        <f t="shared" si="165"/>
        <v>0</v>
      </c>
      <c r="K761" s="54">
        <f t="shared" si="165"/>
        <v>0</v>
      </c>
      <c r="L761" s="54">
        <f t="shared" si="165"/>
        <v>0</v>
      </c>
      <c r="M761" s="54">
        <f t="shared" si="165"/>
        <v>0</v>
      </c>
      <c r="N761" s="54">
        <f t="shared" si="165"/>
        <v>3554265.0599999996</v>
      </c>
      <c r="O761" s="54">
        <f t="shared" si="165"/>
        <v>5072150.0199999996</v>
      </c>
      <c r="P761" s="54">
        <f t="shared" si="165"/>
        <v>3472934.58</v>
      </c>
      <c r="Q761" s="54">
        <f t="shared" si="165"/>
        <v>3121664.4400000004</v>
      </c>
      <c r="R761" s="54">
        <f t="shared" si="165"/>
        <v>13828724.619999994</v>
      </c>
      <c r="S761" s="54">
        <f t="shared" si="165"/>
        <v>0</v>
      </c>
      <c r="T761" s="54">
        <f t="shared" si="165"/>
        <v>0</v>
      </c>
      <c r="U761" s="54">
        <f t="shared" si="165"/>
        <v>0</v>
      </c>
      <c r="V761" s="54">
        <f t="shared" si="165"/>
        <v>0</v>
      </c>
      <c r="W761" s="54">
        <f t="shared" si="165"/>
        <v>0</v>
      </c>
      <c r="X761" s="54">
        <f t="shared" si="165"/>
        <v>0</v>
      </c>
      <c r="Y761" s="54">
        <f t="shared" si="165"/>
        <v>0</v>
      </c>
      <c r="Z761" s="54">
        <f t="shared" si="165"/>
        <v>29049738.719999995</v>
      </c>
      <c r="AA761" s="54">
        <f t="shared" si="165"/>
        <v>14081261.280000005</v>
      </c>
      <c r="AB761" s="55">
        <f>Z761/D761</f>
        <v>0.67352342213257277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656000</v>
      </c>
      <c r="C762" s="34">
        <f>[1]consoCURRENT!F15581</f>
        <v>0</v>
      </c>
      <c r="D762" s="34">
        <f>[1]consoCURRENT!G15581</f>
        <v>656000</v>
      </c>
      <c r="E762" s="34">
        <f>[1]consoCURRENT!H15581</f>
        <v>113384.18</v>
      </c>
      <c r="F762" s="34">
        <f>[1]consoCURRENT!I15581</f>
        <v>119170.19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51307.44</v>
      </c>
      <c r="O762" s="34">
        <f>[1]consoCURRENT!R15581</f>
        <v>0</v>
      </c>
      <c r="P762" s="34">
        <f>[1]consoCURRENT!S15581</f>
        <v>62076.74</v>
      </c>
      <c r="Q762" s="34">
        <f>[1]consoCURRENT!T15581</f>
        <v>61017.47</v>
      </c>
      <c r="R762" s="34">
        <f>[1]consoCURRENT!U15581</f>
        <v>58152.72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232554.37</v>
      </c>
      <c r="AA762" s="34">
        <f>D762-Z762</f>
        <v>423445.63</v>
      </c>
      <c r="AB762" s="41">
        <f>Z762/D762</f>
        <v>0.35450361280487802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166">B762+B761</f>
        <v>43787000</v>
      </c>
      <c r="C763" s="43">
        <f t="shared" si="166"/>
        <v>0</v>
      </c>
      <c r="D763" s="43">
        <f t="shared" si="166"/>
        <v>43787000</v>
      </c>
      <c r="E763" s="43">
        <f t="shared" si="166"/>
        <v>12212733.84</v>
      </c>
      <c r="F763" s="43">
        <f t="shared" si="166"/>
        <v>17069559.249999996</v>
      </c>
      <c r="G763" s="43">
        <f t="shared" si="166"/>
        <v>0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3605572.4999999995</v>
      </c>
      <c r="O763" s="43">
        <f t="shared" si="166"/>
        <v>5072150.0199999996</v>
      </c>
      <c r="P763" s="43">
        <f t="shared" si="166"/>
        <v>3535011.3200000003</v>
      </c>
      <c r="Q763" s="43">
        <f t="shared" si="166"/>
        <v>3182681.9100000006</v>
      </c>
      <c r="R763" s="43">
        <f t="shared" si="166"/>
        <v>13886877.339999994</v>
      </c>
      <c r="S763" s="43">
        <f t="shared" si="166"/>
        <v>0</v>
      </c>
      <c r="T763" s="43">
        <f t="shared" si="166"/>
        <v>0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29282293.089999996</v>
      </c>
      <c r="AA763" s="43">
        <f t="shared" si="166"/>
        <v>14504706.910000006</v>
      </c>
      <c r="AB763" s="44">
        <f>Z763/D763</f>
        <v>0.668743989997031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24343000</v>
      </c>
      <c r="C767" s="34">
        <f>[1]consoCURRENT!F15642</f>
        <v>0</v>
      </c>
      <c r="D767" s="34">
        <f>[1]consoCURRENT!G15642</f>
        <v>24343000</v>
      </c>
      <c r="E767" s="34">
        <f>[1]consoCURRENT!H15642</f>
        <v>4832610.3999999994</v>
      </c>
      <c r="F767" s="34">
        <f>[1]consoCURRENT!I15642</f>
        <v>4402299.62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1348926</v>
      </c>
      <c r="O767" s="34">
        <f>[1]consoCURRENT!R15642</f>
        <v>1378869.8699999999</v>
      </c>
      <c r="P767" s="34">
        <f>[1]consoCURRENT!S15642</f>
        <v>2104814.5299999998</v>
      </c>
      <c r="Q767" s="34">
        <f>[1]consoCURRENT!T15642</f>
        <v>1535644.8399999999</v>
      </c>
      <c r="R767" s="34">
        <f>[1]consoCURRENT!U15642</f>
        <v>2866654.78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9234910.0199999996</v>
      </c>
      <c r="AA767" s="34">
        <f>D767-Z767</f>
        <v>15108089.98</v>
      </c>
      <c r="AB767" s="41">
        <f>Z767/D767</f>
        <v>0.37936614303906663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14029259.949999999</v>
      </c>
      <c r="F768" s="34">
        <f>[1]consoCURRENT!I15755</f>
        <v>2459011.21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13320338.159999998</v>
      </c>
      <c r="O768" s="34">
        <f>[1]consoCURRENT!R15755</f>
        <v>349557.78</v>
      </c>
      <c r="P768" s="34">
        <f>[1]consoCURRENT!S15755</f>
        <v>359364.01</v>
      </c>
      <c r="Q768" s="34">
        <f>[1]consoCURRENT!T15755</f>
        <v>660991.94999999995</v>
      </c>
      <c r="R768" s="34">
        <f>[1]consoCURRENT!U15755</f>
        <v>1798019.26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16488271.159999996</v>
      </c>
      <c r="AA768" s="34">
        <f>D768-Z768</f>
        <v>5426728.8400000036</v>
      </c>
      <c r="AB768" s="41">
        <f>Z768/D768</f>
        <v>0.7523737695642253</v>
      </c>
      <c r="AC768" s="35"/>
      <c r="AE768" s="37"/>
    </row>
    <row r="769" spans="1:31" s="36" customFormat="1" ht="18" hidden="1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167">SUM(B767:B770)</f>
        <v>46258000</v>
      </c>
      <c r="C771" s="43">
        <f t="shared" si="167"/>
        <v>0</v>
      </c>
      <c r="D771" s="43">
        <f t="shared" si="167"/>
        <v>46258000</v>
      </c>
      <c r="E771" s="43">
        <f t="shared" si="167"/>
        <v>18861870.349999998</v>
      </c>
      <c r="F771" s="43">
        <f t="shared" si="167"/>
        <v>6861310.8300000001</v>
      </c>
      <c r="G771" s="43">
        <f t="shared" si="167"/>
        <v>0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14669264.159999998</v>
      </c>
      <c r="O771" s="43">
        <f t="shared" si="167"/>
        <v>1728427.65</v>
      </c>
      <c r="P771" s="43">
        <f t="shared" si="167"/>
        <v>2464178.54</v>
      </c>
      <c r="Q771" s="43">
        <f t="shared" si="167"/>
        <v>2196636.79</v>
      </c>
      <c r="R771" s="43">
        <f t="shared" si="167"/>
        <v>4664674.04</v>
      </c>
      <c r="S771" s="43">
        <f t="shared" si="167"/>
        <v>0</v>
      </c>
      <c r="T771" s="43">
        <f t="shared" si="167"/>
        <v>0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25723181.179999996</v>
      </c>
      <c r="AA771" s="43">
        <f t="shared" si="167"/>
        <v>20534818.820000004</v>
      </c>
      <c r="AB771" s="44">
        <f>Z771/D771</f>
        <v>0.55608070344589033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459000</v>
      </c>
      <c r="C772" s="34">
        <f>[1]consoCURRENT!F15794</f>
        <v>0</v>
      </c>
      <c r="D772" s="34">
        <f>[1]consoCURRENT!G15794</f>
        <v>459000</v>
      </c>
      <c r="E772" s="34">
        <f>[1]consoCURRENT!H15794</f>
        <v>54469.799999999996</v>
      </c>
      <c r="F772" s="34">
        <f>[1]consoCURRENT!I15794</f>
        <v>36313.199999999997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17371.080000000002</v>
      </c>
      <c r="O772" s="34">
        <f>[1]consoCURRENT!R15794</f>
        <v>18942.12</v>
      </c>
      <c r="P772" s="34">
        <f>[1]consoCURRENT!S15794</f>
        <v>18156.599999999999</v>
      </c>
      <c r="Q772" s="34">
        <f>[1]consoCURRENT!T15794</f>
        <v>18156.599999999999</v>
      </c>
      <c r="R772" s="34">
        <f>[1]consoCURRENT!U15794</f>
        <v>18156.599999999999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90783</v>
      </c>
      <c r="AA772" s="34">
        <f>D772-Z772</f>
        <v>368217</v>
      </c>
      <c r="AB772" s="41">
        <f>Z772/D772</f>
        <v>0.19778431372549019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168">B772+B771</f>
        <v>46717000</v>
      </c>
      <c r="C773" s="43">
        <f t="shared" si="168"/>
        <v>0</v>
      </c>
      <c r="D773" s="43">
        <f t="shared" si="168"/>
        <v>46717000</v>
      </c>
      <c r="E773" s="43">
        <f t="shared" si="168"/>
        <v>18916340.149999999</v>
      </c>
      <c r="F773" s="43">
        <f t="shared" si="168"/>
        <v>6897624.0300000003</v>
      </c>
      <c r="G773" s="43">
        <f t="shared" si="168"/>
        <v>0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14686635.239999998</v>
      </c>
      <c r="O773" s="43">
        <f t="shared" si="168"/>
        <v>1747369.77</v>
      </c>
      <c r="P773" s="43">
        <f t="shared" si="168"/>
        <v>2482335.14</v>
      </c>
      <c r="Q773" s="43">
        <f t="shared" si="168"/>
        <v>2214793.39</v>
      </c>
      <c r="R773" s="43">
        <f t="shared" si="168"/>
        <v>4682830.6399999997</v>
      </c>
      <c r="S773" s="43">
        <f t="shared" si="168"/>
        <v>0</v>
      </c>
      <c r="T773" s="43">
        <f t="shared" si="168"/>
        <v>0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25813964.179999996</v>
      </c>
      <c r="AA773" s="43">
        <f t="shared" si="168"/>
        <v>20903035.820000004</v>
      </c>
      <c r="AB773" s="44">
        <f>Z773/D773</f>
        <v>0.55256039942633295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53315000</v>
      </c>
      <c r="C777" s="34">
        <f>[1]consoCURRENT!F15855</f>
        <v>0</v>
      </c>
      <c r="D777" s="34">
        <f>[1]consoCURRENT!G15855</f>
        <v>53315000</v>
      </c>
      <c r="E777" s="34">
        <f>[1]consoCURRENT!H15855</f>
        <v>12815097.560000001</v>
      </c>
      <c r="F777" s="34">
        <f>[1]consoCURRENT!I15855</f>
        <v>11535115.759999998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3236625.3899999997</v>
      </c>
      <c r="O777" s="34">
        <f>[1]consoCURRENT!R15855</f>
        <v>3682158.3000000003</v>
      </c>
      <c r="P777" s="34">
        <f>[1]consoCURRENT!S15855</f>
        <v>5896313.8699999992</v>
      </c>
      <c r="Q777" s="34">
        <f>[1]consoCURRENT!T15855</f>
        <v>4481412.84</v>
      </c>
      <c r="R777" s="34">
        <f>[1]consoCURRENT!U15855</f>
        <v>7053702.9199999999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24350213.32</v>
      </c>
      <c r="AA777" s="34">
        <f>D777-Z777</f>
        <v>28964786.68</v>
      </c>
      <c r="AB777" s="41">
        <f>Z777/D777</f>
        <v>0.45672349845259308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3.7252902984619141E-9</v>
      </c>
      <c r="D778" s="34">
        <f>[1]consoCURRENT!G15968</f>
        <v>75284000</v>
      </c>
      <c r="E778" s="34">
        <f>[1]consoCURRENT!H15968</f>
        <v>20378657.799999997</v>
      </c>
      <c r="F778" s="34">
        <f>[1]consoCURRENT!I15968</f>
        <v>8298031.8000000007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10489432.1</v>
      </c>
      <c r="O778" s="34">
        <f>[1]consoCURRENT!R15968</f>
        <v>3912373.1399999992</v>
      </c>
      <c r="P778" s="34">
        <f>[1]consoCURRENT!S15968</f>
        <v>5976852.5600000005</v>
      </c>
      <c r="Q778" s="34">
        <f>[1]consoCURRENT!T15968</f>
        <v>3537581.09</v>
      </c>
      <c r="R778" s="34">
        <f>[1]consoCURRENT!U15968</f>
        <v>4760450.7100000009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28676689.599999998</v>
      </c>
      <c r="AA778" s="34">
        <f>D778-Z778</f>
        <v>46607310.400000006</v>
      </c>
      <c r="AB778" s="41">
        <f>Z778/D778</f>
        <v>0.38091346899739648</v>
      </c>
      <c r="AC778" s="35"/>
      <c r="AE778" s="37"/>
    </row>
    <row r="779" spans="1:31" s="36" customFormat="1" ht="18" hidden="1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169">SUM(B777:B780)</f>
        <v>128599000</v>
      </c>
      <c r="C781" s="43">
        <f t="shared" si="169"/>
        <v>3.7252902984619141E-9</v>
      </c>
      <c r="D781" s="43">
        <f t="shared" si="169"/>
        <v>128599000</v>
      </c>
      <c r="E781" s="43">
        <f t="shared" si="169"/>
        <v>33193755.359999999</v>
      </c>
      <c r="F781" s="43">
        <f t="shared" si="169"/>
        <v>19833147.559999999</v>
      </c>
      <c r="G781" s="43">
        <f t="shared" si="169"/>
        <v>0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13726057.489999998</v>
      </c>
      <c r="O781" s="43">
        <f t="shared" si="169"/>
        <v>7594531.4399999995</v>
      </c>
      <c r="P781" s="43">
        <f t="shared" si="169"/>
        <v>11873166.43</v>
      </c>
      <c r="Q781" s="43">
        <f t="shared" si="169"/>
        <v>8018993.9299999997</v>
      </c>
      <c r="R781" s="43">
        <f t="shared" si="169"/>
        <v>11814153.630000001</v>
      </c>
      <c r="S781" s="43">
        <f t="shared" si="169"/>
        <v>0</v>
      </c>
      <c r="T781" s="43">
        <f t="shared" si="169"/>
        <v>0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53026902.920000002</v>
      </c>
      <c r="AA781" s="43">
        <f t="shared" si="169"/>
        <v>75572097.080000013</v>
      </c>
      <c r="AB781" s="44">
        <f>Z781/D781</f>
        <v>0.41234304248089021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1446000</v>
      </c>
      <c r="C782" s="34">
        <f>[1]consoCURRENT!F16007</f>
        <v>0</v>
      </c>
      <c r="D782" s="34">
        <f>[1]consoCURRENT!G16007</f>
        <v>1446000</v>
      </c>
      <c r="E782" s="34">
        <f>[1]consoCURRENT!H16007</f>
        <v>290141.16000000003</v>
      </c>
      <c r="F782" s="34">
        <f>[1]consoCURRENT!I16007</f>
        <v>463908.7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0</v>
      </c>
      <c r="O782" s="34">
        <f>[1]consoCURRENT!R16007</f>
        <v>141997.20000000001</v>
      </c>
      <c r="P782" s="34">
        <f>[1]consoCURRENT!S16007</f>
        <v>148143.96</v>
      </c>
      <c r="Q782" s="34">
        <f>[1]consoCURRENT!T16007</f>
        <v>308510.38</v>
      </c>
      <c r="R782" s="34">
        <f>[1]consoCURRENT!U16007</f>
        <v>155398.32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754049.8600000001</v>
      </c>
      <c r="AA782" s="34">
        <f>D782-Z782</f>
        <v>691950.1399999999</v>
      </c>
      <c r="AB782" s="41">
        <f>Z782/D782</f>
        <v>0.52147293222683266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170">B782+B781</f>
        <v>130045000</v>
      </c>
      <c r="C783" s="43">
        <f t="shared" si="170"/>
        <v>3.7252902984619141E-9</v>
      </c>
      <c r="D783" s="43">
        <f t="shared" si="170"/>
        <v>130045000</v>
      </c>
      <c r="E783" s="43">
        <f t="shared" si="170"/>
        <v>33483896.52</v>
      </c>
      <c r="F783" s="43">
        <f t="shared" si="170"/>
        <v>20297056.259999998</v>
      </c>
      <c r="G783" s="43">
        <f t="shared" si="170"/>
        <v>0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13726057.489999998</v>
      </c>
      <c r="O783" s="43">
        <f t="shared" si="170"/>
        <v>7736528.6399999997</v>
      </c>
      <c r="P783" s="43">
        <f t="shared" si="170"/>
        <v>12021310.390000001</v>
      </c>
      <c r="Q783" s="43">
        <f t="shared" si="170"/>
        <v>8327504.3099999996</v>
      </c>
      <c r="R783" s="43">
        <f t="shared" si="170"/>
        <v>11969551.950000001</v>
      </c>
      <c r="S783" s="43">
        <f t="shared" si="170"/>
        <v>0</v>
      </c>
      <c r="T783" s="43">
        <f t="shared" si="170"/>
        <v>0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53780952.780000001</v>
      </c>
      <c r="AA783" s="43">
        <f t="shared" si="170"/>
        <v>76264047.220000014</v>
      </c>
      <c r="AB783" s="44">
        <f>Z783/D783</f>
        <v>0.4135564826021762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61941000</v>
      </c>
      <c r="C787" s="34">
        <f>[1]consoCURRENT!F16068</f>
        <v>0</v>
      </c>
      <c r="D787" s="34">
        <f>[1]consoCURRENT!G16068</f>
        <v>61941000</v>
      </c>
      <c r="E787" s="34">
        <f>[1]consoCURRENT!H16068</f>
        <v>13571315.809999999</v>
      </c>
      <c r="F787" s="34">
        <f>[1]consoCURRENT!I16068</f>
        <v>11790659.889999999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3745709.07</v>
      </c>
      <c r="O787" s="34">
        <f>[1]consoCURRENT!R16068</f>
        <v>3945451.43</v>
      </c>
      <c r="P787" s="34">
        <f>[1]consoCURRENT!S16068</f>
        <v>5880155.3099999996</v>
      </c>
      <c r="Q787" s="34">
        <f>[1]consoCURRENT!T16068</f>
        <v>4509403.8600000003</v>
      </c>
      <c r="R787" s="34">
        <f>[1]consoCURRENT!U16068</f>
        <v>7281256.0299999993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25361975.699999996</v>
      </c>
      <c r="AA787" s="34">
        <f>D787-Z787</f>
        <v>36579024.300000004</v>
      </c>
      <c r="AB787" s="41">
        <f>Z787/D787</f>
        <v>0.40945376568024405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41107077.75</v>
      </c>
      <c r="F788" s="34">
        <f>[1]consoCURRENT!I16181</f>
        <v>6128466.3300000001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59235763.910000004</v>
      </c>
      <c r="O788" s="34">
        <f>[1]consoCURRENT!R16181</f>
        <v>-20351958.52</v>
      </c>
      <c r="P788" s="34">
        <f>[1]consoCURRENT!S16181</f>
        <v>2223272.36</v>
      </c>
      <c r="Q788" s="34">
        <f>[1]consoCURRENT!T16181</f>
        <v>2287067.88</v>
      </c>
      <c r="R788" s="34">
        <f>[1]consoCURRENT!U16181</f>
        <v>3841398.4499999997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47235544.080000006</v>
      </c>
      <c r="AA788" s="34">
        <f>D788-Z788</f>
        <v>23573455.919999994</v>
      </c>
      <c r="AB788" s="41">
        <f>Z788/D788</f>
        <v>0.66708390289370001</v>
      </c>
      <c r="AC788" s="35"/>
      <c r="AE788" s="37"/>
    </row>
    <row r="789" spans="1:31" s="36" customFormat="1" ht="18" hidden="1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171">SUM(B787:B790)</f>
        <v>132750000</v>
      </c>
      <c r="C791" s="43">
        <f t="shared" si="171"/>
        <v>0</v>
      </c>
      <c r="D791" s="43">
        <f t="shared" si="171"/>
        <v>132750000</v>
      </c>
      <c r="E791" s="43">
        <f t="shared" si="171"/>
        <v>54678393.560000002</v>
      </c>
      <c r="F791" s="43">
        <f t="shared" si="171"/>
        <v>17919126.219999999</v>
      </c>
      <c r="G791" s="43">
        <f t="shared" si="171"/>
        <v>0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62981472.980000004</v>
      </c>
      <c r="O791" s="43">
        <f t="shared" si="171"/>
        <v>-16406507.09</v>
      </c>
      <c r="P791" s="43">
        <f t="shared" si="171"/>
        <v>8103427.6699999999</v>
      </c>
      <c r="Q791" s="43">
        <f t="shared" si="171"/>
        <v>6796471.7400000002</v>
      </c>
      <c r="R791" s="43">
        <f t="shared" si="171"/>
        <v>11122654.479999999</v>
      </c>
      <c r="S791" s="43">
        <f t="shared" si="171"/>
        <v>0</v>
      </c>
      <c r="T791" s="43">
        <f t="shared" si="171"/>
        <v>0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72597519.780000001</v>
      </c>
      <c r="AA791" s="43">
        <f t="shared" si="171"/>
        <v>60152480.219999999</v>
      </c>
      <c r="AB791" s="44">
        <f>Z791/D791</f>
        <v>0.54687397197740117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3015000</v>
      </c>
      <c r="C792" s="34">
        <f>[1]consoCURRENT!F16220</f>
        <v>0</v>
      </c>
      <c r="D792" s="34">
        <f>[1]consoCURRENT!G16220</f>
        <v>3015000</v>
      </c>
      <c r="E792" s="34">
        <f>[1]consoCURRENT!H16220</f>
        <v>815827.24</v>
      </c>
      <c r="F792" s="34">
        <f>[1]consoCURRENT!I16220</f>
        <v>490434.29000000004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234584.88</v>
      </c>
      <c r="O792" s="34">
        <f>[1]consoCURRENT!R16220</f>
        <v>245389.55</v>
      </c>
      <c r="P792" s="34">
        <f>[1]consoCURRENT!S16220</f>
        <v>335852.81</v>
      </c>
      <c r="Q792" s="34">
        <f>[1]consoCURRENT!T16220</f>
        <v>241354.81</v>
      </c>
      <c r="R792" s="34">
        <f>[1]consoCURRENT!U16220</f>
        <v>249079.48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1306261.53</v>
      </c>
      <c r="AA792" s="34">
        <f>D792-Z792</f>
        <v>1708738.47</v>
      </c>
      <c r="AB792" s="41">
        <f>Z792/D792</f>
        <v>0.43325423880597014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172">B792+B791</f>
        <v>135765000</v>
      </c>
      <c r="C793" s="43">
        <f t="shared" si="172"/>
        <v>0</v>
      </c>
      <c r="D793" s="43">
        <f t="shared" si="172"/>
        <v>135765000</v>
      </c>
      <c r="E793" s="43">
        <f t="shared" si="172"/>
        <v>55494220.800000004</v>
      </c>
      <c r="F793" s="43">
        <f t="shared" si="172"/>
        <v>18409560.509999998</v>
      </c>
      <c r="G793" s="43">
        <f t="shared" si="172"/>
        <v>0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63216057.860000007</v>
      </c>
      <c r="O793" s="43">
        <f t="shared" si="172"/>
        <v>-16161117.539999999</v>
      </c>
      <c r="P793" s="43">
        <f t="shared" si="172"/>
        <v>8439280.4800000004</v>
      </c>
      <c r="Q793" s="43">
        <f t="shared" si="172"/>
        <v>7037826.5499999998</v>
      </c>
      <c r="R793" s="43">
        <f t="shared" si="172"/>
        <v>11371733.959999999</v>
      </c>
      <c r="S793" s="43">
        <f t="shared" si="172"/>
        <v>0</v>
      </c>
      <c r="T793" s="43">
        <f t="shared" si="172"/>
        <v>0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73903781.310000002</v>
      </c>
      <c r="AA793" s="43">
        <f t="shared" si="172"/>
        <v>61861218.689999998</v>
      </c>
      <c r="AB793" s="44">
        <f>Z793/D793</f>
        <v>0.54435076278864214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1088000</v>
      </c>
      <c r="C797" s="34">
        <f>[1]consoCURRENT!F16281</f>
        <v>0</v>
      </c>
      <c r="D797" s="34">
        <f>[1]consoCURRENT!G16281</f>
        <v>1088000</v>
      </c>
      <c r="E797" s="34">
        <f>[1]consoCURRENT!H16281</f>
        <v>229594.53</v>
      </c>
      <c r="F797" s="34">
        <f>[1]consoCURRENT!I16281</f>
        <v>217583.91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65852.259999999995</v>
      </c>
      <c r="O797" s="34">
        <f>[1]consoCURRENT!R16281</f>
        <v>66569.25</v>
      </c>
      <c r="P797" s="34">
        <f>[1]consoCURRENT!S16281</f>
        <v>97173.01999999999</v>
      </c>
      <c r="Q797" s="34">
        <f>[1]consoCURRENT!T16281</f>
        <v>68074.759999999995</v>
      </c>
      <c r="R797" s="34">
        <f>[1]consoCURRENT!U16281</f>
        <v>149509.15000000002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447178.44</v>
      </c>
      <c r="AA797" s="34">
        <f>D797-Z797</f>
        <v>640821.56000000006</v>
      </c>
      <c r="AB797" s="41">
        <f>Z797/D797</f>
        <v>0.4110095955882353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3889279.0900000003</v>
      </c>
      <c r="F798" s="34">
        <f>[1]consoCURRENT!I16394</f>
        <v>720395.04999999993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3782551.8000000003</v>
      </c>
      <c r="O798" s="34">
        <f>[1]consoCURRENT!R16394</f>
        <v>13731.210000000006</v>
      </c>
      <c r="P798" s="34">
        <f>[1]consoCURRENT!S16394</f>
        <v>92996.08</v>
      </c>
      <c r="Q798" s="34">
        <f>[1]consoCURRENT!T16394</f>
        <v>528662.16</v>
      </c>
      <c r="R798" s="34">
        <f>[1]consoCURRENT!U16394</f>
        <v>191732.89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4609674.1399999997</v>
      </c>
      <c r="AA798" s="34">
        <f>D798-Z798</f>
        <v>435325.86000000034</v>
      </c>
      <c r="AB798" s="41">
        <f>Z798/D798</f>
        <v>0.91371142517343895</v>
      </c>
      <c r="AC798" s="35"/>
      <c r="AE798" s="37"/>
    </row>
    <row r="799" spans="1:31" s="36" customFormat="1" ht="18" hidden="1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173">SUM(B797:B800)</f>
        <v>6133000</v>
      </c>
      <c r="C801" s="43">
        <f t="shared" si="173"/>
        <v>0</v>
      </c>
      <c r="D801" s="43">
        <f t="shared" si="173"/>
        <v>6133000</v>
      </c>
      <c r="E801" s="43">
        <f t="shared" si="173"/>
        <v>4118873.62</v>
      </c>
      <c r="F801" s="43">
        <f t="shared" si="173"/>
        <v>937978.96</v>
      </c>
      <c r="G801" s="43">
        <f t="shared" si="173"/>
        <v>0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3848404.06</v>
      </c>
      <c r="O801" s="43">
        <f t="shared" si="173"/>
        <v>80300.460000000006</v>
      </c>
      <c r="P801" s="43">
        <f t="shared" si="173"/>
        <v>190169.09999999998</v>
      </c>
      <c r="Q801" s="43">
        <f t="shared" si="173"/>
        <v>596736.92000000004</v>
      </c>
      <c r="R801" s="43">
        <f t="shared" si="173"/>
        <v>341242.04000000004</v>
      </c>
      <c r="S801" s="43">
        <f t="shared" si="173"/>
        <v>0</v>
      </c>
      <c r="T801" s="43">
        <f t="shared" si="173"/>
        <v>0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5056852.58</v>
      </c>
      <c r="AA801" s="43">
        <f t="shared" si="173"/>
        <v>1076147.4200000004</v>
      </c>
      <c r="AB801" s="44">
        <f>Z801/D801</f>
        <v>0.82453164519810862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15297.119999999999</v>
      </c>
      <c r="F802" s="34">
        <f>[1]consoCURRENT!I16433</f>
        <v>5386.08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4955.5200000000004</v>
      </c>
      <c r="O802" s="34">
        <f>[1]consoCURRENT!R16433</f>
        <v>5170.8</v>
      </c>
      <c r="P802" s="34">
        <f>[1]consoCURRENT!S16433</f>
        <v>5170.8</v>
      </c>
      <c r="Q802" s="34">
        <f>[1]consoCURRENT!T16433</f>
        <v>215.28</v>
      </c>
      <c r="R802" s="34">
        <f>[1]consoCURRENT!U16433</f>
        <v>5170.8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20683.2</v>
      </c>
      <c r="AA802" s="34">
        <f>D802-Z802</f>
        <v>36316.800000000003</v>
      </c>
      <c r="AB802" s="41">
        <f>Z802/D802</f>
        <v>0.36286315789473683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174">B802+B801</f>
        <v>6190000</v>
      </c>
      <c r="C803" s="43">
        <f t="shared" si="174"/>
        <v>0</v>
      </c>
      <c r="D803" s="43">
        <f t="shared" si="174"/>
        <v>6190000</v>
      </c>
      <c r="E803" s="43">
        <f t="shared" si="174"/>
        <v>4134170.74</v>
      </c>
      <c r="F803" s="43">
        <f t="shared" si="174"/>
        <v>943365.03999999992</v>
      </c>
      <c r="G803" s="43">
        <f t="shared" si="174"/>
        <v>0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3853359.58</v>
      </c>
      <c r="O803" s="43">
        <f t="shared" si="174"/>
        <v>85471.260000000009</v>
      </c>
      <c r="P803" s="43">
        <f t="shared" si="174"/>
        <v>195339.89999999997</v>
      </c>
      <c r="Q803" s="43">
        <f t="shared" si="174"/>
        <v>596952.20000000007</v>
      </c>
      <c r="R803" s="43">
        <f t="shared" si="174"/>
        <v>346412.84</v>
      </c>
      <c r="S803" s="43">
        <f t="shared" si="174"/>
        <v>0</v>
      </c>
      <c r="T803" s="43">
        <f t="shared" si="174"/>
        <v>0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5077535.78</v>
      </c>
      <c r="AA803" s="43">
        <f t="shared" si="174"/>
        <v>1112464.2200000004</v>
      </c>
      <c r="AB803" s="44">
        <f>Z803/D803</f>
        <v>0.82028041680129249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21727000</v>
      </c>
      <c r="C807" s="34">
        <f>[1]consoCURRENT!F16494</f>
        <v>0</v>
      </c>
      <c r="D807" s="34">
        <f>[1]consoCURRENT!G16494</f>
        <v>21727000</v>
      </c>
      <c r="E807" s="34">
        <f>[1]consoCURRENT!H16494</f>
        <v>4505732.459999999</v>
      </c>
      <c r="F807" s="34">
        <f>[1]consoCURRENT!I16494</f>
        <v>4389872.76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1404246.21</v>
      </c>
      <c r="O807" s="34">
        <f>[1]consoCURRENT!R16494</f>
        <v>1425190.6199999999</v>
      </c>
      <c r="P807" s="34">
        <f>[1]consoCURRENT!S16494</f>
        <v>1676295.63</v>
      </c>
      <c r="Q807" s="34">
        <f>[1]consoCURRENT!T16494</f>
        <v>1725481.74</v>
      </c>
      <c r="R807" s="34">
        <f>[1]consoCURRENT!U16494</f>
        <v>2664391.02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8895605.2200000007</v>
      </c>
      <c r="AA807" s="34">
        <f>D807-Z807</f>
        <v>12831394.779999999</v>
      </c>
      <c r="AB807" s="41">
        <f>Z807/D807</f>
        <v>0.40942629999539748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-7.2759576141834259E-12</v>
      </c>
      <c r="D808" s="34">
        <f>[1]consoCURRENT!G16607</f>
        <v>23583000</v>
      </c>
      <c r="E808" s="34">
        <f>[1]consoCURRENT!H16607</f>
        <v>8998017.4499999993</v>
      </c>
      <c r="F808" s="34">
        <f>[1]consoCURRENT!I16607</f>
        <v>4078690.6500000004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1876119.98</v>
      </c>
      <c r="O808" s="34">
        <f>[1]consoCURRENT!R16607</f>
        <v>6355557.6299999999</v>
      </c>
      <c r="P808" s="34">
        <f>[1]consoCURRENT!S16607</f>
        <v>766339.84000000008</v>
      </c>
      <c r="Q808" s="34">
        <f>[1]consoCURRENT!T16607</f>
        <v>1553982.51</v>
      </c>
      <c r="R808" s="34">
        <f>[1]consoCURRENT!U16607</f>
        <v>2524708.1399999997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13076708.099999998</v>
      </c>
      <c r="AA808" s="34">
        <f>D808-Z808</f>
        <v>10506291.900000002</v>
      </c>
      <c r="AB808" s="41">
        <f>Z808/D808</f>
        <v>0.55449722681592661</v>
      </c>
      <c r="AC808" s="35"/>
      <c r="AE808" s="37"/>
    </row>
    <row r="809" spans="1:31" s="36" customFormat="1" ht="18" hidden="1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175">SUM(B807:B810)</f>
        <v>45310000</v>
      </c>
      <c r="C811" s="43">
        <f t="shared" si="175"/>
        <v>-7.2759576141834259E-12</v>
      </c>
      <c r="D811" s="43">
        <f t="shared" si="175"/>
        <v>45310000</v>
      </c>
      <c r="E811" s="43">
        <f t="shared" si="175"/>
        <v>13503749.909999998</v>
      </c>
      <c r="F811" s="43">
        <f t="shared" si="175"/>
        <v>8468563.4100000001</v>
      </c>
      <c r="G811" s="43">
        <f t="shared" si="175"/>
        <v>0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3280366.19</v>
      </c>
      <c r="O811" s="43">
        <f t="shared" si="175"/>
        <v>7780748.25</v>
      </c>
      <c r="P811" s="43">
        <f t="shared" si="175"/>
        <v>2442635.4699999997</v>
      </c>
      <c r="Q811" s="43">
        <f t="shared" si="175"/>
        <v>3279464.25</v>
      </c>
      <c r="R811" s="43">
        <f t="shared" si="175"/>
        <v>5189099.16</v>
      </c>
      <c r="S811" s="43">
        <f t="shared" si="175"/>
        <v>0</v>
      </c>
      <c r="T811" s="43">
        <f t="shared" si="175"/>
        <v>0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21972313.32</v>
      </c>
      <c r="AA811" s="43">
        <f t="shared" si="175"/>
        <v>23337686.68</v>
      </c>
      <c r="AB811" s="44">
        <f>Z811/D811</f>
        <v>0.48493297991613332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734000</v>
      </c>
      <c r="C812" s="34">
        <f>[1]consoCURRENT!F16646</f>
        <v>0</v>
      </c>
      <c r="D812" s="34">
        <f>[1]consoCURRENT!G16646</f>
        <v>734000</v>
      </c>
      <c r="E812" s="34">
        <f>[1]consoCURRENT!H16646</f>
        <v>124255.23</v>
      </c>
      <c r="F812" s="34">
        <f>[1]consoCURRENT!I16646</f>
        <v>66961.679999999993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59447.040000000001</v>
      </c>
      <c r="O812" s="34">
        <f>[1]consoCURRENT!R16646</f>
        <v>64796.4</v>
      </c>
      <c r="P812" s="34">
        <f>[1]consoCURRENT!S16646</f>
        <v>11.79</v>
      </c>
      <c r="Q812" s="34">
        <f>[1]consoCURRENT!T16646</f>
        <v>0</v>
      </c>
      <c r="R812" s="34">
        <f>[1]consoCURRENT!U16646</f>
        <v>66961.679999999993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191216.90999999997</v>
      </c>
      <c r="AA812" s="34">
        <f>D812-Z812</f>
        <v>542783.09000000008</v>
      </c>
      <c r="AB812" s="41">
        <f>Z812/D812</f>
        <v>0.26051350136239776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176">B812+B811</f>
        <v>46044000</v>
      </c>
      <c r="C813" s="43">
        <f t="shared" si="176"/>
        <v>-7.2759576141834259E-12</v>
      </c>
      <c r="D813" s="43">
        <f t="shared" si="176"/>
        <v>46044000</v>
      </c>
      <c r="E813" s="43">
        <f t="shared" si="176"/>
        <v>13628005.139999999</v>
      </c>
      <c r="F813" s="43">
        <f t="shared" si="176"/>
        <v>8535525.0899999999</v>
      </c>
      <c r="G813" s="43">
        <f t="shared" si="176"/>
        <v>0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3339813.23</v>
      </c>
      <c r="O813" s="43">
        <f t="shared" si="176"/>
        <v>7845544.6500000004</v>
      </c>
      <c r="P813" s="43">
        <f t="shared" si="176"/>
        <v>2442647.2599999998</v>
      </c>
      <c r="Q813" s="43">
        <f t="shared" si="176"/>
        <v>3279464.25</v>
      </c>
      <c r="R813" s="43">
        <f t="shared" si="176"/>
        <v>5256060.84</v>
      </c>
      <c r="S813" s="43">
        <f t="shared" si="176"/>
        <v>0</v>
      </c>
      <c r="T813" s="43">
        <f t="shared" si="176"/>
        <v>0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22163530.23</v>
      </c>
      <c r="AA813" s="43">
        <f t="shared" si="176"/>
        <v>23880469.77</v>
      </c>
      <c r="AB813" s="44">
        <f>Z813/D813</f>
        <v>0.48135544761532451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23079000</v>
      </c>
      <c r="C817" s="34">
        <f>[1]consoCURRENT!F16707</f>
        <v>0</v>
      </c>
      <c r="D817" s="34">
        <f>[1]consoCURRENT!G16707</f>
        <v>23079000</v>
      </c>
      <c r="E817" s="34">
        <f>[1]consoCURRENT!H16707</f>
        <v>3968300.6999999997</v>
      </c>
      <c r="F817" s="34">
        <f>[1]consoCURRENT!I16707</f>
        <v>3862669.65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1232662.9099999999</v>
      </c>
      <c r="O817" s="34">
        <f>[1]consoCURRENT!R16707</f>
        <v>1242992.5</v>
      </c>
      <c r="P817" s="34">
        <f>[1]consoCURRENT!S16707</f>
        <v>1492645.2899999998</v>
      </c>
      <c r="Q817" s="34">
        <f>[1]consoCURRENT!T16707</f>
        <v>1317731.3600000001</v>
      </c>
      <c r="R817" s="34">
        <f>[1]consoCURRENT!U16707</f>
        <v>2544938.29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7830970.3500000006</v>
      </c>
      <c r="AA817" s="34">
        <f>D817-Z817</f>
        <v>15248029.649999999</v>
      </c>
      <c r="AB817" s="41">
        <f>Z817/D817</f>
        <v>0.33931151046405827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10507572.830000002</v>
      </c>
      <c r="F818" s="34">
        <f>[1]consoCURRENT!I16820</f>
        <v>3107753.06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1197107.8399999999</v>
      </c>
      <c r="O818" s="34">
        <f>[1]consoCURRENT!R16820</f>
        <v>7385679.8699999992</v>
      </c>
      <c r="P818" s="34">
        <f>[1]consoCURRENT!S16820</f>
        <v>1924785.1199999999</v>
      </c>
      <c r="Q818" s="34">
        <f>[1]consoCURRENT!T16820</f>
        <v>1447493.0899999999</v>
      </c>
      <c r="R818" s="34">
        <f>[1]consoCURRENT!U16820</f>
        <v>1660259.97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13615325.889999999</v>
      </c>
      <c r="AA818" s="34">
        <f>D818-Z818</f>
        <v>7038674.1100000013</v>
      </c>
      <c r="AB818" s="41">
        <f>Z818/D818</f>
        <v>0.65921012346276742</v>
      </c>
      <c r="AC818" s="35"/>
      <c r="AE818" s="37"/>
    </row>
    <row r="819" spans="1:31" s="36" customFormat="1" ht="18" hidden="1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177">SUM(B817:B820)</f>
        <v>43733000</v>
      </c>
      <c r="C821" s="43">
        <f t="shared" si="177"/>
        <v>0</v>
      </c>
      <c r="D821" s="43">
        <f t="shared" si="177"/>
        <v>43733000</v>
      </c>
      <c r="E821" s="43">
        <f t="shared" si="177"/>
        <v>14475873.530000001</v>
      </c>
      <c r="F821" s="43">
        <f t="shared" si="177"/>
        <v>6970422.71</v>
      </c>
      <c r="G821" s="43">
        <f t="shared" si="177"/>
        <v>0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2429770.75</v>
      </c>
      <c r="O821" s="43">
        <f t="shared" si="177"/>
        <v>8628672.3699999992</v>
      </c>
      <c r="P821" s="43">
        <f t="shared" si="177"/>
        <v>3417430.4099999997</v>
      </c>
      <c r="Q821" s="43">
        <f t="shared" si="177"/>
        <v>2765224.45</v>
      </c>
      <c r="R821" s="43">
        <f t="shared" si="177"/>
        <v>4205198.26</v>
      </c>
      <c r="S821" s="43">
        <f t="shared" si="177"/>
        <v>0</v>
      </c>
      <c r="T821" s="43">
        <f t="shared" si="177"/>
        <v>0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21446296.239999998</v>
      </c>
      <c r="AA821" s="43">
        <f t="shared" si="177"/>
        <v>22286703.759999998</v>
      </c>
      <c r="AB821" s="44">
        <f>Z821/D821</f>
        <v>0.49039160908238627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1183000</v>
      </c>
      <c r="C822" s="34">
        <f>[1]consoCURRENT!F16859</f>
        <v>0</v>
      </c>
      <c r="D822" s="34">
        <f>[1]consoCURRENT!G16859</f>
        <v>1183000</v>
      </c>
      <c r="E822" s="34">
        <f>[1]consoCURRENT!H16859</f>
        <v>157943.51</v>
      </c>
      <c r="F822" s="34">
        <f>[1]consoCURRENT!I16859</f>
        <v>156249.71999999997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81851.490000000005</v>
      </c>
      <c r="P822" s="34">
        <f>[1]consoCURRENT!S16859</f>
        <v>76092.02</v>
      </c>
      <c r="Q822" s="34">
        <f>[1]consoCURRENT!T16859</f>
        <v>78113.039999999994</v>
      </c>
      <c r="R822" s="34">
        <f>[1]consoCURRENT!U16859</f>
        <v>78136.679999999993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314193.23</v>
      </c>
      <c r="AA822" s="34">
        <f>D822-Z822</f>
        <v>868806.77</v>
      </c>
      <c r="AB822" s="41">
        <f>Z822/D822</f>
        <v>0.26559021978021974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178">B822+B821</f>
        <v>44916000</v>
      </c>
      <c r="C823" s="43">
        <f t="shared" si="178"/>
        <v>0</v>
      </c>
      <c r="D823" s="43">
        <f t="shared" si="178"/>
        <v>44916000</v>
      </c>
      <c r="E823" s="43">
        <f t="shared" si="178"/>
        <v>14633817.040000001</v>
      </c>
      <c r="F823" s="43">
        <f t="shared" si="178"/>
        <v>7126672.4299999997</v>
      </c>
      <c r="G823" s="43">
        <f t="shared" si="178"/>
        <v>0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2429770.75</v>
      </c>
      <c r="O823" s="43">
        <f t="shared" si="178"/>
        <v>8710523.8599999994</v>
      </c>
      <c r="P823" s="43">
        <f t="shared" si="178"/>
        <v>3493522.4299999997</v>
      </c>
      <c r="Q823" s="43">
        <f t="shared" si="178"/>
        <v>2843337.49</v>
      </c>
      <c r="R823" s="43">
        <f t="shared" si="178"/>
        <v>4283334.9399999995</v>
      </c>
      <c r="S823" s="43">
        <f t="shared" si="178"/>
        <v>0</v>
      </c>
      <c r="T823" s="43">
        <f t="shared" si="178"/>
        <v>0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21760489.469999999</v>
      </c>
      <c r="AA823" s="43">
        <f t="shared" si="178"/>
        <v>23155510.529999997</v>
      </c>
      <c r="AB823" s="44">
        <f>Z823/D823</f>
        <v>0.48447077811915573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40" t="s">
        <v>34</v>
      </c>
      <c r="B827" s="54">
        <f>[1]consoCURRENT!E16920</f>
        <v>36986000</v>
      </c>
      <c r="C827" s="54">
        <f>[1]consoCURRENT!F16920</f>
        <v>0</v>
      </c>
      <c r="D827" s="34">
        <f>[1]consoCURRENT!G16920</f>
        <v>36986000</v>
      </c>
      <c r="E827" s="54">
        <f>[1]consoCURRENT!H16920</f>
        <v>9698098.0299999993</v>
      </c>
      <c r="F827" s="54">
        <f>[1]consoCURRENT!I16920</f>
        <v>8983570.209999999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2437416.0099999998</v>
      </c>
      <c r="O827" s="54">
        <f>[1]consoCURRENT!R16920</f>
        <v>3077268.1500000004</v>
      </c>
      <c r="P827" s="54">
        <f>[1]consoCURRENT!S16920</f>
        <v>4183413.8699999996</v>
      </c>
      <c r="Q827" s="54">
        <f>[1]consoCURRENT!T16920</f>
        <v>3100896.290000001</v>
      </c>
      <c r="R827" s="54">
        <f>[1]consoCURRENT!U16920</f>
        <v>5882673.919999999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34">
        <f>SUM(M827:Y827)</f>
        <v>18681668.239999998</v>
      </c>
      <c r="AA827" s="34">
        <f>D827-Z827</f>
        <v>18304331.760000002</v>
      </c>
      <c r="AB827" s="41">
        <f>Z827/D827</f>
        <v>0.5051010717568809</v>
      </c>
      <c r="AC827" s="35"/>
      <c r="AE827" s="37"/>
    </row>
    <row r="828" spans="1:31" s="36" customFormat="1" ht="18" customHeight="1" x14ac:dyDescent="0.2">
      <c r="A828" s="64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19379102.100000001</v>
      </c>
      <c r="F828" s="34">
        <f>[1]consoCURRENT!I17033</f>
        <v>1452431.5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17173338.170000002</v>
      </c>
      <c r="O828" s="34">
        <f>[1]consoCURRENT!R17033</f>
        <v>-2807776.18</v>
      </c>
      <c r="P828" s="34">
        <f>[1]consoCURRENT!S17033</f>
        <v>5013540.1099999994</v>
      </c>
      <c r="Q828" s="34">
        <f>[1]consoCURRENT!T17033</f>
        <v>541914.58999999985</v>
      </c>
      <c r="R828" s="34">
        <f>[1]consoCURRENT!U17033</f>
        <v>910516.91000000015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20831533.600000001</v>
      </c>
      <c r="AA828" s="34">
        <f>D828-Z828</f>
        <v>13927466.399999999</v>
      </c>
      <c r="AB828" s="41">
        <f>Z828/D828</f>
        <v>0.59931337495324954</v>
      </c>
      <c r="AC828" s="34"/>
      <c r="AE828" s="49"/>
    </row>
    <row r="829" spans="1:31" s="36" customFormat="1" ht="18" hidden="1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179">SUM(B827:B830)</f>
        <v>71745000</v>
      </c>
      <c r="C831" s="43">
        <f t="shared" si="179"/>
        <v>0</v>
      </c>
      <c r="D831" s="43">
        <f t="shared" si="179"/>
        <v>71745000</v>
      </c>
      <c r="E831" s="43">
        <f t="shared" si="179"/>
        <v>29077200.130000003</v>
      </c>
      <c r="F831" s="43">
        <f t="shared" si="179"/>
        <v>10436001.709999999</v>
      </c>
      <c r="G831" s="43">
        <f t="shared" si="179"/>
        <v>0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19610754.18</v>
      </c>
      <c r="O831" s="43">
        <f t="shared" si="179"/>
        <v>269491.9700000002</v>
      </c>
      <c r="P831" s="43">
        <f t="shared" si="179"/>
        <v>9196953.9799999986</v>
      </c>
      <c r="Q831" s="43">
        <f t="shared" si="179"/>
        <v>3642810.8800000008</v>
      </c>
      <c r="R831" s="43">
        <f t="shared" si="179"/>
        <v>6793190.8299999991</v>
      </c>
      <c r="S831" s="43">
        <f t="shared" si="179"/>
        <v>0</v>
      </c>
      <c r="T831" s="43">
        <f t="shared" si="179"/>
        <v>0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39513201.840000004</v>
      </c>
      <c r="AA831" s="43">
        <f t="shared" si="179"/>
        <v>32231798.16</v>
      </c>
      <c r="AB831" s="44">
        <f>Z831/D831</f>
        <v>0.55074502529793024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2026000</v>
      </c>
      <c r="C832" s="34">
        <f>[1]consoCURRENT!F17072</f>
        <v>0</v>
      </c>
      <c r="D832" s="34">
        <f>[1]consoCURRENT!G17072</f>
        <v>2026000</v>
      </c>
      <c r="E832" s="34">
        <f>[1]consoCURRENT!H17072</f>
        <v>683469.86</v>
      </c>
      <c r="F832" s="34">
        <f>[1]consoCURRENT!I17072</f>
        <v>477036.67000000004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219759</v>
      </c>
      <c r="O832" s="34">
        <f>[1]consoCURRENT!R17072</f>
        <v>228829.41999999998</v>
      </c>
      <c r="P832" s="34">
        <f>[1]consoCURRENT!S17072</f>
        <v>234881.44</v>
      </c>
      <c r="Q832" s="34">
        <f>[1]consoCURRENT!T17072</f>
        <v>238925.11</v>
      </c>
      <c r="R832" s="34">
        <f>[1]consoCURRENT!U17072</f>
        <v>238111.56000000006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1160506.53</v>
      </c>
      <c r="AA832" s="34">
        <f>D832-Z832</f>
        <v>865493.47</v>
      </c>
      <c r="AB832" s="41">
        <f>Z832/D832</f>
        <v>0.57280677690029613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180">B832+B831</f>
        <v>73771000</v>
      </c>
      <c r="C833" s="43">
        <f t="shared" si="180"/>
        <v>0</v>
      </c>
      <c r="D833" s="43">
        <f t="shared" si="180"/>
        <v>73771000</v>
      </c>
      <c r="E833" s="43">
        <f t="shared" si="180"/>
        <v>29760669.990000002</v>
      </c>
      <c r="F833" s="43">
        <f t="shared" si="180"/>
        <v>10913038.379999999</v>
      </c>
      <c r="G833" s="43">
        <f t="shared" si="180"/>
        <v>0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19830513.18</v>
      </c>
      <c r="O833" s="43">
        <f t="shared" si="180"/>
        <v>498321.39000000019</v>
      </c>
      <c r="P833" s="43">
        <f t="shared" si="180"/>
        <v>9431835.4199999981</v>
      </c>
      <c r="Q833" s="43">
        <f t="shared" si="180"/>
        <v>3881735.9900000007</v>
      </c>
      <c r="R833" s="43">
        <f t="shared" si="180"/>
        <v>7031302.3899999987</v>
      </c>
      <c r="S833" s="43">
        <f t="shared" si="180"/>
        <v>0</v>
      </c>
      <c r="T833" s="43">
        <f t="shared" si="180"/>
        <v>0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40673708.370000005</v>
      </c>
      <c r="AA833" s="43">
        <f t="shared" si="180"/>
        <v>33097291.629999999</v>
      </c>
      <c r="AB833" s="44">
        <f>Z833/D833</f>
        <v>0.55135091526480606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33480000</v>
      </c>
      <c r="C837" s="34">
        <f>[1]consoCURRENT!F17133</f>
        <v>0</v>
      </c>
      <c r="D837" s="34">
        <f>[1]consoCURRENT!G17133</f>
        <v>33480000</v>
      </c>
      <c r="E837" s="34">
        <f>[1]consoCURRENT!H17133</f>
        <v>8453468.1400000006</v>
      </c>
      <c r="F837" s="34">
        <f>[1]consoCURRENT!I17133</f>
        <v>7700406.2799999993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2519388.34</v>
      </c>
      <c r="O837" s="34">
        <f>[1]consoCURRENT!R17133</f>
        <v>2737156.2300000004</v>
      </c>
      <c r="P837" s="34">
        <f>[1]consoCURRENT!S17133</f>
        <v>3196923.57</v>
      </c>
      <c r="Q837" s="34">
        <f>[1]consoCURRENT!T17133</f>
        <v>2850695.37</v>
      </c>
      <c r="R837" s="34">
        <f>[1]consoCURRENT!U17133</f>
        <v>4849710.91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16153874.420000002</v>
      </c>
      <c r="AA837" s="34">
        <f>D837-Z837</f>
        <v>17326125.579999998</v>
      </c>
      <c r="AB837" s="41">
        <f>Z837/D837</f>
        <v>0.48249326224611716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3.7289282772690058E-10</v>
      </c>
      <c r="D838" s="34">
        <f>[1]consoCURRENT!G17246</f>
        <v>39278000.000000007</v>
      </c>
      <c r="E838" s="34">
        <f>[1]consoCURRENT!H17246</f>
        <v>10356761.190000001</v>
      </c>
      <c r="F838" s="34">
        <f>[1]consoCURRENT!I17246</f>
        <v>17847237.279999997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3287012.98</v>
      </c>
      <c r="O838" s="34">
        <f>[1]consoCURRENT!R17246</f>
        <v>3302185.8099999996</v>
      </c>
      <c r="P838" s="34">
        <f>[1]consoCURRENT!S17246</f>
        <v>3767562.4</v>
      </c>
      <c r="Q838" s="34">
        <f>[1]consoCURRENT!T17246</f>
        <v>15946727.249999998</v>
      </c>
      <c r="R838" s="34">
        <f>[1]consoCURRENT!U17246</f>
        <v>1900510.03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28203998.469999999</v>
      </c>
      <c r="AA838" s="34">
        <f>D838-Z838</f>
        <v>11074001.530000009</v>
      </c>
      <c r="AB838" s="41">
        <f>Z838/D838</f>
        <v>0.71806096211619719</v>
      </c>
      <c r="AC838" s="35"/>
      <c r="AE838" s="37"/>
    </row>
    <row r="839" spans="1:31" s="36" customFormat="1" ht="18" hidden="1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181">SUM(B837:B840)</f>
        <v>72758000</v>
      </c>
      <c r="C841" s="43">
        <f t="shared" si="181"/>
        <v>3.7289282772690058E-10</v>
      </c>
      <c r="D841" s="43">
        <f t="shared" si="181"/>
        <v>72758000</v>
      </c>
      <c r="E841" s="43">
        <f t="shared" si="181"/>
        <v>18810229.330000002</v>
      </c>
      <c r="F841" s="43">
        <f t="shared" si="181"/>
        <v>25547643.559999995</v>
      </c>
      <c r="G841" s="43">
        <f t="shared" si="181"/>
        <v>0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5806401.3200000003</v>
      </c>
      <c r="O841" s="43">
        <f t="shared" si="181"/>
        <v>6039342.04</v>
      </c>
      <c r="P841" s="43">
        <f t="shared" si="181"/>
        <v>6964485.9699999997</v>
      </c>
      <c r="Q841" s="43">
        <f t="shared" si="181"/>
        <v>18797422.619999997</v>
      </c>
      <c r="R841" s="43">
        <f t="shared" si="181"/>
        <v>6750220.9400000004</v>
      </c>
      <c r="S841" s="43">
        <f t="shared" si="181"/>
        <v>0</v>
      </c>
      <c r="T841" s="43">
        <f t="shared" si="181"/>
        <v>0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44357872.890000001</v>
      </c>
      <c r="AA841" s="43">
        <f t="shared" si="181"/>
        <v>28400127.110000007</v>
      </c>
      <c r="AB841" s="44">
        <f>Z841/D841</f>
        <v>0.60966316954836586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1886000</v>
      </c>
      <c r="C842" s="34">
        <f>[1]consoCURRENT!F17285</f>
        <v>0</v>
      </c>
      <c r="D842" s="34">
        <f>[1]consoCURRENT!G17285</f>
        <v>1886000</v>
      </c>
      <c r="E842" s="34">
        <f>[1]consoCURRENT!H17285</f>
        <v>625726.43999999994</v>
      </c>
      <c r="F842" s="34">
        <f>[1]consoCURRENT!I17285</f>
        <v>218338.13000000003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199456.8</v>
      </c>
      <c r="O842" s="34">
        <f>[1]consoCURRENT!R17285</f>
        <v>217694.16</v>
      </c>
      <c r="P842" s="34">
        <f>[1]consoCURRENT!S17285</f>
        <v>208575.48</v>
      </c>
      <c r="Q842" s="34">
        <f>[1]consoCURRENT!T17285</f>
        <v>218338.13000000003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844064.57</v>
      </c>
      <c r="AA842" s="34">
        <f>D842-Z842</f>
        <v>1041935.43</v>
      </c>
      <c r="AB842" s="41">
        <f>Z842/D842</f>
        <v>0.44754218981972427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182">B842+B841</f>
        <v>74644000</v>
      </c>
      <c r="C843" s="43">
        <f t="shared" si="182"/>
        <v>3.7289282772690058E-10</v>
      </c>
      <c r="D843" s="43">
        <f t="shared" si="182"/>
        <v>74644000</v>
      </c>
      <c r="E843" s="43">
        <f t="shared" si="182"/>
        <v>19435955.770000003</v>
      </c>
      <c r="F843" s="43">
        <f t="shared" si="182"/>
        <v>25765981.689999994</v>
      </c>
      <c r="G843" s="43">
        <f t="shared" si="182"/>
        <v>0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6005858.1200000001</v>
      </c>
      <c r="O843" s="43">
        <f t="shared" si="182"/>
        <v>6257036.2000000002</v>
      </c>
      <c r="P843" s="43">
        <f t="shared" si="182"/>
        <v>7173061.4500000002</v>
      </c>
      <c r="Q843" s="43">
        <f t="shared" si="182"/>
        <v>19015760.749999996</v>
      </c>
      <c r="R843" s="43">
        <f t="shared" si="182"/>
        <v>6750220.9400000004</v>
      </c>
      <c r="S843" s="43">
        <f t="shared" si="182"/>
        <v>0</v>
      </c>
      <c r="T843" s="43">
        <f t="shared" si="182"/>
        <v>0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45201937.460000001</v>
      </c>
      <c r="AA843" s="43">
        <f t="shared" si="182"/>
        <v>29442062.540000007</v>
      </c>
      <c r="AB843" s="44">
        <f>Z843/D843</f>
        <v>0.60556692379829591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38334000</v>
      </c>
      <c r="C847" s="34">
        <f>[1]consoCURRENT!F17346</f>
        <v>0</v>
      </c>
      <c r="D847" s="34">
        <f>[1]consoCURRENT!G17346</f>
        <v>38334000</v>
      </c>
      <c r="E847" s="34">
        <f>[1]consoCURRENT!H17346</f>
        <v>9147897.5099999998</v>
      </c>
      <c r="F847" s="34">
        <f>[1]consoCURRENT!I17346</f>
        <v>8007934.4100000001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2492237.94</v>
      </c>
      <c r="O847" s="34">
        <f>[1]consoCURRENT!R17346</f>
        <v>2692920.45</v>
      </c>
      <c r="P847" s="34">
        <f>[1]consoCURRENT!S17346</f>
        <v>3962739.12</v>
      </c>
      <c r="Q847" s="34">
        <f>[1]consoCURRENT!T17346</f>
        <v>2909019.2699999996</v>
      </c>
      <c r="R847" s="34">
        <f>[1]consoCURRENT!U17346</f>
        <v>5098915.1399999997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17155831.920000002</v>
      </c>
      <c r="AA847" s="34">
        <f>D847-Z847</f>
        <v>21178168.079999998</v>
      </c>
      <c r="AB847" s="41">
        <f>Z847/D847</f>
        <v>0.44753565816246677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86313880.439999998</v>
      </c>
      <c r="F848" s="34">
        <f>[1]consoCURRENT!I17459</f>
        <v>21952768.670000002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42892409.629999995</v>
      </c>
      <c r="O848" s="34">
        <f>[1]consoCURRENT!R17459</f>
        <v>34528445.719999999</v>
      </c>
      <c r="P848" s="34">
        <f>[1]consoCURRENT!S17459</f>
        <v>8893025.0899999999</v>
      </c>
      <c r="Q848" s="34">
        <f>[1]consoCURRENT!T17459</f>
        <v>12373347.649999999</v>
      </c>
      <c r="R848" s="34">
        <f>[1]consoCURRENT!U17459</f>
        <v>9579421.0199999996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108266649.11</v>
      </c>
      <c r="AA848" s="34">
        <f>D848-Z848</f>
        <v>45007350.890000001</v>
      </c>
      <c r="AB848" s="41">
        <f>Z848/D848</f>
        <v>0.70636017269726115</v>
      </c>
      <c r="AC848" s="35"/>
      <c r="AE848" s="37"/>
    </row>
    <row r="849" spans="1:31" s="36" customFormat="1" ht="18" hidden="1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183">SUM(B847:B850)</f>
        <v>191608000</v>
      </c>
      <c r="C851" s="43">
        <f t="shared" si="183"/>
        <v>0</v>
      </c>
      <c r="D851" s="43">
        <f t="shared" si="183"/>
        <v>191608000</v>
      </c>
      <c r="E851" s="43">
        <f t="shared" si="183"/>
        <v>95461777.950000003</v>
      </c>
      <c r="F851" s="43">
        <f t="shared" si="183"/>
        <v>29960703.080000002</v>
      </c>
      <c r="G851" s="43">
        <f t="shared" si="183"/>
        <v>0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45384647.569999993</v>
      </c>
      <c r="O851" s="43">
        <f t="shared" si="183"/>
        <v>37221366.170000002</v>
      </c>
      <c r="P851" s="43">
        <f t="shared" si="183"/>
        <v>12855764.210000001</v>
      </c>
      <c r="Q851" s="43">
        <f t="shared" si="183"/>
        <v>15282366.919999998</v>
      </c>
      <c r="R851" s="43">
        <f t="shared" si="183"/>
        <v>14678336.16</v>
      </c>
      <c r="S851" s="43">
        <f t="shared" si="183"/>
        <v>0</v>
      </c>
      <c r="T851" s="43">
        <f t="shared" si="183"/>
        <v>0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125422481.03</v>
      </c>
      <c r="AA851" s="43">
        <f t="shared" si="183"/>
        <v>66185518.969999999</v>
      </c>
      <c r="AB851" s="44">
        <f>Z851/D851</f>
        <v>0.6545785198425953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2113000</v>
      </c>
      <c r="C852" s="34">
        <f>[1]consoCURRENT!F17498</f>
        <v>0</v>
      </c>
      <c r="D852" s="34">
        <f>[1]consoCURRENT!G17498</f>
        <v>2113000</v>
      </c>
      <c r="E852" s="34">
        <f>[1]consoCURRENT!H17498</f>
        <v>612976.03</v>
      </c>
      <c r="F852" s="34">
        <f>[1]consoCURRENT!I17498</f>
        <v>213831.57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194640</v>
      </c>
      <c r="O852" s="34">
        <f>[1]consoCURRENT!R17498</f>
        <v>199321.75</v>
      </c>
      <c r="P852" s="34">
        <f>[1]consoCURRENT!S17498</f>
        <v>219014.28</v>
      </c>
      <c r="Q852" s="34">
        <f>[1]consoCURRENT!T17498</f>
        <v>213831.57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826807.60000000009</v>
      </c>
      <c r="AA852" s="34">
        <f>D852-Z852</f>
        <v>1286192.3999999999</v>
      </c>
      <c r="AB852" s="41">
        <f>Z852/D852</f>
        <v>0.3912955986748699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184">B852+B851</f>
        <v>193721000</v>
      </c>
      <c r="C853" s="43">
        <f t="shared" si="184"/>
        <v>0</v>
      </c>
      <c r="D853" s="43">
        <f t="shared" si="184"/>
        <v>193721000</v>
      </c>
      <c r="E853" s="43">
        <f t="shared" si="184"/>
        <v>96074753.980000004</v>
      </c>
      <c r="F853" s="43">
        <f t="shared" si="184"/>
        <v>30174534.650000002</v>
      </c>
      <c r="G853" s="43">
        <f t="shared" si="184"/>
        <v>0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45579287.569999993</v>
      </c>
      <c r="O853" s="43">
        <f t="shared" si="184"/>
        <v>37420687.920000002</v>
      </c>
      <c r="P853" s="43">
        <f t="shared" si="184"/>
        <v>13074778.49</v>
      </c>
      <c r="Q853" s="43">
        <f t="shared" si="184"/>
        <v>15496198.489999998</v>
      </c>
      <c r="R853" s="43">
        <f t="shared" si="184"/>
        <v>14678336.16</v>
      </c>
      <c r="S853" s="43">
        <f t="shared" si="184"/>
        <v>0</v>
      </c>
      <c r="T853" s="43">
        <f t="shared" si="184"/>
        <v>0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126249288.63</v>
      </c>
      <c r="AA853" s="43">
        <f t="shared" si="184"/>
        <v>67471711.370000005</v>
      </c>
      <c r="AB853" s="44">
        <f>Z853/D853</f>
        <v>0.65170677742733107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23546000</v>
      </c>
      <c r="C857" s="34">
        <f>[1]consoCURRENT!F17559</f>
        <v>0</v>
      </c>
      <c r="D857" s="34">
        <f>[1]consoCURRENT!G17559</f>
        <v>23546000</v>
      </c>
      <c r="E857" s="34">
        <f>[1]consoCURRENT!H17559</f>
        <v>5220974.8599999994</v>
      </c>
      <c r="F857" s="34">
        <f>[1]consoCURRENT!I17559</f>
        <v>4745717.3499999801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1464580.1600000001</v>
      </c>
      <c r="O857" s="34">
        <f>[1]consoCURRENT!R17559</f>
        <v>1904344.75</v>
      </c>
      <c r="P857" s="34">
        <f>[1]consoCURRENT!S17559</f>
        <v>1852049.95</v>
      </c>
      <c r="Q857" s="34">
        <f>[1]consoCURRENT!T17559</f>
        <v>2149664.46999999</v>
      </c>
      <c r="R857" s="34">
        <f>[1]consoCURRENT!U17559</f>
        <v>2596052.8799999901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9966692.2099999804</v>
      </c>
      <c r="AA857" s="34">
        <f>D857-Z857</f>
        <v>13579307.79000002</v>
      </c>
      <c r="AB857" s="41">
        <f>Z857/D857</f>
        <v>0.42328600229338231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8.7311491370201111E-11</v>
      </c>
      <c r="D858" s="34">
        <f>[1]consoCURRENT!G17672</f>
        <v>36348000</v>
      </c>
      <c r="E858" s="34">
        <f>[1]consoCURRENT!H17672</f>
        <v>27499022.989999998</v>
      </c>
      <c r="F858" s="34">
        <f>[1]consoCURRENT!I17672</f>
        <v>1743428.0100000002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6177070.1400000006</v>
      </c>
      <c r="O858" s="34">
        <f>[1]consoCURRENT!R17672</f>
        <v>20703458.490000002</v>
      </c>
      <c r="P858" s="34">
        <f>[1]consoCURRENT!S17672</f>
        <v>618494.36</v>
      </c>
      <c r="Q858" s="34">
        <f>[1]consoCURRENT!T17672</f>
        <v>628718.99</v>
      </c>
      <c r="R858" s="34">
        <f>[1]consoCURRENT!U17672</f>
        <v>1114709.02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29242451</v>
      </c>
      <c r="AA858" s="34">
        <f>D858-Z858</f>
        <v>7105549</v>
      </c>
      <c r="AB858" s="41">
        <f>Z858/D858</f>
        <v>0.80451334323759216</v>
      </c>
      <c r="AC858" s="35"/>
      <c r="AE858" s="37"/>
    </row>
    <row r="859" spans="1:31" s="36" customFormat="1" ht="18" hidden="1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185">SUM(B857:B860)</f>
        <v>59894000</v>
      </c>
      <c r="C861" s="43">
        <f t="shared" si="185"/>
        <v>8.7311491370201111E-11</v>
      </c>
      <c r="D861" s="43">
        <f t="shared" si="185"/>
        <v>59894000</v>
      </c>
      <c r="E861" s="43">
        <f t="shared" si="185"/>
        <v>32719997.849999998</v>
      </c>
      <c r="F861" s="43">
        <f t="shared" si="185"/>
        <v>6489145.3599999808</v>
      </c>
      <c r="G861" s="43">
        <f t="shared" si="185"/>
        <v>0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7641650.3000000007</v>
      </c>
      <c r="O861" s="43">
        <f t="shared" si="185"/>
        <v>22607803.240000002</v>
      </c>
      <c r="P861" s="43">
        <f t="shared" si="185"/>
        <v>2470544.31</v>
      </c>
      <c r="Q861" s="43">
        <f t="shared" si="185"/>
        <v>2778383.4599999897</v>
      </c>
      <c r="R861" s="43">
        <f t="shared" si="185"/>
        <v>3710761.8999999901</v>
      </c>
      <c r="S861" s="43">
        <f t="shared" si="185"/>
        <v>0</v>
      </c>
      <c r="T861" s="43">
        <f t="shared" si="185"/>
        <v>0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39209143.209999979</v>
      </c>
      <c r="AA861" s="43">
        <f t="shared" si="185"/>
        <v>20684856.790000021</v>
      </c>
      <c r="AB861" s="44">
        <f>Z861/D861</f>
        <v>0.65464225481684268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281001.21999999997</v>
      </c>
      <c r="F862" s="34">
        <f>[1]consoCURRENT!I17711</f>
        <v>154803.7699999999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84352.68</v>
      </c>
      <c r="O862" s="34">
        <f>[1]consoCURRENT!R17711</f>
        <v>84397.56</v>
      </c>
      <c r="P862" s="34">
        <f>[1]consoCURRENT!S17711</f>
        <v>112250.98</v>
      </c>
      <c r="Q862" s="34">
        <f>[1]consoCURRENT!T17711</f>
        <v>81488.209999999905</v>
      </c>
      <c r="R862" s="34">
        <f>[1]consoCURRENT!U17711</f>
        <v>73315.56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435804.98999999987</v>
      </c>
      <c r="AA862" s="34">
        <f>D862-Z862</f>
        <v>589195.01000000013</v>
      </c>
      <c r="AB862" s="41">
        <f>Z862/D862</f>
        <v>0.42517559999999988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186">B862+B861</f>
        <v>60919000</v>
      </c>
      <c r="C863" s="43">
        <f t="shared" si="186"/>
        <v>8.7311491370201111E-11</v>
      </c>
      <c r="D863" s="43">
        <f t="shared" si="186"/>
        <v>60919000</v>
      </c>
      <c r="E863" s="43">
        <f t="shared" si="186"/>
        <v>33000999.069999997</v>
      </c>
      <c r="F863" s="43">
        <f t="shared" si="186"/>
        <v>6643949.1299999803</v>
      </c>
      <c r="G863" s="43">
        <f t="shared" si="186"/>
        <v>0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7726002.9800000004</v>
      </c>
      <c r="O863" s="43">
        <f t="shared" si="186"/>
        <v>22692200.800000001</v>
      </c>
      <c r="P863" s="43">
        <f t="shared" si="186"/>
        <v>2582795.29</v>
      </c>
      <c r="Q863" s="43">
        <f t="shared" si="186"/>
        <v>2859871.6699999897</v>
      </c>
      <c r="R863" s="43">
        <f t="shared" si="186"/>
        <v>3784077.4599999902</v>
      </c>
      <c r="S863" s="43">
        <f t="shared" si="186"/>
        <v>0</v>
      </c>
      <c r="T863" s="43">
        <f t="shared" si="186"/>
        <v>0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39644948.199999981</v>
      </c>
      <c r="AA863" s="43">
        <f t="shared" si="186"/>
        <v>21274051.800000023</v>
      </c>
      <c r="AB863" s="44">
        <f>Z863/D863</f>
        <v>0.65078133587222342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50608000</v>
      </c>
      <c r="C867" s="34">
        <f>[1]consoCURRENT!F17772</f>
        <v>0</v>
      </c>
      <c r="D867" s="34">
        <f>[1]consoCURRENT!G17772</f>
        <v>50608000</v>
      </c>
      <c r="E867" s="34">
        <f>[1]consoCURRENT!H17772</f>
        <v>10288156.920000002</v>
      </c>
      <c r="F867" s="34">
        <f>[1]consoCURRENT!I17772</f>
        <v>11418376.1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3200418.77</v>
      </c>
      <c r="O867" s="34">
        <f>[1]consoCURRENT!R17772</f>
        <v>3486918.8999999994</v>
      </c>
      <c r="P867" s="34">
        <f>[1]consoCURRENT!S17772</f>
        <v>3600819.25</v>
      </c>
      <c r="Q867" s="34">
        <f>[1]consoCURRENT!T17772</f>
        <v>4401861.8999999994</v>
      </c>
      <c r="R867" s="34">
        <f>[1]consoCURRENT!U17772</f>
        <v>7016514.1999999993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21706533.02</v>
      </c>
      <c r="AA867" s="34">
        <f>D867-Z867</f>
        <v>28901466.98</v>
      </c>
      <c r="AB867" s="41">
        <f>Z867/D867</f>
        <v>0.4289150533512488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20543816.02</v>
      </c>
      <c r="F868" s="34">
        <f>[1]consoCURRENT!I17885</f>
        <v>4262581.2899999991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16809231.060000002</v>
      </c>
      <c r="O868" s="34">
        <f>[1]consoCURRENT!R17885</f>
        <v>339824.19</v>
      </c>
      <c r="P868" s="34">
        <f>[1]consoCURRENT!S17885</f>
        <v>3394760.77</v>
      </c>
      <c r="Q868" s="34">
        <f>[1]consoCURRENT!T17885</f>
        <v>1557983.1400000001</v>
      </c>
      <c r="R868" s="34">
        <f>[1]consoCURRENT!U17885</f>
        <v>2704598.15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24806397.310000002</v>
      </c>
      <c r="AA868" s="34">
        <f>D868-Z868</f>
        <v>35134602.689999998</v>
      </c>
      <c r="AB868" s="41">
        <f>Z868/D868</f>
        <v>0.41384690462287921</v>
      </c>
      <c r="AC868" s="35"/>
      <c r="AE868" s="37"/>
    </row>
    <row r="869" spans="1:31" s="36" customFormat="1" ht="18" hidden="1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187">SUM(B867:B870)</f>
        <v>110549000</v>
      </c>
      <c r="C871" s="43">
        <f t="shared" si="187"/>
        <v>0</v>
      </c>
      <c r="D871" s="43">
        <f t="shared" si="187"/>
        <v>110549000</v>
      </c>
      <c r="E871" s="43">
        <f t="shared" si="187"/>
        <v>30831972.940000001</v>
      </c>
      <c r="F871" s="43">
        <f t="shared" si="187"/>
        <v>15680957.389999999</v>
      </c>
      <c r="G871" s="43">
        <f t="shared" si="187"/>
        <v>0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20009649.830000002</v>
      </c>
      <c r="O871" s="43">
        <f t="shared" si="187"/>
        <v>3826743.0899999994</v>
      </c>
      <c r="P871" s="43">
        <f t="shared" si="187"/>
        <v>6995580.0199999996</v>
      </c>
      <c r="Q871" s="43">
        <f t="shared" si="187"/>
        <v>5959845.0399999991</v>
      </c>
      <c r="R871" s="43">
        <f t="shared" si="187"/>
        <v>9721112.3499999996</v>
      </c>
      <c r="S871" s="43">
        <f t="shared" si="187"/>
        <v>0</v>
      </c>
      <c r="T871" s="43">
        <f t="shared" si="187"/>
        <v>0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46512930.329999998</v>
      </c>
      <c r="AA871" s="43">
        <f t="shared" si="187"/>
        <v>64036069.670000002</v>
      </c>
      <c r="AB871" s="44">
        <f>Z871/D871</f>
        <v>0.42074492152801019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1684000</v>
      </c>
      <c r="C872" s="34">
        <f>[1]consoCURRENT!F17924</f>
        <v>0</v>
      </c>
      <c r="D872" s="34">
        <f>[1]consoCURRENT!G17924</f>
        <v>1684000</v>
      </c>
      <c r="E872" s="34">
        <f>[1]consoCURRENT!H17924</f>
        <v>310523.28000000003</v>
      </c>
      <c r="F872" s="34">
        <f>[1]consoCURRENT!I17924</f>
        <v>341206.36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155261.64000000001</v>
      </c>
      <c r="O872" s="34">
        <f>[1]consoCURRENT!R17924</f>
        <v>155261.64000000001</v>
      </c>
      <c r="P872" s="34">
        <f>[1]consoCURRENT!S17924</f>
        <v>0</v>
      </c>
      <c r="Q872" s="34">
        <f>[1]consoCURRENT!T17924</f>
        <v>170919.16</v>
      </c>
      <c r="R872" s="34">
        <f>[1]consoCURRENT!U17924</f>
        <v>170287.2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651729.64000000013</v>
      </c>
      <c r="AA872" s="34">
        <f>D872-Z872</f>
        <v>1032270.3599999999</v>
      </c>
      <c r="AB872" s="41">
        <f>Z872/D872</f>
        <v>0.38701285035629462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188">B872+B871</f>
        <v>112233000</v>
      </c>
      <c r="C873" s="43">
        <f t="shared" si="188"/>
        <v>0</v>
      </c>
      <c r="D873" s="43">
        <f t="shared" si="188"/>
        <v>112233000</v>
      </c>
      <c r="E873" s="43">
        <f t="shared" si="188"/>
        <v>31142496.220000003</v>
      </c>
      <c r="F873" s="43">
        <f t="shared" si="188"/>
        <v>16022163.749999998</v>
      </c>
      <c r="G873" s="43">
        <f t="shared" si="188"/>
        <v>0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20164911.470000003</v>
      </c>
      <c r="O873" s="43">
        <f t="shared" si="188"/>
        <v>3982004.7299999995</v>
      </c>
      <c r="P873" s="43">
        <f t="shared" si="188"/>
        <v>6995580.0199999996</v>
      </c>
      <c r="Q873" s="43">
        <f t="shared" si="188"/>
        <v>6130764.1999999993</v>
      </c>
      <c r="R873" s="43">
        <f t="shared" si="188"/>
        <v>9891399.5499999989</v>
      </c>
      <c r="S873" s="43">
        <f t="shared" si="188"/>
        <v>0</v>
      </c>
      <c r="T873" s="43">
        <f t="shared" si="188"/>
        <v>0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47164659.969999999</v>
      </c>
      <c r="AA873" s="43">
        <f t="shared" si="188"/>
        <v>65068340.030000001</v>
      </c>
      <c r="AB873" s="44">
        <f>Z873/D873</f>
        <v>0.42023878868069103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17647000</v>
      </c>
      <c r="C877" s="34">
        <f>[1]consoCURRENT!F17985</f>
        <v>0</v>
      </c>
      <c r="D877" s="34">
        <f>[1]consoCURRENT!G17985</f>
        <v>17647000</v>
      </c>
      <c r="E877" s="34">
        <f>[1]consoCURRENT!H17985</f>
        <v>3909064.1199999996</v>
      </c>
      <c r="F877" s="34">
        <f>[1]consoCURRENT!I17985</f>
        <v>3675893.93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1137591.4099999999</v>
      </c>
      <c r="O877" s="34">
        <f>[1]consoCURRENT!R17985</f>
        <v>1214480.4099999999</v>
      </c>
      <c r="P877" s="34">
        <f>[1]consoCURRENT!S17985</f>
        <v>1556992.3</v>
      </c>
      <c r="Q877" s="34">
        <f>[1]consoCURRENT!T17985</f>
        <v>2625678.9300000002</v>
      </c>
      <c r="R877" s="34">
        <f>[1]consoCURRENT!U17985</f>
        <v>1050215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7584958.0500000007</v>
      </c>
      <c r="AA877" s="34">
        <f>D877-Z877</f>
        <v>10062041.949999999</v>
      </c>
      <c r="AB877" s="41">
        <f>Z877/D877</f>
        <v>0.4298157222190741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10692535.290000001</v>
      </c>
      <c r="F878" s="34">
        <f>[1]consoCURRENT!I18098</f>
        <v>2657368.31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551542.03</v>
      </c>
      <c r="O878" s="34">
        <f>[1]consoCURRENT!R18098</f>
        <v>644489.41</v>
      </c>
      <c r="P878" s="34">
        <f>[1]consoCURRENT!S18098</f>
        <v>9496503.8500000015</v>
      </c>
      <c r="Q878" s="34">
        <f>[1]consoCURRENT!T18098</f>
        <v>1182931.0799999998</v>
      </c>
      <c r="R878" s="34">
        <f>[1]consoCURRENT!U18098</f>
        <v>1474437.23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13349903.600000001</v>
      </c>
      <c r="AA878" s="34">
        <f>D878-Z878</f>
        <v>10391096.399999999</v>
      </c>
      <c r="AB878" s="41">
        <f>Z878/D878</f>
        <v>0.56231429173160363</v>
      </c>
      <c r="AC878" s="35"/>
      <c r="AE878" s="37"/>
    </row>
    <row r="879" spans="1:31" s="36" customFormat="1" ht="18" hidden="1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189">SUM(B877:B880)</f>
        <v>41388000</v>
      </c>
      <c r="C881" s="43">
        <f t="shared" si="189"/>
        <v>0</v>
      </c>
      <c r="D881" s="43">
        <f t="shared" si="189"/>
        <v>41388000</v>
      </c>
      <c r="E881" s="43">
        <f t="shared" si="189"/>
        <v>14601599.41</v>
      </c>
      <c r="F881" s="43">
        <f t="shared" si="189"/>
        <v>6333262.2400000002</v>
      </c>
      <c r="G881" s="43">
        <f t="shared" si="189"/>
        <v>0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1689133.44</v>
      </c>
      <c r="O881" s="43">
        <f t="shared" si="189"/>
        <v>1858969.8199999998</v>
      </c>
      <c r="P881" s="43">
        <f t="shared" si="189"/>
        <v>11053496.150000002</v>
      </c>
      <c r="Q881" s="43">
        <f t="shared" si="189"/>
        <v>3808610.01</v>
      </c>
      <c r="R881" s="43">
        <f t="shared" si="189"/>
        <v>2524652.23</v>
      </c>
      <c r="S881" s="43">
        <f t="shared" si="189"/>
        <v>0</v>
      </c>
      <c r="T881" s="43">
        <f t="shared" si="189"/>
        <v>0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20934861.650000002</v>
      </c>
      <c r="AA881" s="43">
        <f t="shared" si="189"/>
        <v>20453138.349999998</v>
      </c>
      <c r="AB881" s="44">
        <f>Z881/D881</f>
        <v>0.505819601092104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659000</v>
      </c>
      <c r="C882" s="34">
        <f>[1]consoCURRENT!F18137</f>
        <v>0</v>
      </c>
      <c r="D882" s="34">
        <f>[1]consoCURRENT!G18137</f>
        <v>659000</v>
      </c>
      <c r="E882" s="34">
        <f>[1]consoCURRENT!H18137</f>
        <v>188242.47999999998</v>
      </c>
      <c r="F882" s="34">
        <f>[1]consoCURRENT!I18137</f>
        <v>122070.71999999997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58333.919999999998</v>
      </c>
      <c r="O882" s="34">
        <f>[1]consoCURRENT!R18137</f>
        <v>58333.919999999998</v>
      </c>
      <c r="P882" s="34">
        <f>[1]consoCURRENT!S18137</f>
        <v>71574.639999999985</v>
      </c>
      <c r="Q882" s="34">
        <f>[1]consoCURRENT!T18137</f>
        <v>122070.71999999997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310313.19999999995</v>
      </c>
      <c r="AA882" s="34">
        <f>D882-Z882</f>
        <v>348686.80000000005</v>
      </c>
      <c r="AB882" s="41">
        <f>Z882/D882</f>
        <v>0.47088497723823969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190">B882+B881</f>
        <v>42047000</v>
      </c>
      <c r="C883" s="43">
        <f t="shared" si="190"/>
        <v>0</v>
      </c>
      <c r="D883" s="43">
        <f t="shared" si="190"/>
        <v>42047000</v>
      </c>
      <c r="E883" s="43">
        <f t="shared" si="190"/>
        <v>14789841.890000001</v>
      </c>
      <c r="F883" s="43">
        <f t="shared" si="190"/>
        <v>6455332.96</v>
      </c>
      <c r="G883" s="43">
        <f t="shared" si="190"/>
        <v>0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1747467.3599999999</v>
      </c>
      <c r="O883" s="43">
        <f t="shared" si="190"/>
        <v>1917303.7399999998</v>
      </c>
      <c r="P883" s="43">
        <f t="shared" si="190"/>
        <v>11125070.790000003</v>
      </c>
      <c r="Q883" s="43">
        <f t="shared" si="190"/>
        <v>3930680.7299999995</v>
      </c>
      <c r="R883" s="43">
        <f t="shared" si="190"/>
        <v>2524652.23</v>
      </c>
      <c r="S883" s="43">
        <f t="shared" si="190"/>
        <v>0</v>
      </c>
      <c r="T883" s="43">
        <f t="shared" si="190"/>
        <v>0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21245174.850000001</v>
      </c>
      <c r="AA883" s="43">
        <f t="shared" si="190"/>
        <v>20801825.149999999</v>
      </c>
      <c r="AB883" s="44">
        <f>Z883/D883</f>
        <v>0.50527207291840093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10576000</v>
      </c>
      <c r="C887" s="34">
        <f>[1]consoCURRENT!F18198</f>
        <v>0</v>
      </c>
      <c r="D887" s="34">
        <f>[1]consoCURRENT!G18198</f>
        <v>10576000</v>
      </c>
      <c r="E887" s="34">
        <f>[1]consoCURRENT!H18198</f>
        <v>2341203.85</v>
      </c>
      <c r="F887" s="34">
        <f>[1]consoCURRENT!I18198</f>
        <v>2206288.3499999996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676348.9</v>
      </c>
      <c r="O887" s="34">
        <f>[1]consoCURRENT!R18198</f>
        <v>881620.45</v>
      </c>
      <c r="P887" s="34">
        <f>[1]consoCURRENT!S18198</f>
        <v>783234.5</v>
      </c>
      <c r="Q887" s="34">
        <f>[1]consoCURRENT!T18198</f>
        <v>872116.92</v>
      </c>
      <c r="R887" s="34">
        <f>[1]consoCURRENT!U18198</f>
        <v>1334171.43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4547492.2</v>
      </c>
      <c r="AA887" s="34">
        <f>D887-Z887</f>
        <v>6028507.7999999998</v>
      </c>
      <c r="AB887" s="41">
        <f>Z887/D887</f>
        <v>0.42998224281391834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10511914.67</v>
      </c>
      <c r="F888" s="34">
        <f>[1]consoCURRENT!I18311</f>
        <v>3225501.83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7844835.5199999996</v>
      </c>
      <c r="O888" s="34">
        <f>[1]consoCURRENT!R18311</f>
        <v>1565554.6800000002</v>
      </c>
      <c r="P888" s="34">
        <f>[1]consoCURRENT!S18311</f>
        <v>1101524.47</v>
      </c>
      <c r="Q888" s="34">
        <f>[1]consoCURRENT!T18311</f>
        <v>1413647.2100000002</v>
      </c>
      <c r="R888" s="34">
        <f>[1]consoCURRENT!U18311</f>
        <v>1811854.6199999999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13737416.5</v>
      </c>
      <c r="AA888" s="34">
        <f>D888-Z888</f>
        <v>9460583.5</v>
      </c>
      <c r="AB888" s="41">
        <f>Z888/D888</f>
        <v>0.59218107164410727</v>
      </c>
      <c r="AC888" s="35"/>
      <c r="AE888" s="37"/>
    </row>
    <row r="889" spans="1:31" s="36" customFormat="1" ht="19.7" hidden="1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191">SUM(B887:B890)</f>
        <v>33774000</v>
      </c>
      <c r="C891" s="43">
        <f t="shared" si="191"/>
        <v>0</v>
      </c>
      <c r="D891" s="43">
        <f t="shared" si="191"/>
        <v>33774000</v>
      </c>
      <c r="E891" s="43">
        <f t="shared" si="191"/>
        <v>12853118.52</v>
      </c>
      <c r="F891" s="43">
        <f t="shared" si="191"/>
        <v>5431790.1799999997</v>
      </c>
      <c r="G891" s="43">
        <f t="shared" si="191"/>
        <v>0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8521184.4199999999</v>
      </c>
      <c r="O891" s="43">
        <f t="shared" si="191"/>
        <v>2447175.13</v>
      </c>
      <c r="P891" s="43">
        <f t="shared" si="191"/>
        <v>1884758.97</v>
      </c>
      <c r="Q891" s="43">
        <f t="shared" si="191"/>
        <v>2285764.1300000004</v>
      </c>
      <c r="R891" s="43">
        <f t="shared" si="191"/>
        <v>3146026.05</v>
      </c>
      <c r="S891" s="43">
        <f t="shared" si="191"/>
        <v>0</v>
      </c>
      <c r="T891" s="43">
        <f t="shared" si="191"/>
        <v>0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18284908.699999999</v>
      </c>
      <c r="AA891" s="43">
        <f t="shared" si="191"/>
        <v>15489091.300000001</v>
      </c>
      <c r="AB891" s="44">
        <f>Z891/D891</f>
        <v>0.54139008408835199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25385.760000000002</v>
      </c>
      <c r="F892" s="34">
        <f>[1]consoCURRENT!I18350</f>
        <v>16923.84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8461.92</v>
      </c>
      <c r="O892" s="34">
        <f>[1]consoCURRENT!R18350</f>
        <v>8461.92</v>
      </c>
      <c r="P892" s="34">
        <f>[1]consoCURRENT!S18350</f>
        <v>8461.92</v>
      </c>
      <c r="Q892" s="34">
        <f>[1]consoCURRENT!T18350</f>
        <v>8461.92</v>
      </c>
      <c r="R892" s="34">
        <f>[1]consoCURRENT!U18350</f>
        <v>8461.92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42309.599999999999</v>
      </c>
      <c r="AA892" s="34">
        <f>D892-Z892</f>
        <v>50690.400000000001</v>
      </c>
      <c r="AB892" s="41">
        <f>Z892/D892</f>
        <v>0.45494193548387096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192">B892+B891</f>
        <v>33867000</v>
      </c>
      <c r="C893" s="43">
        <f t="shared" si="192"/>
        <v>0</v>
      </c>
      <c r="D893" s="43">
        <f t="shared" si="192"/>
        <v>33867000</v>
      </c>
      <c r="E893" s="43">
        <f t="shared" si="192"/>
        <v>12878504.279999999</v>
      </c>
      <c r="F893" s="43">
        <f t="shared" si="192"/>
        <v>5448714.0199999996</v>
      </c>
      <c r="G893" s="43">
        <f t="shared" si="192"/>
        <v>0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8529646.3399999999</v>
      </c>
      <c r="O893" s="43">
        <f t="shared" si="192"/>
        <v>2455637.0499999998</v>
      </c>
      <c r="P893" s="43">
        <f t="shared" si="192"/>
        <v>1893220.89</v>
      </c>
      <c r="Q893" s="43">
        <f t="shared" si="192"/>
        <v>2294226.0500000003</v>
      </c>
      <c r="R893" s="43">
        <f t="shared" si="192"/>
        <v>3154487.9699999997</v>
      </c>
      <c r="S893" s="43">
        <f t="shared" si="192"/>
        <v>0</v>
      </c>
      <c r="T893" s="43">
        <f t="shared" si="192"/>
        <v>0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18327218.300000001</v>
      </c>
      <c r="AA893" s="43">
        <f t="shared" si="192"/>
        <v>15539781.700000001</v>
      </c>
      <c r="AB893" s="44">
        <f>Z893/D893</f>
        <v>0.54115269436324442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ref="B901:Y903" si="194">B911+B921+B931+B941+B951+B961+B971+B981+B991+B1001+B1011+B1021+B1031+B1041+B1051+B1061+B1071</f>
        <v>5009654000</v>
      </c>
      <c r="C901" s="34">
        <f t="shared" si="194"/>
        <v>-2.9103830456733704E-11</v>
      </c>
      <c r="D901" s="34">
        <f t="shared" si="194"/>
        <v>5009654000</v>
      </c>
      <c r="E901" s="34">
        <f t="shared" si="194"/>
        <v>1366711138.1299999</v>
      </c>
      <c r="F901" s="34">
        <f t="shared" si="194"/>
        <v>1509091422.3499999</v>
      </c>
      <c r="G901" s="34">
        <f t="shared" si="194"/>
        <v>0</v>
      </c>
      <c r="H901" s="34">
        <f t="shared" si="194"/>
        <v>0</v>
      </c>
      <c r="I901" s="34">
        <f t="shared" si="194"/>
        <v>424510330.16000003</v>
      </c>
      <c r="J901" s="34">
        <f t="shared" si="194"/>
        <v>223111487.75</v>
      </c>
      <c r="K901" s="34">
        <f t="shared" si="194"/>
        <v>0</v>
      </c>
      <c r="L901" s="34">
        <f t="shared" si="194"/>
        <v>0</v>
      </c>
      <c r="M901" s="34">
        <f t="shared" si="194"/>
        <v>647621817.90999997</v>
      </c>
      <c r="N901" s="34">
        <f t="shared" si="194"/>
        <v>425368777.36000001</v>
      </c>
      <c r="O901" s="34">
        <f t="shared" si="194"/>
        <v>184090558.0399999</v>
      </c>
      <c r="P901" s="34">
        <f t="shared" si="194"/>
        <v>332741472.56999999</v>
      </c>
      <c r="Q901" s="34">
        <f t="shared" si="194"/>
        <v>362407971.79999995</v>
      </c>
      <c r="R901" s="34">
        <f t="shared" si="194"/>
        <v>923571962.80000007</v>
      </c>
      <c r="S901" s="34">
        <f t="shared" si="194"/>
        <v>0</v>
      </c>
      <c r="T901" s="34">
        <f t="shared" si="194"/>
        <v>0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2875802560.48</v>
      </c>
      <c r="AA901" s="34">
        <f>D901-Z901</f>
        <v>2133851439.52</v>
      </c>
      <c r="AB901" s="41">
        <f>Z901/D901</f>
        <v>0.57405213223907281</v>
      </c>
      <c r="AC901" s="35"/>
      <c r="AE901" s="37"/>
    </row>
    <row r="902" spans="1:31" s="36" customFormat="1" ht="18" hidden="1" customHeight="1" x14ac:dyDescent="0.2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>SUM(B900:B903)</f>
        <v>5009654000</v>
      </c>
      <c r="C904" s="43">
        <f>SUM(C900:C903)</f>
        <v>-2.9103830456733704E-11</v>
      </c>
      <c r="D904" s="43">
        <f>SUM(D900:D903)</f>
        <v>5009654000</v>
      </c>
      <c r="E904" s="43">
        <f t="shared" ref="E904:AA904" si="195">SUM(E900:E903)</f>
        <v>1366711138.1299999</v>
      </c>
      <c r="F904" s="43">
        <f t="shared" si="195"/>
        <v>1509091422.3499999</v>
      </c>
      <c r="G904" s="43">
        <f t="shared" si="195"/>
        <v>0</v>
      </c>
      <c r="H904" s="43">
        <f t="shared" si="195"/>
        <v>0</v>
      </c>
      <c r="I904" s="43">
        <f t="shared" si="195"/>
        <v>424510330.16000003</v>
      </c>
      <c r="J904" s="43">
        <f t="shared" si="195"/>
        <v>223111487.75</v>
      </c>
      <c r="K904" s="43">
        <f t="shared" si="195"/>
        <v>0</v>
      </c>
      <c r="L904" s="43">
        <f t="shared" si="195"/>
        <v>0</v>
      </c>
      <c r="M904" s="43">
        <f t="shared" si="195"/>
        <v>647621817.90999997</v>
      </c>
      <c r="N904" s="43">
        <f t="shared" si="195"/>
        <v>425368777.36000001</v>
      </c>
      <c r="O904" s="43">
        <f t="shared" si="195"/>
        <v>184090558.0399999</v>
      </c>
      <c r="P904" s="43">
        <f t="shared" si="195"/>
        <v>332741472.56999999</v>
      </c>
      <c r="Q904" s="43">
        <f t="shared" si="195"/>
        <v>362407971.79999995</v>
      </c>
      <c r="R904" s="43">
        <f t="shared" si="195"/>
        <v>923571962.80000007</v>
      </c>
      <c r="S904" s="43">
        <f t="shared" si="195"/>
        <v>0</v>
      </c>
      <c r="T904" s="43">
        <f t="shared" si="195"/>
        <v>0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2875802560.48</v>
      </c>
      <c r="AA904" s="43">
        <f t="shared" si="195"/>
        <v>2133851439.52</v>
      </c>
      <c r="AB904" s="44">
        <f>Z904/D904</f>
        <v>0.57405213223907281</v>
      </c>
      <c r="AC904" s="35"/>
      <c r="AE904" s="37"/>
    </row>
    <row r="905" spans="1:31" s="36" customFormat="1" ht="18" hidden="1" customHeight="1" x14ac:dyDescent="0.25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>B905+B904</f>
        <v>5009654000</v>
      </c>
      <c r="C906" s="43">
        <f>C905+C904</f>
        <v>-2.9103830456733704E-11</v>
      </c>
      <c r="D906" s="43">
        <f>D905+D904</f>
        <v>5009654000</v>
      </c>
      <c r="E906" s="43">
        <f t="shared" ref="E906:AA906" si="197">E905+E904</f>
        <v>1366711138.1299999</v>
      </c>
      <c r="F906" s="43">
        <f t="shared" si="197"/>
        <v>1509091422.3499999</v>
      </c>
      <c r="G906" s="43">
        <f t="shared" si="197"/>
        <v>0</v>
      </c>
      <c r="H906" s="43">
        <f t="shared" si="197"/>
        <v>0</v>
      </c>
      <c r="I906" s="43">
        <f t="shared" si="197"/>
        <v>424510330.16000003</v>
      </c>
      <c r="J906" s="43">
        <f t="shared" si="197"/>
        <v>223111487.75</v>
      </c>
      <c r="K906" s="43">
        <f t="shared" si="197"/>
        <v>0</v>
      </c>
      <c r="L906" s="43">
        <f t="shared" si="197"/>
        <v>0</v>
      </c>
      <c r="M906" s="43">
        <f t="shared" si="197"/>
        <v>647621817.90999997</v>
      </c>
      <c r="N906" s="43">
        <f t="shared" si="197"/>
        <v>425368777.36000001</v>
      </c>
      <c r="O906" s="43">
        <f t="shared" si="197"/>
        <v>184090558.0399999</v>
      </c>
      <c r="P906" s="43">
        <f t="shared" si="197"/>
        <v>332741472.56999999</v>
      </c>
      <c r="Q906" s="43">
        <f t="shared" si="197"/>
        <v>362407971.79999995</v>
      </c>
      <c r="R906" s="43">
        <f t="shared" si="197"/>
        <v>923571962.80000007</v>
      </c>
      <c r="S906" s="43">
        <f t="shared" si="197"/>
        <v>0</v>
      </c>
      <c r="T906" s="43">
        <f t="shared" si="197"/>
        <v>0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2875802560.48</v>
      </c>
      <c r="AA906" s="43">
        <f t="shared" si="197"/>
        <v>2133851439.52</v>
      </c>
      <c r="AB906" s="44">
        <f>Z906/D906</f>
        <v>0.57405213223907281</v>
      </c>
      <c r="AC906" s="46"/>
      <c r="AE906" s="37">
        <f>SUM('[3]sum-co'!S227+[1]SUPPLEMENTAL!T223+'[2]CMF-101regularapril8'!$EV$1310)</f>
        <v>2239933875.6500001</v>
      </c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51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1287445000</v>
      </c>
      <c r="C911" s="34">
        <f>[1]consoCURRENT!F18737</f>
        <v>0</v>
      </c>
      <c r="D911" s="34">
        <f>[1]consoCURRENT!G18737</f>
        <v>1287445000</v>
      </c>
      <c r="E911" s="34">
        <f>[1]consoCURRENT!H18737</f>
        <v>427475251.48000002</v>
      </c>
      <c r="F911" s="34">
        <f>[1]consoCURRENT!I18737</f>
        <v>223956321.22999999</v>
      </c>
      <c r="G911" s="34">
        <f>[1]consoCURRENT!J18737</f>
        <v>0</v>
      </c>
      <c r="H911" s="34">
        <f>[1]consoCURRENT!K18737</f>
        <v>0</v>
      </c>
      <c r="I911" s="34">
        <f>[1]consoCURRENT!L18737</f>
        <v>424510330.16000003</v>
      </c>
      <c r="J911" s="34">
        <f>[1]consoCURRENT!M18737</f>
        <v>223111487.75</v>
      </c>
      <c r="K911" s="34">
        <f>[1]consoCURRENT!N18737</f>
        <v>0</v>
      </c>
      <c r="L911" s="34">
        <f>[1]consoCURRENT!O18737</f>
        <v>0</v>
      </c>
      <c r="M911" s="34">
        <f>[1]consoCURRENT!P18737</f>
        <v>647621817.90999997</v>
      </c>
      <c r="N911" s="34">
        <f>[1]consoCURRENT!Q18737</f>
        <v>2555914.88</v>
      </c>
      <c r="O911" s="34">
        <f>[1]consoCURRENT!R18737</f>
        <v>409006.43999999994</v>
      </c>
      <c r="P911" s="34">
        <f>[1]consoCURRENT!S18737</f>
        <v>0</v>
      </c>
      <c r="Q911" s="34">
        <f>[1]consoCURRENT!T18737</f>
        <v>688887.46</v>
      </c>
      <c r="R911" s="34">
        <f>[1]consoCURRENT!U18737</f>
        <v>155946.01999999999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651431572.71000004</v>
      </c>
      <c r="AA911" s="34">
        <f>D911-Z911</f>
        <v>636013427.28999996</v>
      </c>
      <c r="AB911" s="41">
        <f>Z911/D911</f>
        <v>0.50598788508246961</v>
      </c>
      <c r="AC911" s="35"/>
      <c r="AE911" s="37"/>
    </row>
    <row r="912" spans="1:31" s="36" customFormat="1" ht="18" hidden="1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198">SUM(B910:B913)</f>
        <v>1287445000</v>
      </c>
      <c r="C914" s="43">
        <f t="shared" si="198"/>
        <v>0</v>
      </c>
      <c r="D914" s="43">
        <f t="shared" si="198"/>
        <v>1287445000</v>
      </c>
      <c r="E914" s="43">
        <f t="shared" si="198"/>
        <v>427475251.48000002</v>
      </c>
      <c r="F914" s="43">
        <f t="shared" si="198"/>
        <v>223956321.22999999</v>
      </c>
      <c r="G914" s="43">
        <f t="shared" si="198"/>
        <v>0</v>
      </c>
      <c r="H914" s="43">
        <f t="shared" si="198"/>
        <v>0</v>
      </c>
      <c r="I914" s="43">
        <f t="shared" si="198"/>
        <v>424510330.16000003</v>
      </c>
      <c r="J914" s="43">
        <f t="shared" si="198"/>
        <v>223111487.75</v>
      </c>
      <c r="K914" s="43">
        <f t="shared" si="198"/>
        <v>0</v>
      </c>
      <c r="L914" s="43">
        <f t="shared" si="198"/>
        <v>0</v>
      </c>
      <c r="M914" s="43">
        <f t="shared" si="198"/>
        <v>647621817.90999997</v>
      </c>
      <c r="N914" s="43">
        <f t="shared" si="198"/>
        <v>2555914.88</v>
      </c>
      <c r="O914" s="43">
        <f t="shared" si="198"/>
        <v>409006.43999999994</v>
      </c>
      <c r="P914" s="43">
        <f t="shared" si="198"/>
        <v>0</v>
      </c>
      <c r="Q914" s="43">
        <f t="shared" si="198"/>
        <v>688887.46</v>
      </c>
      <c r="R914" s="43">
        <f t="shared" si="198"/>
        <v>155946.01999999999</v>
      </c>
      <c r="S914" s="43">
        <f t="shared" si="198"/>
        <v>0</v>
      </c>
      <c r="T914" s="43">
        <f t="shared" si="198"/>
        <v>0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651431572.71000004</v>
      </c>
      <c r="AA914" s="43">
        <f t="shared" si="198"/>
        <v>636013427.28999996</v>
      </c>
      <c r="AB914" s="44">
        <f>Z914/D914</f>
        <v>0.50598788508246961</v>
      </c>
      <c r="AC914" s="35"/>
      <c r="AE914" s="37"/>
    </row>
    <row r="915" spans="1:31" s="36" customFormat="1" ht="18" hidden="1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51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199">B915+B914</f>
        <v>1287445000</v>
      </c>
      <c r="C916" s="43">
        <f t="shared" si="199"/>
        <v>0</v>
      </c>
      <c r="D916" s="43">
        <f t="shared" si="199"/>
        <v>1287445000</v>
      </c>
      <c r="E916" s="43">
        <f t="shared" si="199"/>
        <v>427475251.48000002</v>
      </c>
      <c r="F916" s="43">
        <f t="shared" si="199"/>
        <v>223956321.22999999</v>
      </c>
      <c r="G916" s="43">
        <f t="shared" si="199"/>
        <v>0</v>
      </c>
      <c r="H916" s="43">
        <f t="shared" si="199"/>
        <v>0</v>
      </c>
      <c r="I916" s="43">
        <f t="shared" si="199"/>
        <v>424510330.16000003</v>
      </c>
      <c r="J916" s="43">
        <f t="shared" si="199"/>
        <v>223111487.75</v>
      </c>
      <c r="K916" s="43">
        <f t="shared" si="199"/>
        <v>0</v>
      </c>
      <c r="L916" s="43">
        <f t="shared" si="199"/>
        <v>0</v>
      </c>
      <c r="M916" s="43">
        <f t="shared" si="199"/>
        <v>647621817.90999997</v>
      </c>
      <c r="N916" s="43">
        <f t="shared" si="199"/>
        <v>2555914.88</v>
      </c>
      <c r="O916" s="43">
        <f t="shared" si="199"/>
        <v>409006.43999999994</v>
      </c>
      <c r="P916" s="43">
        <f t="shared" si="199"/>
        <v>0</v>
      </c>
      <c r="Q916" s="43">
        <f t="shared" si="199"/>
        <v>688887.46</v>
      </c>
      <c r="R916" s="43">
        <f t="shared" si="199"/>
        <v>155946.01999999999</v>
      </c>
      <c r="S916" s="43">
        <f t="shared" si="199"/>
        <v>0</v>
      </c>
      <c r="T916" s="43">
        <f t="shared" si="199"/>
        <v>0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651431572.71000004</v>
      </c>
      <c r="AA916" s="43">
        <f t="shared" si="199"/>
        <v>636013427.28999996</v>
      </c>
      <c r="AB916" s="44">
        <f>Z916/D916</f>
        <v>0.50598788508246961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203441000</v>
      </c>
      <c r="C921" s="34">
        <f>[1]consoCURRENT!F18950</f>
        <v>0</v>
      </c>
      <c r="D921" s="34">
        <f>[1]consoCURRENT!G18950</f>
        <v>203441000</v>
      </c>
      <c r="E921" s="34">
        <f>[1]consoCURRENT!H18950</f>
        <v>3099614.38</v>
      </c>
      <c r="F921" s="34">
        <f>[1]consoCURRENT!I18950</f>
        <v>289091.05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69000</v>
      </c>
      <c r="P921" s="34">
        <f>[1]consoCURRENT!S18950</f>
        <v>307607.5</v>
      </c>
      <c r="Q921" s="34">
        <f>[1]consoCURRENT!T18950</f>
        <v>9602</v>
      </c>
      <c r="R921" s="34">
        <f>[1]consoCURRENT!U18950</f>
        <v>279489.05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3388705.4299999997</v>
      </c>
      <c r="AA921" s="34">
        <f>D921-Z921</f>
        <v>200052294.56999999</v>
      </c>
      <c r="AB921" s="41">
        <f>Z921/D921</f>
        <v>1.6656944421232691E-2</v>
      </c>
      <c r="AC921" s="35"/>
      <c r="AE921" s="37"/>
    </row>
    <row r="922" spans="1:31" s="36" customFormat="1" ht="18" hidden="1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200">SUM(B920:B923)</f>
        <v>203441000</v>
      </c>
      <c r="C924" s="43">
        <f t="shared" si="200"/>
        <v>0</v>
      </c>
      <c r="D924" s="43">
        <f t="shared" si="200"/>
        <v>203441000</v>
      </c>
      <c r="E924" s="43">
        <f t="shared" si="200"/>
        <v>3099614.38</v>
      </c>
      <c r="F924" s="43">
        <f t="shared" si="200"/>
        <v>289091.05</v>
      </c>
      <c r="G924" s="43">
        <f t="shared" si="200"/>
        <v>0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69000</v>
      </c>
      <c r="P924" s="43">
        <f t="shared" si="200"/>
        <v>307607.5</v>
      </c>
      <c r="Q924" s="43">
        <f t="shared" si="200"/>
        <v>9602</v>
      </c>
      <c r="R924" s="43">
        <f t="shared" si="200"/>
        <v>279489.05</v>
      </c>
      <c r="S924" s="43">
        <f t="shared" si="200"/>
        <v>0</v>
      </c>
      <c r="T924" s="43">
        <f t="shared" si="200"/>
        <v>0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3388705.4299999997</v>
      </c>
      <c r="AA924" s="43">
        <f t="shared" si="200"/>
        <v>200052294.56999999</v>
      </c>
      <c r="AB924" s="44">
        <f>Z924/D924</f>
        <v>1.6656944421232691E-2</v>
      </c>
      <c r="AC924" s="35"/>
      <c r="AE924" s="37"/>
    </row>
    <row r="925" spans="1:31" s="36" customFormat="1" ht="18" hidden="1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201">B925+B924</f>
        <v>203441000</v>
      </c>
      <c r="C926" s="43">
        <f t="shared" si="201"/>
        <v>0</v>
      </c>
      <c r="D926" s="43">
        <f t="shared" si="201"/>
        <v>203441000</v>
      </c>
      <c r="E926" s="43">
        <f t="shared" si="201"/>
        <v>3099614.38</v>
      </c>
      <c r="F926" s="43">
        <f t="shared" si="201"/>
        <v>289091.05</v>
      </c>
      <c r="G926" s="43">
        <f t="shared" si="201"/>
        <v>0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69000</v>
      </c>
      <c r="P926" s="43">
        <f t="shared" si="201"/>
        <v>307607.5</v>
      </c>
      <c r="Q926" s="43">
        <f t="shared" si="201"/>
        <v>9602</v>
      </c>
      <c r="R926" s="43">
        <f t="shared" si="201"/>
        <v>279489.05</v>
      </c>
      <c r="S926" s="43">
        <f t="shared" si="201"/>
        <v>0</v>
      </c>
      <c r="T926" s="43">
        <f t="shared" si="201"/>
        <v>0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3388705.4299999997</v>
      </c>
      <c r="AA926" s="43">
        <f t="shared" si="201"/>
        <v>200052294.56999999</v>
      </c>
      <c r="AB926" s="44">
        <f>Z926/D926</f>
        <v>1.6656944421232691E-2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192446000</v>
      </c>
      <c r="C931" s="34">
        <f>[1]consoCURRENT!F19163</f>
        <v>0</v>
      </c>
      <c r="D931" s="34">
        <f>[1]consoCURRENT!G19163</f>
        <v>192446000</v>
      </c>
      <c r="E931" s="34">
        <f>[1]consoCURRENT!H19163</f>
        <v>43852630.060000002</v>
      </c>
      <c r="F931" s="34">
        <f>[1]consoCURRENT!I19163</f>
        <v>141985275.77000001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4299487.83</v>
      </c>
      <c r="O931" s="34">
        <f>[1]consoCURRENT!R19163</f>
        <v>39385621.620000005</v>
      </c>
      <c r="P931" s="34">
        <f>[1]consoCURRENT!S19163</f>
        <v>167520.61000000034</v>
      </c>
      <c r="Q931" s="34">
        <f>[1]consoCURRENT!T19163</f>
        <v>46683380.389999993</v>
      </c>
      <c r="R931" s="34">
        <f>[1]consoCURRENT!U19163</f>
        <v>95301895.38000001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185837905.82999998</v>
      </c>
      <c r="AA931" s="34">
        <f>D931-Z931</f>
        <v>6608094.1700000167</v>
      </c>
      <c r="AB931" s="41">
        <f>Z931/D931</f>
        <v>0.96566260576993013</v>
      </c>
      <c r="AC931" s="35"/>
      <c r="AE931" s="37"/>
    </row>
    <row r="932" spans="1:31" s="36" customFormat="1" ht="18" hidden="1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202">SUM(B930:B933)</f>
        <v>192446000</v>
      </c>
      <c r="C934" s="43">
        <f t="shared" si="202"/>
        <v>0</v>
      </c>
      <c r="D934" s="43">
        <f t="shared" si="202"/>
        <v>192446000</v>
      </c>
      <c r="E934" s="43">
        <f t="shared" si="202"/>
        <v>43852630.060000002</v>
      </c>
      <c r="F934" s="43">
        <f t="shared" si="202"/>
        <v>141985275.77000001</v>
      </c>
      <c r="G934" s="43">
        <f t="shared" si="202"/>
        <v>0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4299487.83</v>
      </c>
      <c r="O934" s="43">
        <f t="shared" si="202"/>
        <v>39385621.620000005</v>
      </c>
      <c r="P934" s="43">
        <f t="shared" si="202"/>
        <v>167520.61000000034</v>
      </c>
      <c r="Q934" s="43">
        <f t="shared" si="202"/>
        <v>46683380.389999993</v>
      </c>
      <c r="R934" s="43">
        <f t="shared" si="202"/>
        <v>95301895.38000001</v>
      </c>
      <c r="S934" s="43">
        <f t="shared" si="202"/>
        <v>0</v>
      </c>
      <c r="T934" s="43">
        <f t="shared" si="202"/>
        <v>0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185837905.82999998</v>
      </c>
      <c r="AA934" s="43">
        <f t="shared" si="202"/>
        <v>6608094.1700000167</v>
      </c>
      <c r="AB934" s="44">
        <f>Z934/D934</f>
        <v>0.96566260576993013</v>
      </c>
      <c r="AC934" s="35"/>
      <c r="AE934" s="37"/>
    </row>
    <row r="935" spans="1:31" s="36" customFormat="1" ht="18" hidden="1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203">B935+B934</f>
        <v>192446000</v>
      </c>
      <c r="C936" s="43">
        <f t="shared" si="203"/>
        <v>0</v>
      </c>
      <c r="D936" s="43">
        <f t="shared" si="203"/>
        <v>192446000</v>
      </c>
      <c r="E936" s="43">
        <f t="shared" si="203"/>
        <v>43852630.060000002</v>
      </c>
      <c r="F936" s="43">
        <f t="shared" si="203"/>
        <v>141985275.77000001</v>
      </c>
      <c r="G936" s="43">
        <f t="shared" si="203"/>
        <v>0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4299487.83</v>
      </c>
      <c r="O936" s="43">
        <f t="shared" si="203"/>
        <v>39385621.620000005</v>
      </c>
      <c r="P936" s="43">
        <f t="shared" si="203"/>
        <v>167520.61000000034</v>
      </c>
      <c r="Q936" s="43">
        <f t="shared" si="203"/>
        <v>46683380.389999993</v>
      </c>
      <c r="R936" s="43">
        <f t="shared" si="203"/>
        <v>95301895.38000001</v>
      </c>
      <c r="S936" s="43">
        <f t="shared" si="203"/>
        <v>0</v>
      </c>
      <c r="T936" s="43">
        <f t="shared" si="203"/>
        <v>0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185837905.82999998</v>
      </c>
      <c r="AA936" s="43">
        <f t="shared" si="203"/>
        <v>6608094.1700000167</v>
      </c>
      <c r="AB936" s="44">
        <f>Z936/D936</f>
        <v>0.96566260576993013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91522000</v>
      </c>
      <c r="C941" s="34">
        <f>[1]consoCURRENT!F19376</f>
        <v>0</v>
      </c>
      <c r="D941" s="34">
        <f>[1]consoCURRENT!G19376</f>
        <v>91522000</v>
      </c>
      <c r="E941" s="34">
        <f>[1]consoCURRENT!H19376</f>
        <v>32181959.300000001</v>
      </c>
      <c r="F941" s="34">
        <f>[1]consoCURRENT!I19376</f>
        <v>42152136.619999997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171008.05</v>
      </c>
      <c r="O941" s="34">
        <f>[1]consoCURRENT!R19376</f>
        <v>2643852.7400000002</v>
      </c>
      <c r="P941" s="34">
        <f>[1]consoCURRENT!S19376</f>
        <v>29367098.510000002</v>
      </c>
      <c r="Q941" s="34">
        <f>[1]consoCURRENT!T19376</f>
        <v>31036886.379999999</v>
      </c>
      <c r="R941" s="34">
        <f>[1]consoCURRENT!U19376</f>
        <v>11115250.24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74334095.920000002</v>
      </c>
      <c r="AA941" s="34">
        <f>D941-Z941</f>
        <v>17187904.079999998</v>
      </c>
      <c r="AB941" s="41">
        <f>Z941/D941</f>
        <v>0.81219920805926449</v>
      </c>
      <c r="AC941" s="35"/>
      <c r="AE941" s="37"/>
    </row>
    <row r="942" spans="1:31" s="36" customFormat="1" ht="18" hidden="1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204">SUM(B940:B943)</f>
        <v>91522000</v>
      </c>
      <c r="C944" s="43">
        <f t="shared" si="204"/>
        <v>0</v>
      </c>
      <c r="D944" s="43">
        <f t="shared" si="204"/>
        <v>91522000</v>
      </c>
      <c r="E944" s="43">
        <f t="shared" si="204"/>
        <v>32181959.300000001</v>
      </c>
      <c r="F944" s="43">
        <f t="shared" si="204"/>
        <v>42152136.619999997</v>
      </c>
      <c r="G944" s="43">
        <f t="shared" si="204"/>
        <v>0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171008.05</v>
      </c>
      <c r="O944" s="43">
        <f t="shared" si="204"/>
        <v>2643852.7400000002</v>
      </c>
      <c r="P944" s="43">
        <f t="shared" si="204"/>
        <v>29367098.510000002</v>
      </c>
      <c r="Q944" s="43">
        <f t="shared" si="204"/>
        <v>31036886.379999999</v>
      </c>
      <c r="R944" s="43">
        <f t="shared" si="204"/>
        <v>11115250.24</v>
      </c>
      <c r="S944" s="43">
        <f t="shared" si="204"/>
        <v>0</v>
      </c>
      <c r="T944" s="43">
        <f t="shared" si="204"/>
        <v>0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74334095.920000002</v>
      </c>
      <c r="AA944" s="43">
        <f t="shared" si="204"/>
        <v>17187904.079999998</v>
      </c>
      <c r="AB944" s="44">
        <f>Z944/D944</f>
        <v>0.81219920805926449</v>
      </c>
      <c r="AC944" s="35"/>
      <c r="AE944" s="37"/>
    </row>
    <row r="945" spans="1:31" s="36" customFormat="1" ht="18" hidden="1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205">B945+B944</f>
        <v>91522000</v>
      </c>
      <c r="C946" s="43">
        <f t="shared" si="205"/>
        <v>0</v>
      </c>
      <c r="D946" s="43">
        <f t="shared" si="205"/>
        <v>91522000</v>
      </c>
      <c r="E946" s="43">
        <f t="shared" si="205"/>
        <v>32181959.300000001</v>
      </c>
      <c r="F946" s="43">
        <f t="shared" si="205"/>
        <v>42152136.619999997</v>
      </c>
      <c r="G946" s="43">
        <f t="shared" si="205"/>
        <v>0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171008.05</v>
      </c>
      <c r="O946" s="43">
        <f t="shared" si="205"/>
        <v>2643852.7400000002</v>
      </c>
      <c r="P946" s="43">
        <f t="shared" si="205"/>
        <v>29367098.510000002</v>
      </c>
      <c r="Q946" s="43">
        <f t="shared" si="205"/>
        <v>31036886.379999999</v>
      </c>
      <c r="R946" s="43">
        <f t="shared" si="205"/>
        <v>11115250.24</v>
      </c>
      <c r="S946" s="43">
        <f t="shared" si="205"/>
        <v>0</v>
      </c>
      <c r="T946" s="43">
        <f t="shared" si="205"/>
        <v>0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74334095.920000002</v>
      </c>
      <c r="AA946" s="43">
        <f t="shared" si="205"/>
        <v>17187904.079999998</v>
      </c>
      <c r="AB946" s="44">
        <f>Z946/D946</f>
        <v>0.81219920805926449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172527000</v>
      </c>
      <c r="C951" s="34">
        <f>[1]consoCURRENT!F19589</f>
        <v>0</v>
      </c>
      <c r="D951" s="34">
        <f>[1]consoCURRENT!G19589</f>
        <v>172527000</v>
      </c>
      <c r="E951" s="34">
        <f>[1]consoCURRENT!H19589</f>
        <v>171320428</v>
      </c>
      <c r="F951" s="34">
        <f>[1]consoCURRENT!I19589</f>
        <v>72183.92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2895946.88</v>
      </c>
      <c r="O951" s="34">
        <f>[1]consoCURRENT!R19589</f>
        <v>43293111.119999997</v>
      </c>
      <c r="P951" s="34">
        <f>[1]consoCURRENT!S19589</f>
        <v>125131370</v>
      </c>
      <c r="Q951" s="34">
        <f>[1]consoCURRENT!T19589</f>
        <v>9004.4700000000012</v>
      </c>
      <c r="R951" s="34">
        <f>[1]consoCURRENT!U19589</f>
        <v>63179.45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171392611.91999999</v>
      </c>
      <c r="AA951" s="34">
        <f>D951-Z951</f>
        <v>1134388.0800000131</v>
      </c>
      <c r="AB951" s="41">
        <f>Z951/D951</f>
        <v>0.99342486636874217</v>
      </c>
      <c r="AC951" s="35"/>
      <c r="AE951" s="37"/>
    </row>
    <row r="952" spans="1:31" s="36" customFormat="1" ht="18" hidden="1" customHeight="1" x14ac:dyDescent="0.2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>SUM(M952:Y952)</f>
        <v>0</v>
      </c>
      <c r="AA952" s="54">
        <f>D952-Z952</f>
        <v>0</v>
      </c>
      <c r="AB952" s="55"/>
      <c r="AC952" s="54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206">SUM(B950:B953)</f>
        <v>172527000</v>
      </c>
      <c r="C954" s="43">
        <f t="shared" si="206"/>
        <v>0</v>
      </c>
      <c r="D954" s="43">
        <f t="shared" si="206"/>
        <v>172527000</v>
      </c>
      <c r="E954" s="43">
        <f t="shared" si="206"/>
        <v>171320428</v>
      </c>
      <c r="F954" s="43">
        <f t="shared" si="206"/>
        <v>72183.92</v>
      </c>
      <c r="G954" s="43">
        <f t="shared" si="206"/>
        <v>0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2895946.88</v>
      </c>
      <c r="O954" s="43">
        <f t="shared" si="206"/>
        <v>43293111.119999997</v>
      </c>
      <c r="P954" s="43">
        <f t="shared" si="206"/>
        <v>125131370</v>
      </c>
      <c r="Q954" s="43">
        <f t="shared" si="206"/>
        <v>9004.4700000000012</v>
      </c>
      <c r="R954" s="43">
        <f t="shared" si="206"/>
        <v>63179.45</v>
      </c>
      <c r="S954" s="43">
        <f t="shared" si="206"/>
        <v>0</v>
      </c>
      <c r="T954" s="43">
        <f t="shared" si="206"/>
        <v>0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171392611.91999999</v>
      </c>
      <c r="AA954" s="43">
        <f t="shared" si="206"/>
        <v>1134388.0800000131</v>
      </c>
      <c r="AB954" s="44">
        <f>Z954/D954</f>
        <v>0.99342486636874217</v>
      </c>
      <c r="AC954" s="35"/>
      <c r="AE954" s="37"/>
    </row>
    <row r="955" spans="1:31" s="36" customFormat="1" ht="14.45" hidden="1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207">B955+B954</f>
        <v>172527000</v>
      </c>
      <c r="C956" s="43">
        <f t="shared" si="207"/>
        <v>0</v>
      </c>
      <c r="D956" s="43">
        <f t="shared" si="207"/>
        <v>172527000</v>
      </c>
      <c r="E956" s="43">
        <f t="shared" si="207"/>
        <v>171320428</v>
      </c>
      <c r="F956" s="43">
        <f t="shared" si="207"/>
        <v>72183.92</v>
      </c>
      <c r="G956" s="43">
        <f t="shared" si="207"/>
        <v>0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2895946.88</v>
      </c>
      <c r="O956" s="43">
        <f t="shared" si="207"/>
        <v>43293111.119999997</v>
      </c>
      <c r="P956" s="43">
        <f t="shared" si="207"/>
        <v>125131370</v>
      </c>
      <c r="Q956" s="43">
        <f t="shared" si="207"/>
        <v>9004.4700000000012</v>
      </c>
      <c r="R956" s="43">
        <f t="shared" si="207"/>
        <v>63179.45</v>
      </c>
      <c r="S956" s="43">
        <f t="shared" si="207"/>
        <v>0</v>
      </c>
      <c r="T956" s="43">
        <f t="shared" si="207"/>
        <v>0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171392611.91999999</v>
      </c>
      <c r="AA956" s="43">
        <f t="shared" si="207"/>
        <v>1134388.0800000131</v>
      </c>
      <c r="AB956" s="44">
        <f>Z956/D956</f>
        <v>0.99342486636874217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64" t="s">
        <v>35</v>
      </c>
      <c r="B961" s="54">
        <f>[1]consoCURRENT!E19802</f>
        <v>228677000</v>
      </c>
      <c r="C961" s="54">
        <f>[1]consoCURRENT!F19802</f>
        <v>-2.9103830456733704E-11</v>
      </c>
      <c r="D961" s="34">
        <f>[1]consoCURRENT!G19802</f>
        <v>228677000</v>
      </c>
      <c r="E961" s="54">
        <f>[1]consoCURRENT!H19802</f>
        <v>4240348.32</v>
      </c>
      <c r="F961" s="54">
        <f>[1]consoCURRENT!I19802</f>
        <v>123456456.25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156144.84</v>
      </c>
      <c r="O961" s="54">
        <f>[1]consoCURRENT!R19802</f>
        <v>3899925.02</v>
      </c>
      <c r="P961" s="54">
        <f>[1]consoCURRENT!S19802</f>
        <v>184278.46000000002</v>
      </c>
      <c r="Q961" s="54">
        <f>[1]consoCURRENT!T19802</f>
        <v>53400234.799999997</v>
      </c>
      <c r="R961" s="54">
        <f>[1]consoCURRENT!U19802</f>
        <v>70056221.450000003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34">
        <f>SUM(M961:Y961)</f>
        <v>127696804.56999999</v>
      </c>
      <c r="AA961" s="34">
        <f>D961-Z961</f>
        <v>100980195.43000001</v>
      </c>
      <c r="AB961" s="41">
        <f>Z961/D961</f>
        <v>0.55841560178767424</v>
      </c>
      <c r="AC961" s="34"/>
      <c r="AE961" s="37"/>
    </row>
    <row r="962" spans="1:31" s="36" customFormat="1" ht="18" hidden="1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208">SUM(B960:B963)</f>
        <v>228677000</v>
      </c>
      <c r="C964" s="43">
        <f t="shared" si="208"/>
        <v>-2.9103830456733704E-11</v>
      </c>
      <c r="D964" s="43">
        <f t="shared" si="208"/>
        <v>228677000</v>
      </c>
      <c r="E964" s="43">
        <f t="shared" si="208"/>
        <v>4240348.32</v>
      </c>
      <c r="F964" s="43">
        <f t="shared" si="208"/>
        <v>123456456.25</v>
      </c>
      <c r="G964" s="43">
        <f t="shared" si="208"/>
        <v>0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156144.84</v>
      </c>
      <c r="O964" s="43">
        <f t="shared" si="208"/>
        <v>3899925.02</v>
      </c>
      <c r="P964" s="43">
        <f t="shared" si="208"/>
        <v>184278.46000000002</v>
      </c>
      <c r="Q964" s="43">
        <f t="shared" si="208"/>
        <v>53400234.799999997</v>
      </c>
      <c r="R964" s="43">
        <f t="shared" si="208"/>
        <v>70056221.450000003</v>
      </c>
      <c r="S964" s="43">
        <f t="shared" si="208"/>
        <v>0</v>
      </c>
      <c r="T964" s="43">
        <f t="shared" si="208"/>
        <v>0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127696804.56999999</v>
      </c>
      <c r="AA964" s="43">
        <f t="shared" si="208"/>
        <v>100980195.43000001</v>
      </c>
      <c r="AB964" s="44">
        <f>Z964/D964</f>
        <v>0.55841560178767424</v>
      </c>
      <c r="AC964" s="35"/>
      <c r="AE964" s="37"/>
    </row>
    <row r="965" spans="1:31" s="36" customFormat="1" ht="18" hidden="1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209">B965+B964</f>
        <v>228677000</v>
      </c>
      <c r="C966" s="43">
        <f t="shared" si="209"/>
        <v>-2.9103830456733704E-11</v>
      </c>
      <c r="D966" s="43">
        <f t="shared" si="209"/>
        <v>228677000</v>
      </c>
      <c r="E966" s="43">
        <f t="shared" si="209"/>
        <v>4240348.32</v>
      </c>
      <c r="F966" s="43">
        <f t="shared" si="209"/>
        <v>123456456.25</v>
      </c>
      <c r="G966" s="43">
        <f t="shared" si="209"/>
        <v>0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156144.84</v>
      </c>
      <c r="O966" s="43">
        <f t="shared" si="209"/>
        <v>3899925.02</v>
      </c>
      <c r="P966" s="43">
        <f t="shared" si="209"/>
        <v>184278.46000000002</v>
      </c>
      <c r="Q966" s="43">
        <f t="shared" si="209"/>
        <v>53400234.799999997</v>
      </c>
      <c r="R966" s="43">
        <f t="shared" si="209"/>
        <v>70056221.450000003</v>
      </c>
      <c r="S966" s="43">
        <f t="shared" si="209"/>
        <v>0</v>
      </c>
      <c r="T966" s="43">
        <f t="shared" si="209"/>
        <v>0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127696804.56999999</v>
      </c>
      <c r="AA966" s="43">
        <f t="shared" si="209"/>
        <v>100980195.43000001</v>
      </c>
      <c r="AB966" s="44">
        <f>Z966/D966</f>
        <v>0.55841560178767424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359419000</v>
      </c>
      <c r="C971" s="34">
        <f>[1]consoCURRENT!F20015</f>
        <v>0</v>
      </c>
      <c r="D971" s="34">
        <f>[1]consoCURRENT!G20015</f>
        <v>359419000</v>
      </c>
      <c r="E971" s="34">
        <f>[1]consoCURRENT!H20015</f>
        <v>4528879</v>
      </c>
      <c r="F971" s="34">
        <f>[1]consoCURRENT!I20015</f>
        <v>235467291.65000001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3417520</v>
      </c>
      <c r="O971" s="34">
        <f>[1]consoCURRENT!R20015</f>
        <v>625034</v>
      </c>
      <c r="P971" s="34">
        <f>[1]consoCURRENT!S20015</f>
        <v>486325</v>
      </c>
      <c r="Q971" s="34">
        <f>[1]consoCURRENT!T20015</f>
        <v>57831532.729999997</v>
      </c>
      <c r="R971" s="34">
        <f>[1]consoCURRENT!U20015</f>
        <v>177635758.91999999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239996170.64999998</v>
      </c>
      <c r="AA971" s="34">
        <f>D971-Z971</f>
        <v>119422829.35000002</v>
      </c>
      <c r="AB971" s="41">
        <f>Z971/D971</f>
        <v>0.66773367754626212</v>
      </c>
      <c r="AC971" s="35"/>
      <c r="AE971" s="37"/>
    </row>
    <row r="972" spans="1:31" s="36" customFormat="1" ht="18" hidden="1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210">SUM(B970:B973)</f>
        <v>359419000</v>
      </c>
      <c r="C974" s="43">
        <f t="shared" si="210"/>
        <v>0</v>
      </c>
      <c r="D974" s="43">
        <f t="shared" si="210"/>
        <v>359419000</v>
      </c>
      <c r="E974" s="43">
        <f t="shared" si="210"/>
        <v>4528879</v>
      </c>
      <c r="F974" s="43">
        <f t="shared" si="210"/>
        <v>235467291.65000001</v>
      </c>
      <c r="G974" s="43">
        <f t="shared" si="210"/>
        <v>0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3417520</v>
      </c>
      <c r="O974" s="43">
        <f t="shared" si="210"/>
        <v>625034</v>
      </c>
      <c r="P974" s="43">
        <f t="shared" si="210"/>
        <v>486325</v>
      </c>
      <c r="Q974" s="43">
        <f t="shared" si="210"/>
        <v>57831532.729999997</v>
      </c>
      <c r="R974" s="43">
        <f t="shared" si="210"/>
        <v>177635758.91999999</v>
      </c>
      <c r="S974" s="43">
        <f t="shared" si="210"/>
        <v>0</v>
      </c>
      <c r="T974" s="43">
        <f t="shared" si="210"/>
        <v>0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239996170.64999998</v>
      </c>
      <c r="AA974" s="43">
        <f t="shared" si="210"/>
        <v>119422829.35000002</v>
      </c>
      <c r="AB974" s="44">
        <f>Z974/D974</f>
        <v>0.66773367754626212</v>
      </c>
      <c r="AC974" s="35"/>
      <c r="AE974" s="37"/>
    </row>
    <row r="975" spans="1:31" s="36" customFormat="1" ht="18" hidden="1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211">B975+B974</f>
        <v>359419000</v>
      </c>
      <c r="C976" s="43">
        <f t="shared" si="211"/>
        <v>0</v>
      </c>
      <c r="D976" s="43">
        <f t="shared" si="211"/>
        <v>359419000</v>
      </c>
      <c r="E976" s="43">
        <f t="shared" si="211"/>
        <v>4528879</v>
      </c>
      <c r="F976" s="43">
        <f t="shared" si="211"/>
        <v>235467291.65000001</v>
      </c>
      <c r="G976" s="43">
        <f t="shared" si="211"/>
        <v>0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3417520</v>
      </c>
      <c r="O976" s="43">
        <f t="shared" si="211"/>
        <v>625034</v>
      </c>
      <c r="P976" s="43">
        <f t="shared" si="211"/>
        <v>486325</v>
      </c>
      <c r="Q976" s="43">
        <f t="shared" si="211"/>
        <v>57831532.729999997</v>
      </c>
      <c r="R976" s="43">
        <f t="shared" si="211"/>
        <v>177635758.91999999</v>
      </c>
      <c r="S976" s="43">
        <f t="shared" si="211"/>
        <v>0</v>
      </c>
      <c r="T976" s="43">
        <f t="shared" si="211"/>
        <v>0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239996170.64999998</v>
      </c>
      <c r="AA976" s="43">
        <f t="shared" si="211"/>
        <v>119422829.35000002</v>
      </c>
      <c r="AB976" s="44">
        <f>Z976/D976</f>
        <v>0.66773367754626212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203030000</v>
      </c>
      <c r="C981" s="34">
        <f>[1]consoCURRENT!F20228</f>
        <v>0</v>
      </c>
      <c r="D981" s="34">
        <f>[1]consoCURRENT!G20228</f>
        <v>203030000</v>
      </c>
      <c r="E981" s="34">
        <f>[1]consoCURRENT!H20228</f>
        <v>78710215.850000009</v>
      </c>
      <c r="F981" s="34">
        <f>[1]consoCURRENT!I20228</f>
        <v>85369386.019999996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5461128.1200000001</v>
      </c>
      <c r="O981" s="34">
        <f>[1]consoCURRENT!R20228</f>
        <v>284472.98</v>
      </c>
      <c r="P981" s="34">
        <f>[1]consoCURRENT!S20228</f>
        <v>72964614.75</v>
      </c>
      <c r="Q981" s="34">
        <f>[1]consoCURRENT!T20228</f>
        <v>39720008.82</v>
      </c>
      <c r="R981" s="34">
        <f>[1]consoCURRENT!U20228</f>
        <v>45649377.200000003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164079601.87</v>
      </c>
      <c r="AA981" s="34">
        <f>D981-Z981</f>
        <v>38950398.129999995</v>
      </c>
      <c r="AB981" s="41">
        <f>Z981/D981</f>
        <v>0.80815446914249123</v>
      </c>
      <c r="AC981" s="35"/>
      <c r="AE981" s="37"/>
    </row>
    <row r="982" spans="1:31" s="36" customFormat="1" ht="18" hidden="1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212">SUM(B980:B983)</f>
        <v>203030000</v>
      </c>
      <c r="C984" s="43">
        <f t="shared" si="212"/>
        <v>0</v>
      </c>
      <c r="D984" s="43">
        <f t="shared" si="212"/>
        <v>203030000</v>
      </c>
      <c r="E984" s="43">
        <f t="shared" si="212"/>
        <v>78710215.850000009</v>
      </c>
      <c r="F984" s="43">
        <f t="shared" si="212"/>
        <v>85369386.019999996</v>
      </c>
      <c r="G984" s="43">
        <f t="shared" si="212"/>
        <v>0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5461128.1200000001</v>
      </c>
      <c r="O984" s="43">
        <f t="shared" si="212"/>
        <v>284472.98</v>
      </c>
      <c r="P984" s="43">
        <f t="shared" si="212"/>
        <v>72964614.75</v>
      </c>
      <c r="Q984" s="43">
        <f t="shared" si="212"/>
        <v>39720008.82</v>
      </c>
      <c r="R984" s="43">
        <f t="shared" si="212"/>
        <v>45649377.200000003</v>
      </c>
      <c r="S984" s="43">
        <f t="shared" si="212"/>
        <v>0</v>
      </c>
      <c r="T984" s="43">
        <f t="shared" si="212"/>
        <v>0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164079601.87</v>
      </c>
      <c r="AA984" s="43">
        <f t="shared" si="212"/>
        <v>38950398.129999995</v>
      </c>
      <c r="AB984" s="44">
        <f>Z984/D984</f>
        <v>0.80815446914249123</v>
      </c>
      <c r="AC984" s="35"/>
      <c r="AE984" s="37"/>
    </row>
    <row r="985" spans="1:31" s="36" customFormat="1" ht="18" hidden="1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213">B985+B984</f>
        <v>203030000</v>
      </c>
      <c r="C986" s="43">
        <f t="shared" si="213"/>
        <v>0</v>
      </c>
      <c r="D986" s="43">
        <f t="shared" si="213"/>
        <v>203030000</v>
      </c>
      <c r="E986" s="43">
        <f t="shared" si="213"/>
        <v>78710215.850000009</v>
      </c>
      <c r="F986" s="43">
        <f t="shared" si="213"/>
        <v>85369386.019999996</v>
      </c>
      <c r="G986" s="43">
        <f t="shared" si="213"/>
        <v>0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5461128.1200000001</v>
      </c>
      <c r="O986" s="43">
        <f t="shared" si="213"/>
        <v>284472.98</v>
      </c>
      <c r="P986" s="43">
        <f t="shared" si="213"/>
        <v>72964614.75</v>
      </c>
      <c r="Q986" s="43">
        <f t="shared" si="213"/>
        <v>39720008.82</v>
      </c>
      <c r="R986" s="43">
        <f t="shared" si="213"/>
        <v>45649377.200000003</v>
      </c>
      <c r="S986" s="43">
        <f t="shared" si="213"/>
        <v>0</v>
      </c>
      <c r="T986" s="43">
        <f t="shared" si="213"/>
        <v>0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164079601.87</v>
      </c>
      <c r="AA986" s="43">
        <f t="shared" si="213"/>
        <v>38950398.129999995</v>
      </c>
      <c r="AB986" s="44">
        <f>Z986/D986</f>
        <v>0.80815446914249123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335192000</v>
      </c>
      <c r="C991" s="34">
        <f>[1]consoCURRENT!F20441</f>
        <v>0</v>
      </c>
      <c r="D991" s="34">
        <f>[1]consoCURRENT!G20441</f>
        <v>335192000</v>
      </c>
      <c r="E991" s="34">
        <f>[1]consoCURRENT!H20441</f>
        <v>38304720.780000001</v>
      </c>
      <c r="F991" s="34">
        <f>[1]consoCURRENT!I20441</f>
        <v>179171040.78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179336.85</v>
      </c>
      <c r="O991" s="34">
        <f>[1]consoCURRENT!R20441</f>
        <v>6161535.1700000009</v>
      </c>
      <c r="P991" s="34">
        <f>[1]consoCURRENT!S20441</f>
        <v>31963848.759999998</v>
      </c>
      <c r="Q991" s="34">
        <f>[1]consoCURRENT!T20441</f>
        <v>104367753.28999999</v>
      </c>
      <c r="R991" s="34">
        <f>[1]consoCURRENT!U20441</f>
        <v>74803287.489999995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217475761.56</v>
      </c>
      <c r="AA991" s="34">
        <f>D991-Z991</f>
        <v>117716238.44</v>
      </c>
      <c r="AB991" s="41">
        <f>Z991/D991</f>
        <v>0.64880952278097326</v>
      </c>
      <c r="AC991" s="35"/>
      <c r="AE991" s="37"/>
    </row>
    <row r="992" spans="1:31" s="36" customFormat="1" ht="18" hidden="1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214">SUM(B990:B993)</f>
        <v>335192000</v>
      </c>
      <c r="C994" s="43">
        <f t="shared" si="214"/>
        <v>0</v>
      </c>
      <c r="D994" s="43">
        <f t="shared" si="214"/>
        <v>335192000</v>
      </c>
      <c r="E994" s="43">
        <f t="shared" si="214"/>
        <v>38304720.780000001</v>
      </c>
      <c r="F994" s="43">
        <f t="shared" si="214"/>
        <v>179171040.78</v>
      </c>
      <c r="G994" s="43">
        <f t="shared" si="214"/>
        <v>0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179336.85</v>
      </c>
      <c r="O994" s="43">
        <f t="shared" si="214"/>
        <v>6161535.1700000009</v>
      </c>
      <c r="P994" s="43">
        <f t="shared" si="214"/>
        <v>31963848.759999998</v>
      </c>
      <c r="Q994" s="43">
        <f t="shared" si="214"/>
        <v>104367753.28999999</v>
      </c>
      <c r="R994" s="43">
        <f t="shared" si="214"/>
        <v>74803287.489999995</v>
      </c>
      <c r="S994" s="43">
        <f t="shared" si="214"/>
        <v>0</v>
      </c>
      <c r="T994" s="43">
        <f t="shared" si="214"/>
        <v>0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217475761.56</v>
      </c>
      <c r="AA994" s="43">
        <f t="shared" si="214"/>
        <v>117716238.44</v>
      </c>
      <c r="AB994" s="44">
        <f>Z994/D994</f>
        <v>0.64880952278097326</v>
      </c>
      <c r="AC994" s="35"/>
      <c r="AE994" s="37"/>
    </row>
    <row r="995" spans="1:31" s="36" customFormat="1" ht="18" hidden="1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215">B995+B994</f>
        <v>335192000</v>
      </c>
      <c r="C996" s="43">
        <f t="shared" si="215"/>
        <v>0</v>
      </c>
      <c r="D996" s="43">
        <f t="shared" si="215"/>
        <v>335192000</v>
      </c>
      <c r="E996" s="43">
        <f t="shared" si="215"/>
        <v>38304720.780000001</v>
      </c>
      <c r="F996" s="43">
        <f t="shared" si="215"/>
        <v>179171040.78</v>
      </c>
      <c r="G996" s="43">
        <f t="shared" si="215"/>
        <v>0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179336.85</v>
      </c>
      <c r="O996" s="43">
        <f t="shared" si="215"/>
        <v>6161535.1700000009</v>
      </c>
      <c r="P996" s="43">
        <f t="shared" si="215"/>
        <v>31963848.759999998</v>
      </c>
      <c r="Q996" s="43">
        <f t="shared" si="215"/>
        <v>104367753.28999999</v>
      </c>
      <c r="R996" s="43">
        <f t="shared" si="215"/>
        <v>74803287.489999995</v>
      </c>
      <c r="S996" s="43">
        <f t="shared" si="215"/>
        <v>0</v>
      </c>
      <c r="T996" s="43">
        <f t="shared" si="215"/>
        <v>0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217475761.56</v>
      </c>
      <c r="AA996" s="43">
        <f t="shared" si="215"/>
        <v>117716238.44</v>
      </c>
      <c r="AB996" s="44">
        <f>Z996/D996</f>
        <v>0.64880952278097326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364759000</v>
      </c>
      <c r="C1001" s="34">
        <f>[1]consoCURRENT!F20654</f>
        <v>0</v>
      </c>
      <c r="D1001" s="34">
        <f>[1]consoCURRENT!G20654</f>
        <v>364759000</v>
      </c>
      <c r="E1001" s="34">
        <f>[1]consoCURRENT!H20654</f>
        <v>1002237.3</v>
      </c>
      <c r="F1001" s="34">
        <f>[1]consoCURRENT!I20654</f>
        <v>212227541.80000001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164406.43000000002</v>
      </c>
      <c r="O1001" s="34">
        <f>[1]consoCURRENT!R20654</f>
        <v>411482.13</v>
      </c>
      <c r="P1001" s="34">
        <f>[1]consoCURRENT!S20654</f>
        <v>426348.74</v>
      </c>
      <c r="Q1001" s="34">
        <f>[1]consoCURRENT!T20654</f>
        <v>3761261.8</v>
      </c>
      <c r="R1001" s="34">
        <f>[1]consoCURRENT!U20654</f>
        <v>208466280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213229779.09999999</v>
      </c>
      <c r="AA1001" s="34">
        <f>D1001-Z1001</f>
        <v>151529220.90000001</v>
      </c>
      <c r="AB1001" s="41">
        <f>Z1001/D1001</f>
        <v>0.58457715669798416</v>
      </c>
      <c r="AC1001" s="35"/>
      <c r="AE1001" s="37"/>
    </row>
    <row r="1002" spans="1:31" s="36" customFormat="1" ht="18" hidden="1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216">SUM(B1000:B1003)</f>
        <v>364759000</v>
      </c>
      <c r="C1004" s="43">
        <f t="shared" si="216"/>
        <v>0</v>
      </c>
      <c r="D1004" s="43">
        <f t="shared" si="216"/>
        <v>364759000</v>
      </c>
      <c r="E1004" s="43">
        <f t="shared" si="216"/>
        <v>1002237.3</v>
      </c>
      <c r="F1004" s="43">
        <f t="shared" si="216"/>
        <v>212227541.80000001</v>
      </c>
      <c r="G1004" s="43">
        <f t="shared" si="216"/>
        <v>0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164406.43000000002</v>
      </c>
      <c r="O1004" s="43">
        <f t="shared" si="216"/>
        <v>411482.13</v>
      </c>
      <c r="P1004" s="43">
        <f t="shared" si="216"/>
        <v>426348.74</v>
      </c>
      <c r="Q1004" s="43">
        <f t="shared" si="216"/>
        <v>3761261.8</v>
      </c>
      <c r="R1004" s="43">
        <f t="shared" si="216"/>
        <v>208466280</v>
      </c>
      <c r="S1004" s="43">
        <f t="shared" si="216"/>
        <v>0</v>
      </c>
      <c r="T1004" s="43">
        <f t="shared" si="216"/>
        <v>0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213229779.09999999</v>
      </c>
      <c r="AA1004" s="43">
        <f t="shared" si="216"/>
        <v>151529220.90000001</v>
      </c>
      <c r="AB1004" s="44">
        <f>Z1004/D1004</f>
        <v>0.58457715669798416</v>
      </c>
      <c r="AC1004" s="35"/>
      <c r="AE1004" s="37"/>
    </row>
    <row r="1005" spans="1:31" s="36" customFormat="1" ht="18" hidden="1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217">B1005+B1004</f>
        <v>364759000</v>
      </c>
      <c r="C1006" s="43">
        <f t="shared" si="217"/>
        <v>0</v>
      </c>
      <c r="D1006" s="43">
        <f t="shared" si="217"/>
        <v>364759000</v>
      </c>
      <c r="E1006" s="43">
        <f t="shared" si="217"/>
        <v>1002237.3</v>
      </c>
      <c r="F1006" s="43">
        <f t="shared" si="217"/>
        <v>212227541.80000001</v>
      </c>
      <c r="G1006" s="43">
        <f t="shared" si="217"/>
        <v>0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164406.43000000002</v>
      </c>
      <c r="O1006" s="43">
        <f t="shared" si="217"/>
        <v>411482.13</v>
      </c>
      <c r="P1006" s="43">
        <f t="shared" si="217"/>
        <v>426348.74</v>
      </c>
      <c r="Q1006" s="43">
        <f t="shared" si="217"/>
        <v>3761261.8</v>
      </c>
      <c r="R1006" s="43">
        <f t="shared" si="217"/>
        <v>208466280</v>
      </c>
      <c r="S1006" s="43">
        <f t="shared" si="217"/>
        <v>0</v>
      </c>
      <c r="T1006" s="43">
        <f t="shared" si="217"/>
        <v>0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213229779.09999999</v>
      </c>
      <c r="AA1006" s="43">
        <f t="shared" si="217"/>
        <v>151529220.90000001</v>
      </c>
      <c r="AB1006" s="44">
        <f>Z1006/D1006</f>
        <v>0.58457715669798416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347669000</v>
      </c>
      <c r="C1011" s="34">
        <f>[1]consoCURRENT!F20867</f>
        <v>0</v>
      </c>
      <c r="D1011" s="34">
        <f>[1]consoCURRENT!G20867</f>
        <v>347669000</v>
      </c>
      <c r="E1011" s="34">
        <f>[1]consoCURRENT!H20867</f>
        <v>5626452.7999999998</v>
      </c>
      <c r="F1011" s="34">
        <f>[1]consoCURRENT!I20867</f>
        <v>80433984.340000004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5008312.8</v>
      </c>
      <c r="O1011" s="34">
        <f>[1]consoCURRENT!R20867</f>
        <v>118300</v>
      </c>
      <c r="P1011" s="34">
        <f>[1]consoCURRENT!S20867</f>
        <v>499840</v>
      </c>
      <c r="Q1011" s="34">
        <f>[1]consoCURRENT!T20867</f>
        <v>100000</v>
      </c>
      <c r="R1011" s="34">
        <f>[1]consoCURRENT!U20867</f>
        <v>80333984.340000004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86060437.140000001</v>
      </c>
      <c r="AA1011" s="34">
        <f>D1011-Z1011</f>
        <v>261608562.86000001</v>
      </c>
      <c r="AB1011" s="41">
        <f>Z1011/D1011</f>
        <v>0.24753555002027791</v>
      </c>
      <c r="AC1011" s="35"/>
      <c r="AE1011" s="37"/>
    </row>
    <row r="1012" spans="1:31" s="36" customFormat="1" ht="18" hidden="1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218">SUM(B1010:B1013)</f>
        <v>347669000</v>
      </c>
      <c r="C1014" s="43">
        <f t="shared" si="218"/>
        <v>0</v>
      </c>
      <c r="D1014" s="43">
        <f t="shared" si="218"/>
        <v>347669000</v>
      </c>
      <c r="E1014" s="43">
        <f t="shared" si="218"/>
        <v>5626452.7999999998</v>
      </c>
      <c r="F1014" s="43">
        <f t="shared" si="218"/>
        <v>80433984.340000004</v>
      </c>
      <c r="G1014" s="43">
        <f t="shared" si="218"/>
        <v>0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5008312.8</v>
      </c>
      <c r="O1014" s="43">
        <f t="shared" si="218"/>
        <v>118300</v>
      </c>
      <c r="P1014" s="43">
        <f t="shared" si="218"/>
        <v>499840</v>
      </c>
      <c r="Q1014" s="43">
        <f t="shared" si="218"/>
        <v>100000</v>
      </c>
      <c r="R1014" s="43">
        <f t="shared" si="218"/>
        <v>80333984.340000004</v>
      </c>
      <c r="S1014" s="43">
        <f t="shared" si="218"/>
        <v>0</v>
      </c>
      <c r="T1014" s="43">
        <f t="shared" si="218"/>
        <v>0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86060437.140000001</v>
      </c>
      <c r="AA1014" s="43">
        <f t="shared" si="218"/>
        <v>261608562.86000001</v>
      </c>
      <c r="AB1014" s="44">
        <f>Z1014/D1014</f>
        <v>0.24753555002027791</v>
      </c>
      <c r="AC1014" s="35"/>
      <c r="AE1014" s="37"/>
    </row>
    <row r="1015" spans="1:31" s="36" customFormat="1" ht="18" hidden="1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219">B1015+B1014</f>
        <v>347669000</v>
      </c>
      <c r="C1016" s="43">
        <f t="shared" si="219"/>
        <v>0</v>
      </c>
      <c r="D1016" s="43">
        <f t="shared" si="219"/>
        <v>347669000</v>
      </c>
      <c r="E1016" s="43">
        <f t="shared" si="219"/>
        <v>5626452.7999999998</v>
      </c>
      <c r="F1016" s="43">
        <f t="shared" si="219"/>
        <v>80433984.340000004</v>
      </c>
      <c r="G1016" s="43">
        <f t="shared" si="219"/>
        <v>0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5008312.8</v>
      </c>
      <c r="O1016" s="43">
        <f t="shared" si="219"/>
        <v>118300</v>
      </c>
      <c r="P1016" s="43">
        <f t="shared" si="219"/>
        <v>499840</v>
      </c>
      <c r="Q1016" s="43">
        <f t="shared" si="219"/>
        <v>100000</v>
      </c>
      <c r="R1016" s="43">
        <f t="shared" si="219"/>
        <v>80333984.340000004</v>
      </c>
      <c r="S1016" s="43">
        <f t="shared" si="219"/>
        <v>0</v>
      </c>
      <c r="T1016" s="43">
        <f t="shared" si="219"/>
        <v>0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86060437.140000001</v>
      </c>
      <c r="AA1016" s="43">
        <f t="shared" si="219"/>
        <v>261608562.86000001</v>
      </c>
      <c r="AB1016" s="44">
        <f>Z1016/D1016</f>
        <v>0.24753555002027791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131685000</v>
      </c>
      <c r="C1021" s="34">
        <f>[1]consoCURRENT!F21080</f>
        <v>0</v>
      </c>
      <c r="D1021" s="34">
        <f>[1]consoCURRENT!G21080</f>
        <v>131685000</v>
      </c>
      <c r="E1021" s="34">
        <f>[1]consoCURRENT!H21080</f>
        <v>121036085.47</v>
      </c>
      <c r="F1021" s="34">
        <f>[1]consoCURRENT!I21080</f>
        <v>861744.11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120164486.8</v>
      </c>
      <c r="O1021" s="34">
        <f>[1]consoCURRENT!R21080</f>
        <v>529017.19000000006</v>
      </c>
      <c r="P1021" s="34">
        <f>[1]consoCURRENT!S21080</f>
        <v>342581.48</v>
      </c>
      <c r="Q1021" s="34">
        <f>[1]consoCURRENT!T21080</f>
        <v>331515.81</v>
      </c>
      <c r="R1021" s="34">
        <f>[1]consoCURRENT!U21080</f>
        <v>530228.30000000005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121897829.58</v>
      </c>
      <c r="AA1021" s="34">
        <f>D1021-Z1021</f>
        <v>9787170.4200000018</v>
      </c>
      <c r="AB1021" s="41">
        <f>Z1021/D1021</f>
        <v>0.92567740881649385</v>
      </c>
      <c r="AC1021" s="35"/>
      <c r="AE1021" s="37"/>
    </row>
    <row r="1022" spans="1:31" s="36" customFormat="1" ht="18" hidden="1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220">SUM(B1020:B1023)</f>
        <v>131685000</v>
      </c>
      <c r="C1024" s="43">
        <f t="shared" si="220"/>
        <v>0</v>
      </c>
      <c r="D1024" s="43">
        <f t="shared" si="220"/>
        <v>131685000</v>
      </c>
      <c r="E1024" s="43">
        <f t="shared" si="220"/>
        <v>121036085.47</v>
      </c>
      <c r="F1024" s="43">
        <f t="shared" si="220"/>
        <v>861744.11</v>
      </c>
      <c r="G1024" s="43">
        <f t="shared" si="220"/>
        <v>0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120164486.8</v>
      </c>
      <c r="O1024" s="43">
        <f t="shared" si="220"/>
        <v>529017.19000000006</v>
      </c>
      <c r="P1024" s="43">
        <f t="shared" si="220"/>
        <v>342581.48</v>
      </c>
      <c r="Q1024" s="43">
        <f t="shared" si="220"/>
        <v>331515.81</v>
      </c>
      <c r="R1024" s="43">
        <f t="shared" si="220"/>
        <v>530228.30000000005</v>
      </c>
      <c r="S1024" s="43">
        <f t="shared" si="220"/>
        <v>0</v>
      </c>
      <c r="T1024" s="43">
        <f t="shared" si="220"/>
        <v>0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121897829.58</v>
      </c>
      <c r="AA1024" s="43">
        <f t="shared" si="220"/>
        <v>9787170.4200000018</v>
      </c>
      <c r="AB1024" s="44">
        <f>Z1024/D1024</f>
        <v>0.92567740881649385</v>
      </c>
      <c r="AC1024" s="35"/>
      <c r="AE1024" s="37"/>
    </row>
    <row r="1025" spans="1:31" s="36" customFormat="1" ht="18" hidden="1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221">B1025+B1024</f>
        <v>131685000</v>
      </c>
      <c r="C1026" s="43">
        <f t="shared" si="221"/>
        <v>0</v>
      </c>
      <c r="D1026" s="43">
        <f t="shared" si="221"/>
        <v>131685000</v>
      </c>
      <c r="E1026" s="43">
        <f t="shared" si="221"/>
        <v>121036085.47</v>
      </c>
      <c r="F1026" s="43">
        <f t="shared" si="221"/>
        <v>861744.11</v>
      </c>
      <c r="G1026" s="43">
        <f t="shared" si="221"/>
        <v>0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120164486.8</v>
      </c>
      <c r="O1026" s="43">
        <f t="shared" si="221"/>
        <v>529017.19000000006</v>
      </c>
      <c r="P1026" s="43">
        <f t="shared" si="221"/>
        <v>342581.48</v>
      </c>
      <c r="Q1026" s="43">
        <f t="shared" si="221"/>
        <v>331515.81</v>
      </c>
      <c r="R1026" s="43">
        <f t="shared" si="221"/>
        <v>530228.30000000005</v>
      </c>
      <c r="S1026" s="43">
        <f t="shared" si="221"/>
        <v>0</v>
      </c>
      <c r="T1026" s="43">
        <f t="shared" si="221"/>
        <v>0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121897829.58</v>
      </c>
      <c r="AA1026" s="43">
        <f t="shared" si="221"/>
        <v>9787170.4200000018</v>
      </c>
      <c r="AB1026" s="44">
        <f>Z1026/D1026</f>
        <v>0.92567740881649385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216731000</v>
      </c>
      <c r="C1031" s="34">
        <f>[1]consoCURRENT!F21293</f>
        <v>0</v>
      </c>
      <c r="D1031" s="34">
        <f>[1]consoCURRENT!G21293</f>
        <v>216731000</v>
      </c>
      <c r="E1031" s="34">
        <f>[1]consoCURRENT!H21293</f>
        <v>5118976.8499999996</v>
      </c>
      <c r="F1031" s="34">
        <f>[1]consoCURRENT!I21293</f>
        <v>499035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0</v>
      </c>
      <c r="O1031" s="34">
        <f>[1]consoCURRENT!R21293</f>
        <v>4837806.5599999996</v>
      </c>
      <c r="P1031" s="34">
        <f>[1]consoCURRENT!S21293</f>
        <v>281170.29000000004</v>
      </c>
      <c r="Q1031" s="34">
        <f>[1]consoCURRENT!T21293</f>
        <v>24982.34</v>
      </c>
      <c r="R1031" s="34">
        <f>[1]consoCURRENT!U21293</f>
        <v>474052.66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5618011.8499999996</v>
      </c>
      <c r="AA1031" s="34">
        <f>D1031-Z1031</f>
        <v>211112988.15000001</v>
      </c>
      <c r="AB1031" s="41">
        <f>Z1031/D1031</f>
        <v>2.592158874364996E-2</v>
      </c>
      <c r="AC1031" s="35"/>
      <c r="AE1031" s="37"/>
    </row>
    <row r="1032" spans="1:31" s="36" customFormat="1" ht="18" hidden="1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222">SUM(B1030:B1033)</f>
        <v>216731000</v>
      </c>
      <c r="C1034" s="43">
        <f t="shared" si="222"/>
        <v>0</v>
      </c>
      <c r="D1034" s="43">
        <f t="shared" si="222"/>
        <v>216731000</v>
      </c>
      <c r="E1034" s="43">
        <f t="shared" si="222"/>
        <v>5118976.8499999996</v>
      </c>
      <c r="F1034" s="43">
        <f t="shared" si="222"/>
        <v>499035</v>
      </c>
      <c r="G1034" s="43">
        <f t="shared" si="222"/>
        <v>0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0</v>
      </c>
      <c r="O1034" s="43">
        <f t="shared" si="222"/>
        <v>4837806.5599999996</v>
      </c>
      <c r="P1034" s="43">
        <f t="shared" si="222"/>
        <v>281170.29000000004</v>
      </c>
      <c r="Q1034" s="43">
        <f t="shared" si="222"/>
        <v>24982.34</v>
      </c>
      <c r="R1034" s="43">
        <f t="shared" si="222"/>
        <v>474052.66</v>
      </c>
      <c r="S1034" s="43">
        <f t="shared" si="222"/>
        <v>0</v>
      </c>
      <c r="T1034" s="43">
        <f t="shared" si="222"/>
        <v>0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5618011.8499999996</v>
      </c>
      <c r="AA1034" s="43">
        <f t="shared" si="222"/>
        <v>211112988.15000001</v>
      </c>
      <c r="AB1034" s="44">
        <f>Z1034/D1034</f>
        <v>2.592158874364996E-2</v>
      </c>
      <c r="AC1034" s="35"/>
      <c r="AE1034" s="37"/>
    </row>
    <row r="1035" spans="1:31" s="36" customFormat="1" ht="18" hidden="1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223">B1035+B1034</f>
        <v>216731000</v>
      </c>
      <c r="C1036" s="43">
        <f t="shared" si="223"/>
        <v>0</v>
      </c>
      <c r="D1036" s="43">
        <f t="shared" si="223"/>
        <v>216731000</v>
      </c>
      <c r="E1036" s="43">
        <f t="shared" si="223"/>
        <v>5118976.8499999996</v>
      </c>
      <c r="F1036" s="43">
        <f t="shared" si="223"/>
        <v>499035</v>
      </c>
      <c r="G1036" s="43">
        <f t="shared" si="223"/>
        <v>0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0</v>
      </c>
      <c r="O1036" s="43">
        <f t="shared" si="223"/>
        <v>4837806.5599999996</v>
      </c>
      <c r="P1036" s="43">
        <f t="shared" si="223"/>
        <v>281170.29000000004</v>
      </c>
      <c r="Q1036" s="43">
        <f t="shared" si="223"/>
        <v>24982.34</v>
      </c>
      <c r="R1036" s="43">
        <f t="shared" si="223"/>
        <v>474052.66</v>
      </c>
      <c r="S1036" s="43">
        <f t="shared" si="223"/>
        <v>0</v>
      </c>
      <c r="T1036" s="43">
        <f t="shared" si="223"/>
        <v>0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5618011.8499999996</v>
      </c>
      <c r="AA1036" s="43">
        <f t="shared" si="223"/>
        <v>211112988.15000001</v>
      </c>
      <c r="AB1036" s="44">
        <f>Z1036/D1036</f>
        <v>2.592158874364996E-2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296893000</v>
      </c>
      <c r="C1041" s="34">
        <f>[1]consoCURRENT!F21506</f>
        <v>0</v>
      </c>
      <c r="D1041" s="34">
        <f>[1]consoCURRENT!G21506</f>
        <v>296893000</v>
      </c>
      <c r="E1041" s="34">
        <f>[1]consoCURRENT!H21506</f>
        <v>212333136.27999988</v>
      </c>
      <c r="F1041" s="34">
        <f>[1]consoCURRENT!I21506</f>
        <v>73633613.700000018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129378352.2</v>
      </c>
      <c r="O1041" s="34">
        <f>[1]consoCURRENT!R21506</f>
        <v>81393893.069999903</v>
      </c>
      <c r="P1041" s="34">
        <f>[1]consoCURRENT!S21506</f>
        <v>1560891.01</v>
      </c>
      <c r="Q1041" s="34">
        <f>[1]consoCURRENT!T21506</f>
        <v>5269659.5100000091</v>
      </c>
      <c r="R1041" s="34">
        <f>[1]consoCURRENT!U21506</f>
        <v>68363954.189999998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285966749.9799999</v>
      </c>
      <c r="AA1041" s="34">
        <f>D1041-Z1041</f>
        <v>10926250.0200001</v>
      </c>
      <c r="AB1041" s="41">
        <f>Z1041/D1041</f>
        <v>0.96319802076842465</v>
      </c>
      <c r="AC1041" s="35"/>
      <c r="AE1041" s="37"/>
    </row>
    <row r="1042" spans="1:31" s="36" customFormat="1" ht="18" hidden="1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224">SUM(B1040:B1043)</f>
        <v>296893000</v>
      </c>
      <c r="C1044" s="43">
        <f t="shared" si="224"/>
        <v>0</v>
      </c>
      <c r="D1044" s="43">
        <f t="shared" si="224"/>
        <v>296893000</v>
      </c>
      <c r="E1044" s="43">
        <f t="shared" si="224"/>
        <v>212333136.27999988</v>
      </c>
      <c r="F1044" s="43">
        <f t="shared" si="224"/>
        <v>73633613.700000018</v>
      </c>
      <c r="G1044" s="43">
        <f t="shared" si="224"/>
        <v>0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129378352.2</v>
      </c>
      <c r="O1044" s="43">
        <f t="shared" si="224"/>
        <v>81393893.069999903</v>
      </c>
      <c r="P1044" s="43">
        <f t="shared" si="224"/>
        <v>1560891.01</v>
      </c>
      <c r="Q1044" s="43">
        <f t="shared" si="224"/>
        <v>5269659.5100000091</v>
      </c>
      <c r="R1044" s="43">
        <f t="shared" si="224"/>
        <v>68363954.189999998</v>
      </c>
      <c r="S1044" s="43">
        <f t="shared" si="224"/>
        <v>0</v>
      </c>
      <c r="T1044" s="43">
        <f t="shared" si="224"/>
        <v>0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285966749.9799999</v>
      </c>
      <c r="AA1044" s="43">
        <f t="shared" si="224"/>
        <v>10926250.0200001</v>
      </c>
      <c r="AB1044" s="44">
        <f>Z1044/D1044</f>
        <v>0.96319802076842465</v>
      </c>
      <c r="AC1044" s="35"/>
      <c r="AE1044" s="37"/>
    </row>
    <row r="1045" spans="1:31" s="36" customFormat="1" ht="18" hidden="1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225">B1045+B1044</f>
        <v>296893000</v>
      </c>
      <c r="C1046" s="43">
        <f t="shared" si="225"/>
        <v>0</v>
      </c>
      <c r="D1046" s="43">
        <f t="shared" si="225"/>
        <v>296893000</v>
      </c>
      <c r="E1046" s="43">
        <f t="shared" si="225"/>
        <v>212333136.27999988</v>
      </c>
      <c r="F1046" s="43">
        <f t="shared" si="225"/>
        <v>73633613.700000018</v>
      </c>
      <c r="G1046" s="43">
        <f t="shared" si="225"/>
        <v>0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129378352.2</v>
      </c>
      <c r="O1046" s="43">
        <f t="shared" si="225"/>
        <v>81393893.069999903</v>
      </c>
      <c r="P1046" s="43">
        <f t="shared" si="225"/>
        <v>1560891.01</v>
      </c>
      <c r="Q1046" s="43">
        <f t="shared" si="225"/>
        <v>5269659.5100000091</v>
      </c>
      <c r="R1046" s="43">
        <f t="shared" si="225"/>
        <v>68363954.189999998</v>
      </c>
      <c r="S1046" s="43">
        <f t="shared" si="225"/>
        <v>0</v>
      </c>
      <c r="T1046" s="43">
        <f t="shared" si="225"/>
        <v>0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285966749.9799999</v>
      </c>
      <c r="AA1046" s="43">
        <f t="shared" si="225"/>
        <v>10926250.0200001</v>
      </c>
      <c r="AB1046" s="44">
        <f>Z1046/D1046</f>
        <v>0.96319802076842465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241894000</v>
      </c>
      <c r="C1051" s="34">
        <f>[1]consoCURRENT!F21719</f>
        <v>0</v>
      </c>
      <c r="D1051" s="34">
        <f>[1]consoCURRENT!G21719</f>
        <v>241894000</v>
      </c>
      <c r="E1051" s="34">
        <f>[1]consoCURRENT!H21719</f>
        <v>7748874.4500000002</v>
      </c>
      <c r="F1051" s="34">
        <f>[1]consoCURRENT!I21719</f>
        <v>42923003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7734579.7999999998</v>
      </c>
      <c r="O1051" s="34">
        <f>[1]consoCURRENT!R21719</f>
        <v>6500</v>
      </c>
      <c r="P1051" s="34">
        <f>[1]consoCURRENT!S21719</f>
        <v>7794.65</v>
      </c>
      <c r="Q1051" s="34">
        <f>[1]consoCURRENT!T21719</f>
        <v>18482205</v>
      </c>
      <c r="R1051" s="34">
        <f>[1]consoCURRENT!U21719</f>
        <v>24440798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50671877.450000003</v>
      </c>
      <c r="AA1051" s="34">
        <f>D1051-Z1051</f>
        <v>191222122.55000001</v>
      </c>
      <c r="AB1051" s="41">
        <f>Z1051/D1051</f>
        <v>0.20947967890894359</v>
      </c>
      <c r="AC1051" s="35"/>
      <c r="AE1051" s="37"/>
    </row>
    <row r="1052" spans="1:31" s="36" customFormat="1" ht="18" hidden="1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226">SUM(B1050:B1053)</f>
        <v>241894000</v>
      </c>
      <c r="C1054" s="43">
        <f t="shared" si="226"/>
        <v>0</v>
      </c>
      <c r="D1054" s="43">
        <f t="shared" si="226"/>
        <v>241894000</v>
      </c>
      <c r="E1054" s="43">
        <f t="shared" si="226"/>
        <v>7748874.4500000002</v>
      </c>
      <c r="F1054" s="43">
        <f t="shared" si="226"/>
        <v>42923003</v>
      </c>
      <c r="G1054" s="43">
        <f t="shared" si="226"/>
        <v>0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7734579.7999999998</v>
      </c>
      <c r="O1054" s="43">
        <f t="shared" si="226"/>
        <v>6500</v>
      </c>
      <c r="P1054" s="43">
        <f t="shared" si="226"/>
        <v>7794.65</v>
      </c>
      <c r="Q1054" s="43">
        <f t="shared" si="226"/>
        <v>18482205</v>
      </c>
      <c r="R1054" s="43">
        <f t="shared" si="226"/>
        <v>24440798</v>
      </c>
      <c r="S1054" s="43">
        <f t="shared" si="226"/>
        <v>0</v>
      </c>
      <c r="T1054" s="43">
        <f t="shared" si="226"/>
        <v>0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50671877.450000003</v>
      </c>
      <c r="AA1054" s="43">
        <f t="shared" si="226"/>
        <v>191222122.55000001</v>
      </c>
      <c r="AB1054" s="44">
        <f>Z1054/D1054</f>
        <v>0.20947967890894359</v>
      </c>
      <c r="AC1054" s="35"/>
      <c r="AE1054" s="37"/>
    </row>
    <row r="1055" spans="1:31" s="36" customFormat="1" ht="18" hidden="1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227">B1055+B1054</f>
        <v>241894000</v>
      </c>
      <c r="C1056" s="43">
        <f t="shared" si="227"/>
        <v>0</v>
      </c>
      <c r="D1056" s="43">
        <f t="shared" si="227"/>
        <v>241894000</v>
      </c>
      <c r="E1056" s="43">
        <f t="shared" si="227"/>
        <v>7748874.4500000002</v>
      </c>
      <c r="F1056" s="43">
        <f t="shared" si="227"/>
        <v>42923003</v>
      </c>
      <c r="G1056" s="43">
        <f t="shared" si="227"/>
        <v>0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7734579.7999999998</v>
      </c>
      <c r="O1056" s="43">
        <f t="shared" si="227"/>
        <v>6500</v>
      </c>
      <c r="P1056" s="43">
        <f t="shared" si="227"/>
        <v>7794.65</v>
      </c>
      <c r="Q1056" s="43">
        <f t="shared" si="227"/>
        <v>18482205</v>
      </c>
      <c r="R1056" s="43">
        <f t="shared" si="227"/>
        <v>24440798</v>
      </c>
      <c r="S1056" s="43">
        <f t="shared" si="227"/>
        <v>0</v>
      </c>
      <c r="T1056" s="43">
        <f t="shared" si="227"/>
        <v>0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50671877.450000003</v>
      </c>
      <c r="AA1056" s="43">
        <f t="shared" si="227"/>
        <v>191222122.55000001</v>
      </c>
      <c r="AB1056" s="44">
        <f>Z1056/D1056</f>
        <v>0.20947967890894359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197788000</v>
      </c>
      <c r="C1061" s="34">
        <f>[1]consoCURRENT!F21932</f>
        <v>0</v>
      </c>
      <c r="D1061" s="34">
        <f>[1]consoCURRENT!G21932</f>
        <v>197788000</v>
      </c>
      <c r="E1061" s="34">
        <f>[1]consoCURRENT!H21932</f>
        <v>72995327.810000002</v>
      </c>
      <c r="F1061" s="34">
        <f>[1]consoCURRENT!I21932</f>
        <v>66014353.110000014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4353145</v>
      </c>
      <c r="O1061" s="34">
        <f>[1]consoCURRENT!R21932</f>
        <v>0</v>
      </c>
      <c r="P1061" s="34">
        <f>[1]consoCURRENT!S21932</f>
        <v>68642182.810000002</v>
      </c>
      <c r="Q1061" s="34">
        <f>[1]consoCURRENT!T21932</f>
        <v>88667</v>
      </c>
      <c r="R1061" s="34">
        <f>[1]consoCURRENT!U21932</f>
        <v>65925686.110000014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139009680.92000002</v>
      </c>
      <c r="AA1061" s="34">
        <f>D1061-Z1061</f>
        <v>58778319.079999983</v>
      </c>
      <c r="AB1061" s="41">
        <f>Z1061/D1061</f>
        <v>0.7028216116245678</v>
      </c>
      <c r="AC1061" s="35"/>
      <c r="AE1061" s="37"/>
    </row>
    <row r="1062" spans="1:31" s="36" customFormat="1" ht="15.6" hidden="1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228">SUM(B1060:B1063)</f>
        <v>197788000</v>
      </c>
      <c r="C1064" s="43">
        <f t="shared" si="228"/>
        <v>0</v>
      </c>
      <c r="D1064" s="43">
        <f t="shared" si="228"/>
        <v>197788000</v>
      </c>
      <c r="E1064" s="43">
        <f t="shared" si="228"/>
        <v>72995327.810000002</v>
      </c>
      <c r="F1064" s="43">
        <f t="shared" si="228"/>
        <v>66014353.110000014</v>
      </c>
      <c r="G1064" s="43">
        <f t="shared" si="228"/>
        <v>0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4353145</v>
      </c>
      <c r="O1064" s="43">
        <f t="shared" si="228"/>
        <v>0</v>
      </c>
      <c r="P1064" s="43">
        <f t="shared" si="228"/>
        <v>68642182.810000002</v>
      </c>
      <c r="Q1064" s="43">
        <f t="shared" si="228"/>
        <v>88667</v>
      </c>
      <c r="R1064" s="43">
        <f t="shared" si="228"/>
        <v>65925686.110000014</v>
      </c>
      <c r="S1064" s="43">
        <f t="shared" si="228"/>
        <v>0</v>
      </c>
      <c r="T1064" s="43">
        <f t="shared" si="228"/>
        <v>0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139009680.92000002</v>
      </c>
      <c r="AA1064" s="43">
        <f t="shared" si="228"/>
        <v>58778319.079999983</v>
      </c>
      <c r="AB1064" s="44">
        <f>Z1064/D1064</f>
        <v>0.7028216116245678</v>
      </c>
      <c r="AC1064" s="35"/>
      <c r="AE1064" s="37"/>
    </row>
    <row r="1065" spans="1:31" s="36" customFormat="1" ht="18" hidden="1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229">B1065+B1064</f>
        <v>197788000</v>
      </c>
      <c r="C1066" s="43">
        <f t="shared" si="229"/>
        <v>0</v>
      </c>
      <c r="D1066" s="43">
        <f t="shared" si="229"/>
        <v>197788000</v>
      </c>
      <c r="E1066" s="43">
        <f t="shared" si="229"/>
        <v>72995327.810000002</v>
      </c>
      <c r="F1066" s="43">
        <f t="shared" si="229"/>
        <v>66014353.110000014</v>
      </c>
      <c r="G1066" s="43">
        <f t="shared" si="229"/>
        <v>0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4353145</v>
      </c>
      <c r="O1066" s="43">
        <f t="shared" si="229"/>
        <v>0</v>
      </c>
      <c r="P1066" s="43">
        <f t="shared" si="229"/>
        <v>68642182.810000002</v>
      </c>
      <c r="Q1066" s="43">
        <f t="shared" si="229"/>
        <v>88667</v>
      </c>
      <c r="R1066" s="43">
        <f t="shared" si="229"/>
        <v>65925686.110000014</v>
      </c>
      <c r="S1066" s="43">
        <f t="shared" si="229"/>
        <v>0</v>
      </c>
      <c r="T1066" s="43">
        <f t="shared" si="229"/>
        <v>0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139009680.92000002</v>
      </c>
      <c r="AA1066" s="43">
        <f t="shared" si="229"/>
        <v>58778319.079999983</v>
      </c>
      <c r="AB1066" s="44">
        <f>Z1066/D1066</f>
        <v>0.7028216116245678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138536000</v>
      </c>
      <c r="C1071" s="34">
        <f>[1]consoCURRENT!F22145</f>
        <v>0</v>
      </c>
      <c r="D1071" s="34">
        <f>[1]consoCURRENT!G22145</f>
        <v>138536000</v>
      </c>
      <c r="E1071" s="34">
        <f>[1]consoCURRENT!H22145</f>
        <v>137136000</v>
      </c>
      <c r="F1071" s="34">
        <f>[1]consoCURRENT!I22145</f>
        <v>578964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136706000</v>
      </c>
      <c r="O1071" s="34">
        <f>[1]consoCURRENT!R22145</f>
        <v>22000</v>
      </c>
      <c r="P1071" s="34">
        <f>[1]consoCURRENT!S22145</f>
        <v>408000</v>
      </c>
      <c r="Q1071" s="34">
        <f>[1]consoCURRENT!T22145</f>
        <v>602390</v>
      </c>
      <c r="R1071" s="34">
        <f>[1]consoCURRENT!U22145</f>
        <v>-23426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137714964</v>
      </c>
      <c r="AA1071" s="34">
        <f>D1071-Z1071</f>
        <v>821036</v>
      </c>
      <c r="AB1071" s="41">
        <f>Z1071/D1071</f>
        <v>0.99407348270485651</v>
      </c>
      <c r="AC1071" s="35"/>
      <c r="AE1071" s="37"/>
    </row>
    <row r="1072" spans="1:31" s="36" customFormat="1" ht="18" hidden="1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230">SUM(B1070:B1073)</f>
        <v>138536000</v>
      </c>
      <c r="C1074" s="43">
        <f t="shared" si="230"/>
        <v>0</v>
      </c>
      <c r="D1074" s="43">
        <f t="shared" si="230"/>
        <v>138536000</v>
      </c>
      <c r="E1074" s="43">
        <f t="shared" si="230"/>
        <v>137136000</v>
      </c>
      <c r="F1074" s="43">
        <f t="shared" si="230"/>
        <v>578964</v>
      </c>
      <c r="G1074" s="43">
        <f t="shared" si="230"/>
        <v>0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136706000</v>
      </c>
      <c r="O1074" s="43">
        <f t="shared" si="230"/>
        <v>22000</v>
      </c>
      <c r="P1074" s="43">
        <f t="shared" si="230"/>
        <v>408000</v>
      </c>
      <c r="Q1074" s="43">
        <f t="shared" si="230"/>
        <v>602390</v>
      </c>
      <c r="R1074" s="43">
        <f t="shared" si="230"/>
        <v>-23426</v>
      </c>
      <c r="S1074" s="43">
        <f t="shared" si="230"/>
        <v>0</v>
      </c>
      <c r="T1074" s="43">
        <f t="shared" si="230"/>
        <v>0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137714964</v>
      </c>
      <c r="AA1074" s="43">
        <f t="shared" si="230"/>
        <v>821036</v>
      </c>
      <c r="AB1074" s="44">
        <f>Z1074/D1074</f>
        <v>0.99407348270485651</v>
      </c>
      <c r="AC1074" s="35"/>
      <c r="AE1074" s="37"/>
    </row>
    <row r="1075" spans="1:31" s="36" customFormat="1" ht="18" hidden="1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231">B1075+B1074</f>
        <v>138536000</v>
      </c>
      <c r="C1076" s="43">
        <f t="shared" si="231"/>
        <v>0</v>
      </c>
      <c r="D1076" s="43">
        <f t="shared" si="231"/>
        <v>138536000</v>
      </c>
      <c r="E1076" s="43">
        <f t="shared" si="231"/>
        <v>137136000</v>
      </c>
      <c r="F1076" s="43">
        <f t="shared" si="231"/>
        <v>578964</v>
      </c>
      <c r="G1076" s="43">
        <f t="shared" si="231"/>
        <v>0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136706000</v>
      </c>
      <c r="O1076" s="43">
        <f t="shared" si="231"/>
        <v>22000</v>
      </c>
      <c r="P1076" s="43">
        <f t="shared" si="231"/>
        <v>408000</v>
      </c>
      <c r="Q1076" s="43">
        <f t="shared" si="231"/>
        <v>602390</v>
      </c>
      <c r="R1076" s="43">
        <f t="shared" si="231"/>
        <v>-23426</v>
      </c>
      <c r="S1076" s="43">
        <f t="shared" si="231"/>
        <v>0</v>
      </c>
      <c r="T1076" s="43">
        <f t="shared" si="231"/>
        <v>0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137714964</v>
      </c>
      <c r="AA1076" s="43">
        <f t="shared" si="231"/>
        <v>821036</v>
      </c>
      <c r="AB1076" s="44">
        <f>Z1076/D1076</f>
        <v>0.99407348270485651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34236000</v>
      </c>
      <c r="C1080" s="34">
        <f t="shared" ref="C1080:Y1085" si="232">C1090+C1270</f>
        <v>0</v>
      </c>
      <c r="D1080" s="34">
        <f t="shared" si="232"/>
        <v>34236000</v>
      </c>
      <c r="E1080" s="34">
        <f t="shared" si="232"/>
        <v>7170696.4999999991</v>
      </c>
      <c r="F1080" s="34">
        <f t="shared" si="232"/>
        <v>6545818.0500000007</v>
      </c>
      <c r="G1080" s="34">
        <f t="shared" si="232"/>
        <v>0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2231777.16</v>
      </c>
      <c r="O1080" s="34">
        <f t="shared" si="232"/>
        <v>2137896.5999999996</v>
      </c>
      <c r="P1080" s="34">
        <f t="shared" si="232"/>
        <v>2801022.7400000012</v>
      </c>
      <c r="Q1080" s="34">
        <f t="shared" si="232"/>
        <v>2549687.54</v>
      </c>
      <c r="R1080" s="34">
        <f t="shared" si="232"/>
        <v>3996130.5100000007</v>
      </c>
      <c r="S1080" s="34">
        <f t="shared" si="232"/>
        <v>0</v>
      </c>
      <c r="T1080" s="34">
        <f t="shared" si="232"/>
        <v>0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13716514.550000001</v>
      </c>
      <c r="AA1080" s="34">
        <f>D1080-Z1080</f>
        <v>20519485.449999999</v>
      </c>
      <c r="AB1080" s="41">
        <f>Z1080/D1080</f>
        <v>0.40064594432760836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>B1091+B1271</f>
        <v>47916114000</v>
      </c>
      <c r="C1081" s="34">
        <f t="shared" si="232"/>
        <v>-7.2759576141834259E-11</v>
      </c>
      <c r="D1081" s="34">
        <f t="shared" si="232"/>
        <v>47916114000</v>
      </c>
      <c r="E1081" s="34">
        <f t="shared" si="232"/>
        <v>20191741510.23</v>
      </c>
      <c r="F1081" s="34">
        <f t="shared" si="232"/>
        <v>12479337655.199999</v>
      </c>
      <c r="G1081" s="34">
        <f t="shared" si="232"/>
        <v>0</v>
      </c>
      <c r="H1081" s="34">
        <f t="shared" si="232"/>
        <v>0</v>
      </c>
      <c r="I1081" s="34">
        <f t="shared" si="232"/>
        <v>895886.1</v>
      </c>
      <c r="J1081" s="34">
        <f t="shared" si="232"/>
        <v>4669909</v>
      </c>
      <c r="K1081" s="34">
        <f t="shared" si="232"/>
        <v>0</v>
      </c>
      <c r="L1081" s="34">
        <f t="shared" si="232"/>
        <v>0</v>
      </c>
      <c r="M1081" s="34">
        <f t="shared" si="232"/>
        <v>5565795.0999999996</v>
      </c>
      <c r="N1081" s="34">
        <f t="shared" si="232"/>
        <v>2697000597.46</v>
      </c>
      <c r="O1081" s="34">
        <f t="shared" si="232"/>
        <v>8548928821.7599993</v>
      </c>
      <c r="P1081" s="34">
        <f t="shared" si="232"/>
        <v>8944916204.9100018</v>
      </c>
      <c r="Q1081" s="34">
        <f t="shared" si="232"/>
        <v>7697665608.5900011</v>
      </c>
      <c r="R1081" s="34">
        <f t="shared" si="232"/>
        <v>4777002137.6100006</v>
      </c>
      <c r="S1081" s="34">
        <f t="shared" si="232"/>
        <v>0</v>
      </c>
      <c r="T1081" s="34">
        <f t="shared" si="232"/>
        <v>0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32671079165.430004</v>
      </c>
      <c r="AA1081" s="34">
        <f>D1081-Z1081</f>
        <v>15245034834.569996</v>
      </c>
      <c r="AB1081" s="41">
        <f>Z1081/D1081</f>
        <v>0.68183908163817297</v>
      </c>
      <c r="AC1081" s="35"/>
      <c r="AE1081" s="37"/>
    </row>
    <row r="1082" spans="1:31" s="36" customFormat="1" ht="15.6" hidden="1" customHeight="1" x14ac:dyDescent="0.2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233">SUM(B1080:B1083)</f>
        <v>47950350000</v>
      </c>
      <c r="C1084" s="43">
        <f t="shared" si="233"/>
        <v>-7.2759576141834259E-11</v>
      </c>
      <c r="D1084" s="43">
        <f t="shared" si="233"/>
        <v>47950350000</v>
      </c>
      <c r="E1084" s="43">
        <f t="shared" si="233"/>
        <v>20198912206.73</v>
      </c>
      <c r="F1084" s="43">
        <f t="shared" si="233"/>
        <v>12485883473.249998</v>
      </c>
      <c r="G1084" s="43">
        <f t="shared" si="233"/>
        <v>0</v>
      </c>
      <c r="H1084" s="43">
        <f t="shared" si="233"/>
        <v>0</v>
      </c>
      <c r="I1084" s="43">
        <f t="shared" si="233"/>
        <v>895886.1</v>
      </c>
      <c r="J1084" s="43">
        <f t="shared" si="233"/>
        <v>4669909</v>
      </c>
      <c r="K1084" s="43">
        <f t="shared" si="233"/>
        <v>0</v>
      </c>
      <c r="L1084" s="43">
        <f t="shared" si="233"/>
        <v>0</v>
      </c>
      <c r="M1084" s="43">
        <f t="shared" si="233"/>
        <v>5565795.0999999996</v>
      </c>
      <c r="N1084" s="43">
        <f t="shared" si="233"/>
        <v>2699232374.6199999</v>
      </c>
      <c r="O1084" s="43">
        <f t="shared" si="233"/>
        <v>8551066718.3599997</v>
      </c>
      <c r="P1084" s="43">
        <f t="shared" si="233"/>
        <v>8947717227.6500015</v>
      </c>
      <c r="Q1084" s="43">
        <f t="shared" si="233"/>
        <v>7700215296.1300011</v>
      </c>
      <c r="R1084" s="43">
        <f t="shared" si="233"/>
        <v>4780998268.1200008</v>
      </c>
      <c r="S1084" s="43">
        <f t="shared" si="233"/>
        <v>0</v>
      </c>
      <c r="T1084" s="43">
        <f t="shared" si="233"/>
        <v>0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32684795679.980003</v>
      </c>
      <c r="AA1084" s="43">
        <f t="shared" si="233"/>
        <v>15265554320.019997</v>
      </c>
      <c r="AB1084" s="44">
        <f>Z1084/D1084</f>
        <v>0.68163831296288768</v>
      </c>
      <c r="AC1084" s="35"/>
      <c r="AE1084" s="37"/>
    </row>
    <row r="1085" spans="1:31" s="36" customFormat="1" ht="18" hidden="1" customHeight="1" x14ac:dyDescent="0.25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234">B1085+B1084</f>
        <v>47950350000</v>
      </c>
      <c r="C1086" s="43">
        <f t="shared" si="234"/>
        <v>-7.2759576141834259E-11</v>
      </c>
      <c r="D1086" s="43">
        <f t="shared" si="234"/>
        <v>47950350000</v>
      </c>
      <c r="E1086" s="43">
        <f t="shared" si="234"/>
        <v>20198912206.73</v>
      </c>
      <c r="F1086" s="43">
        <f t="shared" si="234"/>
        <v>12485883473.249998</v>
      </c>
      <c r="G1086" s="43">
        <f t="shared" si="234"/>
        <v>0</v>
      </c>
      <c r="H1086" s="43">
        <f t="shared" si="234"/>
        <v>0</v>
      </c>
      <c r="I1086" s="43">
        <f t="shared" si="234"/>
        <v>895886.1</v>
      </c>
      <c r="J1086" s="43">
        <f t="shared" si="234"/>
        <v>4669909</v>
      </c>
      <c r="K1086" s="43">
        <f t="shared" si="234"/>
        <v>0</v>
      </c>
      <c r="L1086" s="43">
        <f t="shared" si="234"/>
        <v>0</v>
      </c>
      <c r="M1086" s="43">
        <f t="shared" si="234"/>
        <v>5565795.0999999996</v>
      </c>
      <c r="N1086" s="43">
        <f t="shared" si="234"/>
        <v>2699232374.6199999</v>
      </c>
      <c r="O1086" s="43">
        <f t="shared" si="234"/>
        <v>8551066718.3599997</v>
      </c>
      <c r="P1086" s="43">
        <f t="shared" si="234"/>
        <v>8947717227.6500015</v>
      </c>
      <c r="Q1086" s="43">
        <f t="shared" si="234"/>
        <v>7700215296.1300011</v>
      </c>
      <c r="R1086" s="43">
        <f t="shared" si="234"/>
        <v>4780998268.1200008</v>
      </c>
      <c r="S1086" s="43">
        <f t="shared" si="234"/>
        <v>0</v>
      </c>
      <c r="T1086" s="43">
        <f t="shared" si="234"/>
        <v>0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32684795679.980003</v>
      </c>
      <c r="AA1086" s="43">
        <f t="shared" si="234"/>
        <v>15265554320.019997</v>
      </c>
      <c r="AB1086" s="44">
        <f>Z1086/D1086</f>
        <v>0.68163831296288768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>B1100+B1110+B1120+B1130+B1140+B1150+B1160+B1170+B1180+B1190+B1200+B1210+B1220+B1230+B1240+B1250+B1260</f>
        <v>34236000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34236000</v>
      </c>
      <c r="E1090" s="34">
        <f t="shared" ref="E1090:Y1090" si="235">E1100+E1110+E1120+E1130+E1140+E1150+E1160+E1170+E1180+E1190+E1200+E1210+E1220+E1230+E1240+E1250+E1260</f>
        <v>7170696.4999999991</v>
      </c>
      <c r="F1090" s="34">
        <f t="shared" si="235"/>
        <v>6545818.0500000007</v>
      </c>
      <c r="G1090" s="34">
        <f t="shared" si="235"/>
        <v>0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2231777.16</v>
      </c>
      <c r="O1090" s="34">
        <f t="shared" si="235"/>
        <v>2137896.5999999996</v>
      </c>
      <c r="P1090" s="34">
        <f t="shared" si="235"/>
        <v>2801022.7400000012</v>
      </c>
      <c r="Q1090" s="34">
        <f t="shared" si="235"/>
        <v>2549687.54</v>
      </c>
      <c r="R1090" s="34">
        <f t="shared" si="235"/>
        <v>3996130.5100000007</v>
      </c>
      <c r="S1090" s="34">
        <f t="shared" si="235"/>
        <v>0</v>
      </c>
      <c r="T1090" s="34">
        <f t="shared" si="235"/>
        <v>0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13716514.550000001</v>
      </c>
      <c r="AA1090" s="34">
        <f>D1090-Z1090</f>
        <v>20519485.449999999</v>
      </c>
      <c r="AB1090" s="41">
        <f>Z1090/D1090</f>
        <v>0.40064594432760836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ref="B1091:Y1093" si="236">B1101+B1111+B1121+B1131+B1141+B1151+B1161+B1171+B1181+B1191+B1201+B1211+B1221+B1231+B1241+B1251+B1261</f>
        <v>47916114000</v>
      </c>
      <c r="C1091" s="34">
        <f t="shared" si="236"/>
        <v>-7.2759576141834259E-11</v>
      </c>
      <c r="D1091" s="34">
        <f t="shared" si="236"/>
        <v>47916114000</v>
      </c>
      <c r="E1091" s="34">
        <f t="shared" si="236"/>
        <v>20191741510.23</v>
      </c>
      <c r="F1091" s="34">
        <f t="shared" si="236"/>
        <v>12479337655.199999</v>
      </c>
      <c r="G1091" s="34">
        <f t="shared" si="236"/>
        <v>0</v>
      </c>
      <c r="H1091" s="34">
        <f t="shared" si="236"/>
        <v>0</v>
      </c>
      <c r="I1091" s="34">
        <f t="shared" si="236"/>
        <v>895886.1</v>
      </c>
      <c r="J1091" s="34">
        <f t="shared" si="236"/>
        <v>4669909</v>
      </c>
      <c r="K1091" s="34">
        <f t="shared" si="236"/>
        <v>0</v>
      </c>
      <c r="L1091" s="34">
        <f t="shared" si="236"/>
        <v>0</v>
      </c>
      <c r="M1091" s="34">
        <f t="shared" si="236"/>
        <v>5565795.0999999996</v>
      </c>
      <c r="N1091" s="34">
        <f t="shared" si="236"/>
        <v>2697000597.46</v>
      </c>
      <c r="O1091" s="34">
        <f t="shared" si="236"/>
        <v>8548928821.7599993</v>
      </c>
      <c r="P1091" s="34">
        <f t="shared" si="236"/>
        <v>8944916204.9100018</v>
      </c>
      <c r="Q1091" s="34">
        <f t="shared" si="236"/>
        <v>7697665608.5900011</v>
      </c>
      <c r="R1091" s="34">
        <f t="shared" si="236"/>
        <v>4777002137.6100006</v>
      </c>
      <c r="S1091" s="34">
        <f t="shared" si="236"/>
        <v>0</v>
      </c>
      <c r="T1091" s="34">
        <f t="shared" si="236"/>
        <v>0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32671079165.430004</v>
      </c>
      <c r="AA1091" s="34">
        <f>D1091-Z1091</f>
        <v>15245034834.569996</v>
      </c>
      <c r="AB1091" s="41">
        <f>Z1091/D1091</f>
        <v>0.68183908163817297</v>
      </c>
      <c r="AC1091" s="35"/>
      <c r="AE1091" s="37"/>
    </row>
    <row r="1092" spans="1:31" s="36" customFormat="1" ht="16.350000000000001" hidden="1" customHeight="1" x14ac:dyDescent="0.2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>SUM(B1090:B1093)</f>
        <v>47950350000</v>
      </c>
      <c r="C1094" s="43">
        <f>SUM(C1090:C1093)</f>
        <v>-7.2759576141834259E-11</v>
      </c>
      <c r="D1094" s="43">
        <f>SUM(D1090:D1093)</f>
        <v>47950350000</v>
      </c>
      <c r="E1094" s="43">
        <f t="shared" ref="E1094:AA1094" si="237">SUM(E1090:E1093)</f>
        <v>20198912206.73</v>
      </c>
      <c r="F1094" s="43">
        <f t="shared" si="237"/>
        <v>12485883473.249998</v>
      </c>
      <c r="G1094" s="43">
        <f t="shared" si="237"/>
        <v>0</v>
      </c>
      <c r="H1094" s="43">
        <f t="shared" si="237"/>
        <v>0</v>
      </c>
      <c r="I1094" s="43">
        <f t="shared" si="237"/>
        <v>895886.1</v>
      </c>
      <c r="J1094" s="43">
        <f t="shared" si="237"/>
        <v>4669909</v>
      </c>
      <c r="K1094" s="43">
        <f t="shared" si="237"/>
        <v>0</v>
      </c>
      <c r="L1094" s="43">
        <f t="shared" si="237"/>
        <v>0</v>
      </c>
      <c r="M1094" s="43">
        <f t="shared" si="237"/>
        <v>5565795.0999999996</v>
      </c>
      <c r="N1094" s="43">
        <f t="shared" si="237"/>
        <v>2699232374.6199999</v>
      </c>
      <c r="O1094" s="43">
        <f t="shared" si="237"/>
        <v>8551066718.3599997</v>
      </c>
      <c r="P1094" s="43">
        <f t="shared" si="237"/>
        <v>8947717227.6500015</v>
      </c>
      <c r="Q1094" s="43">
        <f t="shared" si="237"/>
        <v>7700215296.1300011</v>
      </c>
      <c r="R1094" s="43">
        <f t="shared" si="237"/>
        <v>4780998268.1200008</v>
      </c>
      <c r="S1094" s="43">
        <f t="shared" si="237"/>
        <v>0</v>
      </c>
      <c r="T1094" s="43">
        <f t="shared" si="237"/>
        <v>0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32684795679.980003</v>
      </c>
      <c r="AA1094" s="43">
        <f t="shared" si="237"/>
        <v>15265554320.019997</v>
      </c>
      <c r="AB1094" s="44">
        <f>Z1094/D1094</f>
        <v>0.68163831296288768</v>
      </c>
      <c r="AC1094" s="35"/>
      <c r="AE1094" s="37"/>
    </row>
    <row r="1095" spans="1:31" s="36" customFormat="1" ht="18" hidden="1" customHeight="1" x14ac:dyDescent="0.25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>B1095+B1094</f>
        <v>47950350000</v>
      </c>
      <c r="C1096" s="43">
        <f>C1095+C1094</f>
        <v>-7.2759576141834259E-11</v>
      </c>
      <c r="D1096" s="43">
        <f>D1095+D1094</f>
        <v>47950350000</v>
      </c>
      <c r="E1096" s="43">
        <f t="shared" ref="E1096:AA1096" si="239">E1095+E1094</f>
        <v>20198912206.73</v>
      </c>
      <c r="F1096" s="43">
        <f t="shared" si="239"/>
        <v>12485883473.249998</v>
      </c>
      <c r="G1096" s="43">
        <f t="shared" si="239"/>
        <v>0</v>
      </c>
      <c r="H1096" s="43">
        <f t="shared" si="239"/>
        <v>0</v>
      </c>
      <c r="I1096" s="43">
        <f t="shared" si="239"/>
        <v>895886.1</v>
      </c>
      <c r="J1096" s="43">
        <f t="shared" si="239"/>
        <v>4669909</v>
      </c>
      <c r="K1096" s="43">
        <f t="shared" si="239"/>
        <v>0</v>
      </c>
      <c r="L1096" s="43">
        <f t="shared" si="239"/>
        <v>0</v>
      </c>
      <c r="M1096" s="43">
        <f t="shared" si="239"/>
        <v>5565795.0999999996</v>
      </c>
      <c r="N1096" s="43">
        <f t="shared" si="239"/>
        <v>2699232374.6199999</v>
      </c>
      <c r="O1096" s="43">
        <f t="shared" si="239"/>
        <v>8551066718.3599997</v>
      </c>
      <c r="P1096" s="43">
        <f t="shared" si="239"/>
        <v>8947717227.6500015</v>
      </c>
      <c r="Q1096" s="43">
        <f t="shared" si="239"/>
        <v>7700215296.1300011</v>
      </c>
      <c r="R1096" s="43">
        <f t="shared" si="239"/>
        <v>4780998268.1200008</v>
      </c>
      <c r="S1096" s="43">
        <f t="shared" si="239"/>
        <v>0</v>
      </c>
      <c r="T1096" s="43">
        <f t="shared" si="239"/>
        <v>0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32684795679.980003</v>
      </c>
      <c r="AA1096" s="43">
        <f t="shared" si="239"/>
        <v>15265554320.019997</v>
      </c>
      <c r="AB1096" s="44">
        <f>Z1096/D1096</f>
        <v>0.68163831296288768</v>
      </c>
      <c r="AC1096" s="46"/>
      <c r="AE1096" s="37">
        <f>SUM('[3]sum-co'!S247+[1]SOCIALPENSION!T223+'[2]CMF-101regularapril8'!$EV$1403)</f>
        <v>32682469348.920002</v>
      </c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6407000</v>
      </c>
      <c r="C1100" s="34">
        <f>[1]consoCURRENT!F22671</f>
        <v>0</v>
      </c>
      <c r="D1100" s="34">
        <f>[1]consoCURRENT!G22671</f>
        <v>6407000</v>
      </c>
      <c r="E1100" s="34">
        <f>[1]consoCURRENT!H22671</f>
        <v>1539606.2</v>
      </c>
      <c r="F1100" s="34">
        <f>[1]consoCURRENT!I22671</f>
        <v>1175752.42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664313.37</v>
      </c>
      <c r="O1100" s="34">
        <f>[1]consoCURRENT!R22671</f>
        <v>376682.07</v>
      </c>
      <c r="P1100" s="34">
        <f>[1]consoCURRENT!S22671</f>
        <v>498610.76</v>
      </c>
      <c r="Q1100" s="34">
        <f>[1]consoCURRENT!T22671</f>
        <v>459258.49</v>
      </c>
      <c r="R1100" s="34">
        <f>[1]consoCURRENT!U22671</f>
        <v>716493.92999999993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2715358.62</v>
      </c>
      <c r="AA1100" s="34">
        <f>D1100-Z1100</f>
        <v>3691641.38</v>
      </c>
      <c r="AB1100" s="41">
        <f>Z1100/D1100</f>
        <v>0.42381124083034183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297808000</v>
      </c>
      <c r="C1101" s="34">
        <f>[1]consoCURRENT!F22784</f>
        <v>0</v>
      </c>
      <c r="D1101" s="34">
        <f>[1]consoCURRENT!G22784</f>
        <v>297808000</v>
      </c>
      <c r="E1101" s="34">
        <f>[1]consoCURRENT!H22784</f>
        <v>6374353.3399999999</v>
      </c>
      <c r="F1101" s="34">
        <f>[1]consoCURRENT!I22784</f>
        <v>5241561.18</v>
      </c>
      <c r="G1101" s="34">
        <f>[1]consoCURRENT!J22784</f>
        <v>0</v>
      </c>
      <c r="H1101" s="34">
        <f>[1]consoCURRENT!K22784</f>
        <v>0</v>
      </c>
      <c r="I1101" s="34">
        <f>[1]consoCURRENT!L22784</f>
        <v>895886.1</v>
      </c>
      <c r="J1101" s="34">
        <f>[1]consoCURRENT!M22784</f>
        <v>4669909</v>
      </c>
      <c r="K1101" s="34">
        <f>[1]consoCURRENT!N22784</f>
        <v>0</v>
      </c>
      <c r="L1101" s="34">
        <f>[1]consoCURRENT!O22784</f>
        <v>0</v>
      </c>
      <c r="M1101" s="34">
        <f>[1]consoCURRENT!P22784</f>
        <v>5565795.0999999996</v>
      </c>
      <c r="N1101" s="34">
        <f>[1]consoCURRENT!Q22784</f>
        <v>5448530.2400000002</v>
      </c>
      <c r="O1101" s="34">
        <f>[1]consoCURRENT!R22784</f>
        <v>13750</v>
      </c>
      <c r="P1101" s="34">
        <f>[1]consoCURRENT!S22784</f>
        <v>16187</v>
      </c>
      <c r="Q1101" s="34">
        <f>[1]consoCURRENT!T22784</f>
        <v>47518</v>
      </c>
      <c r="R1101" s="34">
        <f>[1]consoCURRENT!U22784</f>
        <v>524134.18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11615914.52</v>
      </c>
      <c r="AA1101" s="34">
        <f>D1101-Z1101</f>
        <v>286192085.48000002</v>
      </c>
      <c r="AB1101" s="41">
        <f>Z1101/D1101</f>
        <v>3.9004709477247081E-2</v>
      </c>
      <c r="AC1101" s="35"/>
      <c r="AE1101" s="37"/>
    </row>
    <row r="1102" spans="1:31" s="36" customFormat="1" ht="18" hidden="1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240">SUM(B1100:B1103)</f>
        <v>304215000</v>
      </c>
      <c r="C1104" s="43">
        <f t="shared" si="240"/>
        <v>0</v>
      </c>
      <c r="D1104" s="43">
        <f t="shared" si="240"/>
        <v>304215000</v>
      </c>
      <c r="E1104" s="43">
        <f t="shared" si="240"/>
        <v>7913959.54</v>
      </c>
      <c r="F1104" s="43">
        <f t="shared" si="240"/>
        <v>6417313.5999999996</v>
      </c>
      <c r="G1104" s="43">
        <f t="shared" si="240"/>
        <v>0</v>
      </c>
      <c r="H1104" s="43">
        <f t="shared" si="240"/>
        <v>0</v>
      </c>
      <c r="I1104" s="43">
        <f t="shared" si="240"/>
        <v>895886.1</v>
      </c>
      <c r="J1104" s="43">
        <f t="shared" si="240"/>
        <v>4669909</v>
      </c>
      <c r="K1104" s="43">
        <f t="shared" si="240"/>
        <v>0</v>
      </c>
      <c r="L1104" s="43">
        <f t="shared" si="240"/>
        <v>0</v>
      </c>
      <c r="M1104" s="43">
        <f t="shared" si="240"/>
        <v>5565795.0999999996</v>
      </c>
      <c r="N1104" s="43">
        <f t="shared" si="240"/>
        <v>6112843.6100000003</v>
      </c>
      <c r="O1104" s="43">
        <f t="shared" si="240"/>
        <v>390432.07</v>
      </c>
      <c r="P1104" s="43">
        <f t="shared" si="240"/>
        <v>514797.76</v>
      </c>
      <c r="Q1104" s="43">
        <f t="shared" si="240"/>
        <v>506776.49</v>
      </c>
      <c r="R1104" s="43">
        <f t="shared" si="240"/>
        <v>1240628.1099999999</v>
      </c>
      <c r="S1104" s="43">
        <f t="shared" si="240"/>
        <v>0</v>
      </c>
      <c r="T1104" s="43">
        <f t="shared" si="240"/>
        <v>0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14331273.140000001</v>
      </c>
      <c r="AA1104" s="43">
        <f t="shared" si="240"/>
        <v>289883726.86000001</v>
      </c>
      <c r="AB1104" s="44">
        <f>Z1104/D1104</f>
        <v>4.71090286146311E-2</v>
      </c>
      <c r="AC1104" s="35"/>
      <c r="AE1104" s="37"/>
    </row>
    <row r="1105" spans="1:31" s="36" customFormat="1" ht="18" hidden="1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241">B1105+B1104</f>
        <v>304215000</v>
      </c>
      <c r="C1106" s="43">
        <f t="shared" si="241"/>
        <v>0</v>
      </c>
      <c r="D1106" s="43">
        <f t="shared" si="241"/>
        <v>304215000</v>
      </c>
      <c r="E1106" s="43">
        <f t="shared" si="241"/>
        <v>7913959.54</v>
      </c>
      <c r="F1106" s="43">
        <f t="shared" si="241"/>
        <v>6417313.5999999996</v>
      </c>
      <c r="G1106" s="43">
        <f t="shared" si="241"/>
        <v>0</v>
      </c>
      <c r="H1106" s="43">
        <f t="shared" si="241"/>
        <v>0</v>
      </c>
      <c r="I1106" s="43">
        <f t="shared" si="241"/>
        <v>895886.1</v>
      </c>
      <c r="J1106" s="43">
        <f t="shared" si="241"/>
        <v>4669909</v>
      </c>
      <c r="K1106" s="43">
        <f t="shared" si="241"/>
        <v>0</v>
      </c>
      <c r="L1106" s="43">
        <f t="shared" si="241"/>
        <v>0</v>
      </c>
      <c r="M1106" s="43">
        <f t="shared" si="241"/>
        <v>5565795.0999999996</v>
      </c>
      <c r="N1106" s="43">
        <f t="shared" si="241"/>
        <v>6112843.6100000003</v>
      </c>
      <c r="O1106" s="43">
        <f t="shared" si="241"/>
        <v>390432.07</v>
      </c>
      <c r="P1106" s="43">
        <f t="shared" si="241"/>
        <v>514797.76</v>
      </c>
      <c r="Q1106" s="43">
        <f t="shared" si="241"/>
        <v>506776.49</v>
      </c>
      <c r="R1106" s="43">
        <f t="shared" si="241"/>
        <v>1240628.1099999999</v>
      </c>
      <c r="S1106" s="43">
        <f t="shared" si="241"/>
        <v>0</v>
      </c>
      <c r="T1106" s="43">
        <f t="shared" si="241"/>
        <v>0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14331273.140000001</v>
      </c>
      <c r="AA1106" s="43">
        <f t="shared" si="241"/>
        <v>289883726.86000001</v>
      </c>
      <c r="AB1106" s="44">
        <f>Z1106/D1106</f>
        <v>4.71090286146311E-2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1739000</v>
      </c>
      <c r="C1110" s="34">
        <f>[1]consoCURRENT!F22884</f>
        <v>0</v>
      </c>
      <c r="D1110" s="34">
        <f>[1]consoCURRENT!G22884</f>
        <v>1739000</v>
      </c>
      <c r="E1110" s="34">
        <f>[1]consoCURRENT!H22884</f>
        <v>356620.80000000005</v>
      </c>
      <c r="F1110" s="34">
        <f>[1]consoCURRENT!I22884</f>
        <v>339577.2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107040.56</v>
      </c>
      <c r="O1110" s="34">
        <f>[1]consoCURRENT!R22884</f>
        <v>116094.6</v>
      </c>
      <c r="P1110" s="34">
        <f>[1]consoCURRENT!S22884</f>
        <v>133485.64000000001</v>
      </c>
      <c r="Q1110" s="34">
        <f>[1]consoCURRENT!T22884</f>
        <v>132873.60000000001</v>
      </c>
      <c r="R1110" s="34">
        <f>[1]consoCURRENT!U22884</f>
        <v>206703.6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696198</v>
      </c>
      <c r="AA1110" s="34">
        <f>D1110-Z1110</f>
        <v>1042802</v>
      </c>
      <c r="AB1110" s="41">
        <f>Z1110/D1110</f>
        <v>0.40034387579068431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2687734999.9999995</v>
      </c>
      <c r="E1111" s="34">
        <f>[1]consoCURRENT!H22997</f>
        <v>611364271.66999996</v>
      </c>
      <c r="F1111" s="34">
        <f>[1]consoCURRENT!I22997</f>
        <v>649634970.76999998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30738441.939999998</v>
      </c>
      <c r="O1111" s="34">
        <f>[1]consoCURRENT!R22997</f>
        <v>166224730.75</v>
      </c>
      <c r="P1111" s="34">
        <f>[1]consoCURRENT!S22997</f>
        <v>414401098.97999996</v>
      </c>
      <c r="Q1111" s="34">
        <f>[1]consoCURRENT!T22997</f>
        <v>383130492.50999999</v>
      </c>
      <c r="R1111" s="34">
        <f>[1]consoCURRENT!U22997</f>
        <v>266504478.25999999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1260999242.4400001</v>
      </c>
      <c r="AA1111" s="34">
        <f>D1111-Z1111</f>
        <v>1426735757.5599995</v>
      </c>
      <c r="AB1111" s="41">
        <f>Z1111/D1111</f>
        <v>0.46916799552039179</v>
      </c>
      <c r="AC1111" s="35"/>
      <c r="AE1111" s="37"/>
    </row>
    <row r="1112" spans="1:31" s="36" customFormat="1" ht="18" hidden="1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242">SUM(B1110:B1113)</f>
        <v>2689474000</v>
      </c>
      <c r="C1114" s="43">
        <f t="shared" si="242"/>
        <v>0</v>
      </c>
      <c r="D1114" s="43">
        <f t="shared" si="242"/>
        <v>2689473999.9999995</v>
      </c>
      <c r="E1114" s="43">
        <f t="shared" si="242"/>
        <v>611720892.46999991</v>
      </c>
      <c r="F1114" s="43">
        <f t="shared" si="242"/>
        <v>649974547.97000003</v>
      </c>
      <c r="G1114" s="43">
        <f t="shared" si="242"/>
        <v>0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30845482.499999996</v>
      </c>
      <c r="O1114" s="43">
        <f t="shared" si="242"/>
        <v>166340825.34999999</v>
      </c>
      <c r="P1114" s="43">
        <f t="shared" si="242"/>
        <v>414534584.61999995</v>
      </c>
      <c r="Q1114" s="43">
        <f t="shared" si="242"/>
        <v>383263366.11000001</v>
      </c>
      <c r="R1114" s="43">
        <f t="shared" si="242"/>
        <v>266711181.85999998</v>
      </c>
      <c r="S1114" s="43">
        <f t="shared" si="242"/>
        <v>0</v>
      </c>
      <c r="T1114" s="43">
        <f t="shared" si="242"/>
        <v>0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1261695440.4400001</v>
      </c>
      <c r="AA1114" s="43">
        <f t="shared" si="242"/>
        <v>1427778559.5599995</v>
      </c>
      <c r="AB1114" s="44">
        <f>Z1114/D1114</f>
        <v>0.46912349419998123</v>
      </c>
      <c r="AC1114" s="35"/>
      <c r="AE1114" s="37"/>
    </row>
    <row r="1115" spans="1:31" s="36" customFormat="1" ht="18" hidden="1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243">B1115+B1114</f>
        <v>2689474000</v>
      </c>
      <c r="C1116" s="43">
        <f t="shared" si="243"/>
        <v>0</v>
      </c>
      <c r="D1116" s="43">
        <f t="shared" si="243"/>
        <v>2689473999.9999995</v>
      </c>
      <c r="E1116" s="43">
        <f t="shared" si="243"/>
        <v>611720892.46999991</v>
      </c>
      <c r="F1116" s="43">
        <f t="shared" si="243"/>
        <v>649974547.97000003</v>
      </c>
      <c r="G1116" s="43">
        <f t="shared" si="243"/>
        <v>0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30845482.499999996</v>
      </c>
      <c r="O1116" s="43">
        <f t="shared" si="243"/>
        <v>166340825.34999999</v>
      </c>
      <c r="P1116" s="43">
        <f t="shared" si="243"/>
        <v>414534584.61999995</v>
      </c>
      <c r="Q1116" s="43">
        <f t="shared" si="243"/>
        <v>383263366.11000001</v>
      </c>
      <c r="R1116" s="43">
        <f t="shared" si="243"/>
        <v>266711181.85999998</v>
      </c>
      <c r="S1116" s="43">
        <f t="shared" si="243"/>
        <v>0</v>
      </c>
      <c r="T1116" s="43">
        <f t="shared" si="243"/>
        <v>0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1261695440.4400001</v>
      </c>
      <c r="AA1116" s="43">
        <f t="shared" si="243"/>
        <v>1427778559.5599995</v>
      </c>
      <c r="AB1116" s="44">
        <f>Z1116/D1116</f>
        <v>0.46912349419998123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1739000</v>
      </c>
      <c r="C1120" s="34">
        <f>[1]consoCURRENT!F23097</f>
        <v>0</v>
      </c>
      <c r="D1120" s="34">
        <f>[1]consoCURRENT!G23097</f>
        <v>1739000</v>
      </c>
      <c r="E1120" s="34">
        <f>[1]consoCURRENT!H23097</f>
        <v>358621.47</v>
      </c>
      <c r="F1120" s="34">
        <f>[1]consoCURRENT!I23097</f>
        <v>338482.73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107040.56</v>
      </c>
      <c r="O1120" s="34">
        <f>[1]consoCURRENT!R23097</f>
        <v>117250.79000000001</v>
      </c>
      <c r="P1120" s="34">
        <f>[1]consoCURRENT!S23097</f>
        <v>134330.11999999997</v>
      </c>
      <c r="Q1120" s="34">
        <f>[1]consoCURRENT!T23097</f>
        <v>132979.13</v>
      </c>
      <c r="R1120" s="34">
        <f>[1]consoCURRENT!U23097</f>
        <v>205503.6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697104.2</v>
      </c>
      <c r="AA1120" s="34">
        <f>D1120-Z1120</f>
        <v>1041895.8</v>
      </c>
      <c r="AB1120" s="41">
        <f>Z1120/D1120</f>
        <v>0.40086497987349051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639625145.33000004</v>
      </c>
      <c r="F1121" s="34">
        <f>[1]consoCURRENT!I23210</f>
        <v>375812414.51000005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83942316</v>
      </c>
      <c r="O1121" s="34">
        <f>[1]consoCURRENT!R23210</f>
        <v>308150010.14999998</v>
      </c>
      <c r="P1121" s="34">
        <f>[1]consoCURRENT!S23210</f>
        <v>247532819.18000001</v>
      </c>
      <c r="Q1121" s="34">
        <f>[1]consoCURRENT!T23210</f>
        <v>145179437.03999999</v>
      </c>
      <c r="R1121" s="34">
        <f>[1]consoCURRENT!U23210</f>
        <v>230632977.47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1015437559.8399999</v>
      </c>
      <c r="AA1121" s="34">
        <f>D1121-Z1121</f>
        <v>1496002440.1600001</v>
      </c>
      <c r="AB1121" s="41">
        <f>Z1121/D1121</f>
        <v>0.40432483349791354</v>
      </c>
      <c r="AC1121" s="35"/>
      <c r="AE1121" s="37"/>
    </row>
    <row r="1122" spans="1:31" s="36" customFormat="1" ht="18" hidden="1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244">SUM(B1120:B1123)</f>
        <v>2513179000</v>
      </c>
      <c r="C1124" s="43">
        <f t="shared" si="244"/>
        <v>0</v>
      </c>
      <c r="D1124" s="43">
        <f t="shared" si="244"/>
        <v>2513179000</v>
      </c>
      <c r="E1124" s="43">
        <f t="shared" si="244"/>
        <v>639983766.80000007</v>
      </c>
      <c r="F1124" s="43">
        <f t="shared" si="244"/>
        <v>376150897.24000007</v>
      </c>
      <c r="G1124" s="43">
        <f t="shared" si="244"/>
        <v>0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84049356.560000002</v>
      </c>
      <c r="O1124" s="43">
        <f t="shared" si="244"/>
        <v>308267260.94</v>
      </c>
      <c r="P1124" s="43">
        <f t="shared" si="244"/>
        <v>247667149.30000001</v>
      </c>
      <c r="Q1124" s="43">
        <f t="shared" si="244"/>
        <v>145312416.16999999</v>
      </c>
      <c r="R1124" s="43">
        <f t="shared" si="244"/>
        <v>230838481.06999999</v>
      </c>
      <c r="S1124" s="43">
        <f t="shared" si="244"/>
        <v>0</v>
      </c>
      <c r="T1124" s="43">
        <f t="shared" si="244"/>
        <v>0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1016134664.04</v>
      </c>
      <c r="AA1124" s="43">
        <f t="shared" si="244"/>
        <v>1497044335.96</v>
      </c>
      <c r="AB1124" s="44">
        <f>Z1124/D1124</f>
        <v>0.4043224394442258</v>
      </c>
      <c r="AC1124" s="35"/>
      <c r="AE1124" s="37"/>
    </row>
    <row r="1125" spans="1:31" s="36" customFormat="1" ht="18" hidden="1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245">B1125+B1124</f>
        <v>2513179000</v>
      </c>
      <c r="C1126" s="43">
        <f t="shared" si="245"/>
        <v>0</v>
      </c>
      <c r="D1126" s="43">
        <f t="shared" si="245"/>
        <v>2513179000</v>
      </c>
      <c r="E1126" s="43">
        <f t="shared" si="245"/>
        <v>639983766.80000007</v>
      </c>
      <c r="F1126" s="43">
        <f t="shared" si="245"/>
        <v>376150897.24000007</v>
      </c>
      <c r="G1126" s="43">
        <f t="shared" si="245"/>
        <v>0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84049356.560000002</v>
      </c>
      <c r="O1126" s="43">
        <f t="shared" si="245"/>
        <v>308267260.94</v>
      </c>
      <c r="P1126" s="43">
        <f t="shared" si="245"/>
        <v>247667149.30000001</v>
      </c>
      <c r="Q1126" s="43">
        <f t="shared" si="245"/>
        <v>145312416.16999999</v>
      </c>
      <c r="R1126" s="43">
        <f t="shared" si="245"/>
        <v>230838481.06999999</v>
      </c>
      <c r="S1126" s="43">
        <f t="shared" si="245"/>
        <v>0</v>
      </c>
      <c r="T1126" s="43">
        <f t="shared" si="245"/>
        <v>0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1016134664.04</v>
      </c>
      <c r="AA1126" s="43">
        <f t="shared" si="245"/>
        <v>1497044335.96</v>
      </c>
      <c r="AB1126" s="44">
        <f>Z1126/D1126</f>
        <v>0.4043224394442258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1739000</v>
      </c>
      <c r="C1130" s="34">
        <f>[1]consoCURRENT!F23310</f>
        <v>0</v>
      </c>
      <c r="D1130" s="34">
        <f>[1]consoCURRENT!G23310</f>
        <v>1739000</v>
      </c>
      <c r="E1130" s="34">
        <f>[1]consoCURRENT!H23310</f>
        <v>371828.26</v>
      </c>
      <c r="F1130" s="34">
        <f>[1]consoCURRENT!I23310</f>
        <v>313240.73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104854.08</v>
      </c>
      <c r="O1130" s="34">
        <f>[1]consoCURRENT!R23310</f>
        <v>108060.04</v>
      </c>
      <c r="P1130" s="34">
        <f>[1]consoCURRENT!S23310</f>
        <v>158914.13999999998</v>
      </c>
      <c r="Q1130" s="34">
        <f>[1]consoCURRENT!T23310</f>
        <v>111979.13</v>
      </c>
      <c r="R1130" s="34">
        <f>[1]consoCURRENT!U23310</f>
        <v>201261.6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685068.99</v>
      </c>
      <c r="AA1130" s="34">
        <f>D1130-Z1130</f>
        <v>1053931.01</v>
      </c>
      <c r="AB1130" s="41">
        <f>Z1130/D1130</f>
        <v>0.39394421506612998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329718015</v>
      </c>
      <c r="F1131" s="34">
        <f>[1]consoCURRENT!I23423</f>
        <v>346634097.56999999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327458571.45999998</v>
      </c>
      <c r="O1131" s="34">
        <f>[1]consoCURRENT!R23423</f>
        <v>3231037.5900000003</v>
      </c>
      <c r="P1131" s="34">
        <f>[1]consoCURRENT!S23423</f>
        <v>-971594.04999999981</v>
      </c>
      <c r="Q1131" s="34">
        <f>[1]consoCURRENT!T23423</f>
        <v>242388721.94</v>
      </c>
      <c r="R1131" s="34">
        <f>[1]consoCURRENT!U23423</f>
        <v>104245375.62999998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676352112.56999993</v>
      </c>
      <c r="AA1131" s="34">
        <f>D1131-Z1131</f>
        <v>659825887.43000007</v>
      </c>
      <c r="AB1131" s="41">
        <f>Z1131/D1131</f>
        <v>0.5061841405636075</v>
      </c>
      <c r="AC1131" s="35"/>
      <c r="AE1131" s="37"/>
    </row>
    <row r="1132" spans="1:31" s="36" customFormat="1" ht="18" hidden="1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246">SUM(B1130:B1133)</f>
        <v>1337917000</v>
      </c>
      <c r="C1134" s="43">
        <f t="shared" si="246"/>
        <v>0</v>
      </c>
      <c r="D1134" s="43">
        <f t="shared" si="246"/>
        <v>1337917000</v>
      </c>
      <c r="E1134" s="43">
        <f t="shared" si="246"/>
        <v>330089843.25999999</v>
      </c>
      <c r="F1134" s="43">
        <f t="shared" si="246"/>
        <v>346947338.30000001</v>
      </c>
      <c r="G1134" s="43">
        <f t="shared" si="246"/>
        <v>0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327563425.53999996</v>
      </c>
      <c r="O1134" s="43">
        <f t="shared" si="246"/>
        <v>3339097.6300000004</v>
      </c>
      <c r="P1134" s="43">
        <f t="shared" si="246"/>
        <v>-812679.9099999998</v>
      </c>
      <c r="Q1134" s="43">
        <f t="shared" si="246"/>
        <v>242500701.06999999</v>
      </c>
      <c r="R1134" s="43">
        <f t="shared" si="246"/>
        <v>104446637.22999997</v>
      </c>
      <c r="S1134" s="43">
        <f t="shared" si="246"/>
        <v>0</v>
      </c>
      <c r="T1134" s="43">
        <f t="shared" si="246"/>
        <v>0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677037181.55999994</v>
      </c>
      <c r="AA1134" s="43">
        <f t="shared" si="246"/>
        <v>660879818.44000006</v>
      </c>
      <c r="AB1134" s="44">
        <f>Z1134/D1134</f>
        <v>0.50603825316518136</v>
      </c>
      <c r="AC1134" s="35"/>
      <c r="AE1134" s="37"/>
    </row>
    <row r="1135" spans="1:31" s="36" customFormat="1" ht="18" hidden="1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247">B1135+B1134</f>
        <v>1337917000</v>
      </c>
      <c r="C1136" s="43">
        <f t="shared" si="247"/>
        <v>0</v>
      </c>
      <c r="D1136" s="43">
        <f t="shared" si="247"/>
        <v>1337917000</v>
      </c>
      <c r="E1136" s="43">
        <f t="shared" si="247"/>
        <v>330089843.25999999</v>
      </c>
      <c r="F1136" s="43">
        <f t="shared" si="247"/>
        <v>346947338.30000001</v>
      </c>
      <c r="G1136" s="43">
        <f t="shared" si="247"/>
        <v>0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327563425.53999996</v>
      </c>
      <c r="O1136" s="43">
        <f t="shared" si="247"/>
        <v>3339097.6300000004</v>
      </c>
      <c r="P1136" s="43">
        <f t="shared" si="247"/>
        <v>-812679.9099999998</v>
      </c>
      <c r="Q1136" s="43">
        <f t="shared" si="247"/>
        <v>242500701.06999999</v>
      </c>
      <c r="R1136" s="43">
        <f t="shared" si="247"/>
        <v>104446637.22999997</v>
      </c>
      <c r="S1136" s="43">
        <f t="shared" si="247"/>
        <v>0</v>
      </c>
      <c r="T1136" s="43">
        <f t="shared" si="247"/>
        <v>0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677037181.55999994</v>
      </c>
      <c r="AA1136" s="43">
        <f t="shared" si="247"/>
        <v>660879818.44000006</v>
      </c>
      <c r="AB1136" s="44">
        <f>Z1136/D1136</f>
        <v>0.50603825316518136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1739000</v>
      </c>
      <c r="C1140" s="34">
        <f>[1]consoCURRENT!F23523</f>
        <v>0</v>
      </c>
      <c r="D1140" s="34">
        <f>[1]consoCURRENT!G23523</f>
        <v>1739000</v>
      </c>
      <c r="E1140" s="34">
        <f>[1]consoCURRENT!H23523</f>
        <v>380070.9</v>
      </c>
      <c r="F1140" s="34">
        <f>[1]consoCURRENT!I23523</f>
        <v>315427.20000000001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111261.56</v>
      </c>
      <c r="O1140" s="34">
        <f>[1]consoCURRENT!R23523</f>
        <v>114235.74</v>
      </c>
      <c r="P1140" s="34">
        <f>[1]consoCURRENT!S23523</f>
        <v>154573.6</v>
      </c>
      <c r="Q1140" s="34">
        <f>[1]consoCURRENT!T23523</f>
        <v>111873.60000000001</v>
      </c>
      <c r="R1140" s="34">
        <f>[1]consoCURRENT!U23523</f>
        <v>203553.6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695498.1</v>
      </c>
      <c r="AA1140" s="34">
        <f>D1140-Z1140</f>
        <v>1043501.9</v>
      </c>
      <c r="AB1140" s="41">
        <f>Z1140/D1140</f>
        <v>0.39994140310523291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762906922.48000002</v>
      </c>
      <c r="F1141" s="34">
        <f>[1]consoCURRENT!I23636</f>
        <v>822622332.26999998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94723939.319999993</v>
      </c>
      <c r="O1141" s="34">
        <f>[1]consoCURRENT!R23636</f>
        <v>426026816.23999995</v>
      </c>
      <c r="P1141" s="34">
        <f>[1]consoCURRENT!S23636</f>
        <v>242156166.91999999</v>
      </c>
      <c r="Q1141" s="34">
        <f>[1]consoCURRENT!T23636</f>
        <v>524532722.33999997</v>
      </c>
      <c r="R1141" s="34">
        <f>[1]consoCURRENT!U23636</f>
        <v>298089609.93000001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1585529254.75</v>
      </c>
      <c r="AA1141" s="34">
        <f>D1141-Z1141</f>
        <v>1379044745.25</v>
      </c>
      <c r="AB1141" s="41">
        <f>Z1141/D1141</f>
        <v>0.53482532557797513</v>
      </c>
      <c r="AC1141" s="35"/>
      <c r="AE1141" s="37"/>
    </row>
    <row r="1142" spans="1:31" s="36" customFormat="1" ht="18" hidden="1" customHeight="1" x14ac:dyDescent="0.2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>SUM(M1142:Y1142)</f>
        <v>0</v>
      </c>
      <c r="AA1142" s="54">
        <f>D1142-Z1142</f>
        <v>0</v>
      </c>
      <c r="AB1142" s="55"/>
      <c r="AC1142" s="54"/>
      <c r="AE1142" s="37"/>
    </row>
    <row r="1143" spans="1:31" s="36" customFormat="1" ht="18" hidden="1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248">SUM(B1140:B1143)</f>
        <v>2966313000</v>
      </c>
      <c r="C1144" s="43">
        <f t="shared" si="248"/>
        <v>0</v>
      </c>
      <c r="D1144" s="43">
        <f t="shared" si="248"/>
        <v>2966313000</v>
      </c>
      <c r="E1144" s="43">
        <f t="shared" si="248"/>
        <v>763286993.38</v>
      </c>
      <c r="F1144" s="43">
        <f t="shared" si="248"/>
        <v>822937759.47000003</v>
      </c>
      <c r="G1144" s="43">
        <f t="shared" si="248"/>
        <v>0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94835200.879999995</v>
      </c>
      <c r="O1144" s="43">
        <f t="shared" si="248"/>
        <v>426141051.97999996</v>
      </c>
      <c r="P1144" s="43">
        <f t="shared" si="248"/>
        <v>242310740.51999998</v>
      </c>
      <c r="Q1144" s="43">
        <f t="shared" si="248"/>
        <v>524644595.94</v>
      </c>
      <c r="R1144" s="43">
        <f t="shared" si="248"/>
        <v>298293163.53000003</v>
      </c>
      <c r="S1144" s="43">
        <f t="shared" si="248"/>
        <v>0</v>
      </c>
      <c r="T1144" s="43">
        <f t="shared" si="248"/>
        <v>0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1586224752.8499999</v>
      </c>
      <c r="AA1144" s="43">
        <f t="shared" si="248"/>
        <v>1380088247.1500001</v>
      </c>
      <c r="AB1144" s="44">
        <f>Z1144/D1144</f>
        <v>0.53474624992372688</v>
      </c>
      <c r="AC1144" s="35"/>
      <c r="AE1144" s="37"/>
    </row>
    <row r="1145" spans="1:31" s="36" customFormat="1" ht="14.45" hidden="1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249">B1145+B1144</f>
        <v>2966313000</v>
      </c>
      <c r="C1146" s="43">
        <f t="shared" si="249"/>
        <v>0</v>
      </c>
      <c r="D1146" s="43">
        <f t="shared" si="249"/>
        <v>2966313000</v>
      </c>
      <c r="E1146" s="43">
        <f t="shared" si="249"/>
        <v>763286993.38</v>
      </c>
      <c r="F1146" s="43">
        <f t="shared" si="249"/>
        <v>822937759.47000003</v>
      </c>
      <c r="G1146" s="43">
        <f t="shared" si="249"/>
        <v>0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94835200.879999995</v>
      </c>
      <c r="O1146" s="43">
        <f t="shared" si="249"/>
        <v>426141051.97999996</v>
      </c>
      <c r="P1146" s="43">
        <f t="shared" si="249"/>
        <v>242310740.51999998</v>
      </c>
      <c r="Q1146" s="43">
        <f t="shared" si="249"/>
        <v>524644595.94</v>
      </c>
      <c r="R1146" s="43">
        <f t="shared" si="249"/>
        <v>298293163.53000003</v>
      </c>
      <c r="S1146" s="43">
        <f t="shared" si="249"/>
        <v>0</v>
      </c>
      <c r="T1146" s="43">
        <f t="shared" si="249"/>
        <v>0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1586224752.8499999</v>
      </c>
      <c r="AA1146" s="43">
        <f t="shared" si="249"/>
        <v>1380088247.1500001</v>
      </c>
      <c r="AB1146" s="44">
        <f>Z1146/D1146</f>
        <v>0.53474624992372688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1739000</v>
      </c>
      <c r="C1150" s="34">
        <f>[1]consoCURRENT!F23736</f>
        <v>0</v>
      </c>
      <c r="D1150" s="34">
        <f>[1]consoCURRENT!G23736</f>
        <v>1739000</v>
      </c>
      <c r="E1150" s="34">
        <f>[1]consoCURRENT!H23736</f>
        <v>365597.28</v>
      </c>
      <c r="F1150" s="34">
        <f>[1]consoCURRENT!I23736</f>
        <v>338112.14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96245.48</v>
      </c>
      <c r="O1150" s="34">
        <f>[1]consoCURRENT!R23736</f>
        <v>113296.08</v>
      </c>
      <c r="P1150" s="34">
        <f>[1]consoCURRENT!S23736</f>
        <v>156055.72</v>
      </c>
      <c r="Q1150" s="34">
        <f>[1]consoCURRENT!T23736</f>
        <v>123897.12</v>
      </c>
      <c r="R1150" s="34">
        <f>[1]consoCURRENT!U23736</f>
        <v>214215.02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703709.42</v>
      </c>
      <c r="AA1150" s="34">
        <f>D1150-Z1150</f>
        <v>1035290.58</v>
      </c>
      <c r="AB1150" s="41">
        <f>Z1150/D1150</f>
        <v>0.4046632662449684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1515989378.26</v>
      </c>
      <c r="F1151" s="34">
        <f>[1]consoCURRENT!I23849</f>
        <v>26520423.400000002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1782915.6099999999</v>
      </c>
      <c r="O1151" s="34">
        <f>[1]consoCURRENT!R23849</f>
        <v>1227747001.0899999</v>
      </c>
      <c r="P1151" s="34">
        <f>[1]consoCURRENT!S23849</f>
        <v>286459461.56</v>
      </c>
      <c r="Q1151" s="34">
        <f>[1]consoCURRENT!T23849</f>
        <v>1619308.88</v>
      </c>
      <c r="R1151" s="34">
        <f>[1]consoCURRENT!U23849</f>
        <v>24901114.52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1542509801.6599998</v>
      </c>
      <c r="AA1151" s="34">
        <f>D1151-Z1151</f>
        <v>64709198.340000153</v>
      </c>
      <c r="AB1151" s="41">
        <f>Z1151/D1151</f>
        <v>0.95973840631550511</v>
      </c>
      <c r="AC1151" s="35"/>
      <c r="AE1151" s="37"/>
    </row>
    <row r="1152" spans="1:31" s="36" customFormat="1" ht="18" hidden="1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250">SUM(B1150:B1153)</f>
        <v>1608958000</v>
      </c>
      <c r="C1154" s="43">
        <f t="shared" si="250"/>
        <v>0</v>
      </c>
      <c r="D1154" s="43">
        <f t="shared" si="250"/>
        <v>1608958000</v>
      </c>
      <c r="E1154" s="43">
        <f t="shared" si="250"/>
        <v>1516354975.54</v>
      </c>
      <c r="F1154" s="43">
        <f t="shared" si="250"/>
        <v>26858535.540000003</v>
      </c>
      <c r="G1154" s="43">
        <f t="shared" si="250"/>
        <v>0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1879161.0899999999</v>
      </c>
      <c r="O1154" s="43">
        <f t="shared" si="250"/>
        <v>1227860297.1699998</v>
      </c>
      <c r="P1154" s="43">
        <f t="shared" si="250"/>
        <v>286615517.28000003</v>
      </c>
      <c r="Q1154" s="43">
        <f t="shared" si="250"/>
        <v>1743206</v>
      </c>
      <c r="R1154" s="43">
        <f t="shared" si="250"/>
        <v>25115329.539999999</v>
      </c>
      <c r="S1154" s="43">
        <f t="shared" si="250"/>
        <v>0</v>
      </c>
      <c r="T1154" s="43">
        <f t="shared" si="250"/>
        <v>0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1543213511.0799999</v>
      </c>
      <c r="AA1154" s="43">
        <f t="shared" si="250"/>
        <v>65744488.920000151</v>
      </c>
      <c r="AB1154" s="44">
        <f>Z1154/D1154</f>
        <v>0.95913846792768975</v>
      </c>
      <c r="AC1154" s="35"/>
      <c r="AE1154" s="37"/>
    </row>
    <row r="1155" spans="1:31" s="36" customFormat="1" ht="18" hidden="1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251">B1155+B1154</f>
        <v>1608958000</v>
      </c>
      <c r="C1156" s="43">
        <f t="shared" si="251"/>
        <v>0</v>
      </c>
      <c r="D1156" s="43">
        <f t="shared" si="251"/>
        <v>1608958000</v>
      </c>
      <c r="E1156" s="43">
        <f t="shared" si="251"/>
        <v>1516354975.54</v>
      </c>
      <c r="F1156" s="43">
        <f t="shared" si="251"/>
        <v>26858535.540000003</v>
      </c>
      <c r="G1156" s="43">
        <f t="shared" si="251"/>
        <v>0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1879161.0899999999</v>
      </c>
      <c r="O1156" s="43">
        <f t="shared" si="251"/>
        <v>1227860297.1699998</v>
      </c>
      <c r="P1156" s="43">
        <f t="shared" si="251"/>
        <v>286615517.28000003</v>
      </c>
      <c r="Q1156" s="43">
        <f t="shared" si="251"/>
        <v>1743206</v>
      </c>
      <c r="R1156" s="43">
        <f t="shared" si="251"/>
        <v>25115329.539999999</v>
      </c>
      <c r="S1156" s="43">
        <f t="shared" si="251"/>
        <v>0</v>
      </c>
      <c r="T1156" s="43">
        <f t="shared" si="251"/>
        <v>0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1543213511.0799999</v>
      </c>
      <c r="AA1156" s="43">
        <f t="shared" si="251"/>
        <v>65744488.920000151</v>
      </c>
      <c r="AB1156" s="44">
        <f>Z1156/D1156</f>
        <v>0.95913846792768975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1739000</v>
      </c>
      <c r="C1160" s="34">
        <f>[1]consoCURRENT!F23949</f>
        <v>0</v>
      </c>
      <c r="D1160" s="34">
        <f>[1]consoCURRENT!G23949</f>
        <v>1739000</v>
      </c>
      <c r="E1160" s="34">
        <f>[1]consoCURRENT!H23949</f>
        <v>384309.74</v>
      </c>
      <c r="F1160" s="34">
        <f>[1]consoCURRENT!I23949</f>
        <v>314433.71999999997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107040.56</v>
      </c>
      <c r="O1160" s="34">
        <f>[1]consoCURRENT!R23949</f>
        <v>114784.1</v>
      </c>
      <c r="P1160" s="34">
        <f>[1]consoCURRENT!S23949</f>
        <v>162485.07999999999</v>
      </c>
      <c r="Q1160" s="34">
        <f>[1]consoCURRENT!T23949</f>
        <v>110373.6</v>
      </c>
      <c r="R1160" s="34">
        <f>[1]consoCURRENT!U23949</f>
        <v>204060.12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698743.46</v>
      </c>
      <c r="AA1160" s="34">
        <f>D1160-Z1160</f>
        <v>1040256.54</v>
      </c>
      <c r="AB1160" s="41">
        <f>Z1160/D1160</f>
        <v>0.40180762507188039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1001030865.9400001</v>
      </c>
      <c r="F1161" s="34">
        <f>[1]consoCURRENT!I24062</f>
        <v>706442366.88999999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344908254.69</v>
      </c>
      <c r="O1161" s="34">
        <f>[1]consoCURRENT!R24062</f>
        <v>561449454.58000004</v>
      </c>
      <c r="P1161" s="34">
        <f>[1]consoCURRENT!S24062</f>
        <v>94673156.670000002</v>
      </c>
      <c r="Q1161" s="34">
        <f>[1]consoCURRENT!T24062</f>
        <v>407938630.94</v>
      </c>
      <c r="R1161" s="34">
        <f>[1]consoCURRENT!U24062</f>
        <v>298503735.94999999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1707473232.8299999</v>
      </c>
      <c r="AA1161" s="34">
        <f>D1161-Z1161</f>
        <v>2339647767.1700001</v>
      </c>
      <c r="AB1161" s="41">
        <f>Z1161/D1161</f>
        <v>0.42189824144867422</v>
      </c>
      <c r="AC1161" s="35"/>
      <c r="AE1161" s="37"/>
    </row>
    <row r="1162" spans="1:31" s="36" customFormat="1" ht="18" hidden="1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252">SUM(B1160:B1163)</f>
        <v>4048860000</v>
      </c>
      <c r="C1164" s="43">
        <f t="shared" si="252"/>
        <v>0</v>
      </c>
      <c r="D1164" s="43">
        <f t="shared" si="252"/>
        <v>4048860000</v>
      </c>
      <c r="E1164" s="43">
        <f t="shared" si="252"/>
        <v>1001415175.6800001</v>
      </c>
      <c r="F1164" s="43">
        <f t="shared" si="252"/>
        <v>706756800.61000001</v>
      </c>
      <c r="G1164" s="43">
        <f t="shared" si="252"/>
        <v>0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345015295.25</v>
      </c>
      <c r="O1164" s="43">
        <f t="shared" si="252"/>
        <v>561564238.68000007</v>
      </c>
      <c r="P1164" s="43">
        <f t="shared" si="252"/>
        <v>94835641.75</v>
      </c>
      <c r="Q1164" s="43">
        <f t="shared" si="252"/>
        <v>408049004.54000002</v>
      </c>
      <c r="R1164" s="43">
        <f t="shared" si="252"/>
        <v>298707796.06999999</v>
      </c>
      <c r="S1164" s="43">
        <f t="shared" si="252"/>
        <v>0</v>
      </c>
      <c r="T1164" s="43">
        <f t="shared" si="252"/>
        <v>0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1708171976.29</v>
      </c>
      <c r="AA1164" s="43">
        <f t="shared" si="252"/>
        <v>2340688023.71</v>
      </c>
      <c r="AB1164" s="44">
        <f>Z1164/D1164</f>
        <v>0.42188961245634571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253">B1165+B1164</f>
        <v>4048860000</v>
      </c>
      <c r="C1166" s="43">
        <f t="shared" si="253"/>
        <v>0</v>
      </c>
      <c r="D1166" s="43">
        <f t="shared" si="253"/>
        <v>4048860000</v>
      </c>
      <c r="E1166" s="43">
        <f t="shared" si="253"/>
        <v>1001415175.6800001</v>
      </c>
      <c r="F1166" s="43">
        <f t="shared" si="253"/>
        <v>706756800.61000001</v>
      </c>
      <c r="G1166" s="43">
        <f t="shared" si="253"/>
        <v>0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345015295.25</v>
      </c>
      <c r="O1166" s="43">
        <f t="shared" si="253"/>
        <v>561564238.68000007</v>
      </c>
      <c r="P1166" s="43">
        <f t="shared" si="253"/>
        <v>94835641.75</v>
      </c>
      <c r="Q1166" s="43">
        <f t="shared" si="253"/>
        <v>408049004.54000002</v>
      </c>
      <c r="R1166" s="43">
        <f t="shared" si="253"/>
        <v>298707796.06999999</v>
      </c>
      <c r="S1166" s="43">
        <f t="shared" si="253"/>
        <v>0</v>
      </c>
      <c r="T1166" s="43">
        <f t="shared" si="253"/>
        <v>0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1708171976.29</v>
      </c>
      <c r="AA1166" s="43">
        <f t="shared" si="253"/>
        <v>2340688023.71</v>
      </c>
      <c r="AB1166" s="44">
        <f>Z1166/D1166</f>
        <v>0.42188961245634571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1739000</v>
      </c>
      <c r="C1170" s="34">
        <f>[1]consoCURRENT!F24162</f>
        <v>0</v>
      </c>
      <c r="D1170" s="34">
        <f>[1]consoCURRENT!G24162</f>
        <v>1739000</v>
      </c>
      <c r="E1170" s="34">
        <f>[1]consoCURRENT!H24162</f>
        <v>376427.92000000004</v>
      </c>
      <c r="F1170" s="34">
        <f>[1]consoCURRENT!I24162</f>
        <v>326932.5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107034.08</v>
      </c>
      <c r="O1170" s="34">
        <f>[1]consoCURRENT!R24162</f>
        <v>114870.24</v>
      </c>
      <c r="P1170" s="34">
        <f>[1]consoCURRENT!S24162</f>
        <v>154523.6</v>
      </c>
      <c r="Q1170" s="34">
        <f>[1]consoCURRENT!T24162</f>
        <v>112375.13</v>
      </c>
      <c r="R1170" s="34">
        <f>[1]consoCURRENT!U24162</f>
        <v>214557.37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703360.42</v>
      </c>
      <c r="AA1170" s="34">
        <f>D1170-Z1170</f>
        <v>1035639.58</v>
      </c>
      <c r="AB1170" s="41">
        <f>Z1170/D1170</f>
        <v>0.40446257619321452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751470264.45999992</v>
      </c>
      <c r="F1171" s="34">
        <f>[1]consoCURRENT!I24275</f>
        <v>884743870.04999995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212818679.52000001</v>
      </c>
      <c r="O1171" s="34">
        <f>[1]consoCURRENT!R24275</f>
        <v>140547817.68000001</v>
      </c>
      <c r="P1171" s="34">
        <f>[1]consoCURRENT!S24275</f>
        <v>398103767.25999999</v>
      </c>
      <c r="Q1171" s="34">
        <f>[1]consoCURRENT!T24275</f>
        <v>507576304.59999996</v>
      </c>
      <c r="R1171" s="34">
        <f>[1]consoCURRENT!U24275</f>
        <v>377167565.44999999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1636214134.51</v>
      </c>
      <c r="AA1171" s="34">
        <f>D1171-Z1171</f>
        <v>872608865.49000001</v>
      </c>
      <c r="AB1171" s="41">
        <f>Z1171/D1171</f>
        <v>0.6521839661506611</v>
      </c>
      <c r="AC1171" s="35"/>
      <c r="AE1171" s="37"/>
    </row>
    <row r="1172" spans="1:31" s="36" customFormat="1" ht="18" hidden="1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254">SUM(B1170:B1173)</f>
        <v>2510562000</v>
      </c>
      <c r="C1174" s="43">
        <f t="shared" si="254"/>
        <v>0</v>
      </c>
      <c r="D1174" s="43">
        <f t="shared" si="254"/>
        <v>2510562000</v>
      </c>
      <c r="E1174" s="43">
        <f t="shared" si="254"/>
        <v>751846692.37999988</v>
      </c>
      <c r="F1174" s="43">
        <f t="shared" si="254"/>
        <v>885070802.54999995</v>
      </c>
      <c r="G1174" s="43">
        <f t="shared" si="254"/>
        <v>0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212925713.60000002</v>
      </c>
      <c r="O1174" s="43">
        <f t="shared" si="254"/>
        <v>140662687.92000002</v>
      </c>
      <c r="P1174" s="43">
        <f t="shared" si="254"/>
        <v>398258290.86000001</v>
      </c>
      <c r="Q1174" s="43">
        <f t="shared" si="254"/>
        <v>507688679.72999996</v>
      </c>
      <c r="R1174" s="43">
        <f t="shared" si="254"/>
        <v>377382122.81999999</v>
      </c>
      <c r="S1174" s="43">
        <f t="shared" si="254"/>
        <v>0</v>
      </c>
      <c r="T1174" s="43">
        <f t="shared" si="254"/>
        <v>0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1636917494.9300001</v>
      </c>
      <c r="AA1174" s="43">
        <f t="shared" si="254"/>
        <v>873644505.07000005</v>
      </c>
      <c r="AB1174" s="44">
        <f>Z1174/D1174</f>
        <v>0.65201237608551399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255">B1175+B1174</f>
        <v>2510562000</v>
      </c>
      <c r="C1176" s="43">
        <f t="shared" si="255"/>
        <v>0</v>
      </c>
      <c r="D1176" s="43">
        <f t="shared" si="255"/>
        <v>2510562000</v>
      </c>
      <c r="E1176" s="43">
        <f t="shared" si="255"/>
        <v>751846692.37999988</v>
      </c>
      <c r="F1176" s="43">
        <f t="shared" si="255"/>
        <v>885070802.54999995</v>
      </c>
      <c r="G1176" s="43">
        <f t="shared" si="255"/>
        <v>0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212925713.60000002</v>
      </c>
      <c r="O1176" s="43">
        <f t="shared" si="255"/>
        <v>140662687.92000002</v>
      </c>
      <c r="P1176" s="43">
        <f t="shared" si="255"/>
        <v>398258290.86000001</v>
      </c>
      <c r="Q1176" s="43">
        <f t="shared" si="255"/>
        <v>507688679.72999996</v>
      </c>
      <c r="R1176" s="43">
        <f t="shared" si="255"/>
        <v>377382122.81999999</v>
      </c>
      <c r="S1176" s="43">
        <f t="shared" si="255"/>
        <v>0</v>
      </c>
      <c r="T1176" s="43">
        <f t="shared" si="255"/>
        <v>0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1636917494.9300001</v>
      </c>
      <c r="AA1176" s="43">
        <f t="shared" si="255"/>
        <v>873644505.07000005</v>
      </c>
      <c r="AB1176" s="44">
        <f>Z1176/D1176</f>
        <v>0.65201237608551399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1744000</v>
      </c>
      <c r="C1180" s="34">
        <f>[1]consoCURRENT!F24375</f>
        <v>0</v>
      </c>
      <c r="D1180" s="34">
        <f>[1]consoCURRENT!G24375</f>
        <v>1744000</v>
      </c>
      <c r="E1180" s="34">
        <f>[1]consoCURRENT!H24375</f>
        <v>311362.29000000004</v>
      </c>
      <c r="F1180" s="34">
        <f>[1]consoCURRENT!I24375</f>
        <v>305437.15000000002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77573.97</v>
      </c>
      <c r="O1180" s="34">
        <f>[1]consoCURRENT!R24375</f>
        <v>78297.929999999993</v>
      </c>
      <c r="P1180" s="34">
        <f>[1]consoCURRENT!S24375</f>
        <v>155490.39000000001</v>
      </c>
      <c r="Q1180" s="34">
        <f>[1]consoCURRENT!T24375</f>
        <v>111873.60000000001</v>
      </c>
      <c r="R1180" s="34">
        <f>[1]consoCURRENT!U24375</f>
        <v>193563.55000000002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616799.44000000006</v>
      </c>
      <c r="AA1180" s="34">
        <f>D1180-Z1180</f>
        <v>1127200.56</v>
      </c>
      <c r="AB1180" s="41">
        <f>Z1180/D1180</f>
        <v>0.35366940366972482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1602618317.74</v>
      </c>
      <c r="F1181" s="34">
        <f>[1]consoCURRENT!I24488</f>
        <v>1385329424.5800002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1027150.13</v>
      </c>
      <c r="O1181" s="34">
        <f>[1]consoCURRENT!R24488</f>
        <v>15676149.330000002</v>
      </c>
      <c r="P1181" s="34">
        <f>[1]consoCURRENT!S24488</f>
        <v>1585915018.28</v>
      </c>
      <c r="Q1181" s="34">
        <f>[1]consoCURRENT!T24488</f>
        <v>641924628.86000001</v>
      </c>
      <c r="R1181" s="34">
        <f>[1]consoCURRENT!U24488</f>
        <v>743404795.71999991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2987947742.3199997</v>
      </c>
      <c r="AA1181" s="34">
        <f>D1181-Z1181</f>
        <v>504492257.68000031</v>
      </c>
      <c r="AB1181" s="41">
        <f>Z1181/D1181</f>
        <v>0.85554733719691667</v>
      </c>
      <c r="AC1181" s="35"/>
      <c r="AE1181" s="37"/>
    </row>
    <row r="1182" spans="1:31" s="36" customFormat="1" ht="18" hidden="1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256">SUM(B1180:B1183)</f>
        <v>3494184000</v>
      </c>
      <c r="C1184" s="43">
        <f t="shared" si="256"/>
        <v>0</v>
      </c>
      <c r="D1184" s="43">
        <f t="shared" si="256"/>
        <v>3494184000</v>
      </c>
      <c r="E1184" s="43">
        <f t="shared" si="256"/>
        <v>1602929680.03</v>
      </c>
      <c r="F1184" s="43">
        <f t="shared" si="256"/>
        <v>1385634861.7300003</v>
      </c>
      <c r="G1184" s="43">
        <f t="shared" si="256"/>
        <v>0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1104724.1000000001</v>
      </c>
      <c r="O1184" s="43">
        <f t="shared" si="256"/>
        <v>15754447.260000002</v>
      </c>
      <c r="P1184" s="43">
        <f t="shared" si="256"/>
        <v>1586070508.6700001</v>
      </c>
      <c r="Q1184" s="43">
        <f t="shared" si="256"/>
        <v>642036502.46000004</v>
      </c>
      <c r="R1184" s="43">
        <f t="shared" si="256"/>
        <v>743598359.26999986</v>
      </c>
      <c r="S1184" s="43">
        <f t="shared" si="256"/>
        <v>0</v>
      </c>
      <c r="T1184" s="43">
        <f t="shared" si="256"/>
        <v>0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2988564541.7599998</v>
      </c>
      <c r="AA1184" s="43">
        <f t="shared" si="256"/>
        <v>505619458.24000031</v>
      </c>
      <c r="AB1184" s="44">
        <f>Z1184/D1184</f>
        <v>0.85529684234144499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257">B1185+B1184</f>
        <v>3494184000</v>
      </c>
      <c r="C1186" s="43">
        <f t="shared" si="257"/>
        <v>0</v>
      </c>
      <c r="D1186" s="43">
        <f t="shared" si="257"/>
        <v>3494184000</v>
      </c>
      <c r="E1186" s="43">
        <f t="shared" si="257"/>
        <v>1602929680.03</v>
      </c>
      <c r="F1186" s="43">
        <f t="shared" si="257"/>
        <v>1385634861.7300003</v>
      </c>
      <c r="G1186" s="43">
        <f t="shared" si="257"/>
        <v>0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1104724.1000000001</v>
      </c>
      <c r="O1186" s="43">
        <f t="shared" si="257"/>
        <v>15754447.260000002</v>
      </c>
      <c r="P1186" s="43">
        <f t="shared" si="257"/>
        <v>1586070508.6700001</v>
      </c>
      <c r="Q1186" s="43">
        <f t="shared" si="257"/>
        <v>642036502.46000004</v>
      </c>
      <c r="R1186" s="43">
        <f t="shared" si="257"/>
        <v>743598359.26999986</v>
      </c>
      <c r="S1186" s="43">
        <f t="shared" si="257"/>
        <v>0</v>
      </c>
      <c r="T1186" s="43">
        <f t="shared" si="257"/>
        <v>0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2988564541.7599998</v>
      </c>
      <c r="AA1186" s="43">
        <f t="shared" si="257"/>
        <v>505619458.24000031</v>
      </c>
      <c r="AB1186" s="44">
        <f>Z1186/D1186</f>
        <v>0.85529684234144499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1739000</v>
      </c>
      <c r="C1190" s="34">
        <f>[1]consoCURRENT!F24588</f>
        <v>0</v>
      </c>
      <c r="D1190" s="34">
        <f>[1]consoCURRENT!G24588</f>
        <v>1739000</v>
      </c>
      <c r="E1190" s="34">
        <f>[1]consoCURRENT!H24588</f>
        <v>356620.81000000006</v>
      </c>
      <c r="F1190" s="34">
        <f>[1]consoCURRENT!I24588</f>
        <v>336427.2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107040.56000000001</v>
      </c>
      <c r="O1190" s="34">
        <f>[1]consoCURRENT!R24588</f>
        <v>116706.65000000001</v>
      </c>
      <c r="P1190" s="34">
        <f>[1]consoCURRENT!S24588</f>
        <v>132873.60000000001</v>
      </c>
      <c r="Q1190" s="34">
        <f>[1]consoCURRENT!T24588</f>
        <v>132873.60000000001</v>
      </c>
      <c r="R1190" s="34">
        <f>[1]consoCURRENT!U24588</f>
        <v>203553.6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693048.01</v>
      </c>
      <c r="AA1190" s="34">
        <f>D1190-Z1190</f>
        <v>1045951.99</v>
      </c>
      <c r="AB1190" s="41">
        <f>Z1190/D1190</f>
        <v>0.39853249568717652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4021098530.8099999</v>
      </c>
      <c r="F1191" s="34">
        <f>[1]consoCURRENT!I24701</f>
        <v>209889948.32999998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634879858.97000003</v>
      </c>
      <c r="O1191" s="34">
        <f>[1]consoCURRENT!R24701</f>
        <v>2628867646.9699998</v>
      </c>
      <c r="P1191" s="34">
        <f>[1]consoCURRENT!S24701</f>
        <v>757351024.87</v>
      </c>
      <c r="Q1191" s="34">
        <f>[1]consoCURRENT!T24701</f>
        <v>166073329.80000001</v>
      </c>
      <c r="R1191" s="34">
        <f>[1]consoCURRENT!U24701</f>
        <v>43816618.530000001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4230988479.1399999</v>
      </c>
      <c r="AA1191" s="34">
        <f>D1191-Z1191</f>
        <v>462117520.86000013</v>
      </c>
      <c r="AB1191" s="41">
        <f>Z1191/D1191</f>
        <v>0.90153269053373175</v>
      </c>
      <c r="AC1191" s="35"/>
      <c r="AE1191" s="37"/>
    </row>
    <row r="1192" spans="1:31" s="36" customFormat="1" ht="18" hidden="1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258">SUM(B1190:B1193)</f>
        <v>4694845000</v>
      </c>
      <c r="C1194" s="43">
        <f t="shared" si="258"/>
        <v>0</v>
      </c>
      <c r="D1194" s="43">
        <f t="shared" si="258"/>
        <v>4694845000</v>
      </c>
      <c r="E1194" s="43">
        <f t="shared" si="258"/>
        <v>4021455151.6199999</v>
      </c>
      <c r="F1194" s="43">
        <f t="shared" si="258"/>
        <v>210226375.52999997</v>
      </c>
      <c r="G1194" s="43">
        <f t="shared" si="258"/>
        <v>0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634986899.52999997</v>
      </c>
      <c r="O1194" s="43">
        <f t="shared" si="258"/>
        <v>2628984353.6199999</v>
      </c>
      <c r="P1194" s="43">
        <f t="shared" si="258"/>
        <v>757483898.47000003</v>
      </c>
      <c r="Q1194" s="43">
        <f t="shared" si="258"/>
        <v>166206203.40000001</v>
      </c>
      <c r="R1194" s="43">
        <f t="shared" si="258"/>
        <v>44020172.130000003</v>
      </c>
      <c r="S1194" s="43">
        <f t="shared" si="258"/>
        <v>0</v>
      </c>
      <c r="T1194" s="43">
        <f t="shared" si="258"/>
        <v>0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4231681527.1500001</v>
      </c>
      <c r="AA1194" s="43">
        <f t="shared" si="258"/>
        <v>463163472.85000014</v>
      </c>
      <c r="AB1194" s="44">
        <f>Z1194/D1194</f>
        <v>0.90134637611039348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259">B1195+B1194</f>
        <v>4694845000</v>
      </c>
      <c r="C1196" s="43">
        <f t="shared" si="259"/>
        <v>0</v>
      </c>
      <c r="D1196" s="43">
        <f t="shared" si="259"/>
        <v>4694845000</v>
      </c>
      <c r="E1196" s="43">
        <f t="shared" si="259"/>
        <v>4021455151.6199999</v>
      </c>
      <c r="F1196" s="43">
        <f t="shared" si="259"/>
        <v>210226375.52999997</v>
      </c>
      <c r="G1196" s="43">
        <f t="shared" si="259"/>
        <v>0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634986899.52999997</v>
      </c>
      <c r="O1196" s="43">
        <f t="shared" si="259"/>
        <v>2628984353.6199999</v>
      </c>
      <c r="P1196" s="43">
        <f t="shared" si="259"/>
        <v>757483898.47000003</v>
      </c>
      <c r="Q1196" s="43">
        <f t="shared" si="259"/>
        <v>166206203.40000001</v>
      </c>
      <c r="R1196" s="43">
        <f t="shared" si="259"/>
        <v>44020172.130000003</v>
      </c>
      <c r="S1196" s="43">
        <f t="shared" si="259"/>
        <v>0</v>
      </c>
      <c r="T1196" s="43">
        <f t="shared" si="259"/>
        <v>0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4231681527.1500001</v>
      </c>
      <c r="AA1196" s="43">
        <f t="shared" si="259"/>
        <v>463163472.85000014</v>
      </c>
      <c r="AB1196" s="44">
        <f>Z1196/D1196</f>
        <v>0.90134637611039348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1739000</v>
      </c>
      <c r="C1200" s="34">
        <f>[1]consoCURRENT!F24801</f>
        <v>0</v>
      </c>
      <c r="D1200" s="34">
        <f>[1]consoCURRENT!G24801</f>
        <v>1739000</v>
      </c>
      <c r="E1200" s="34">
        <f>[1]consoCURRENT!H24801</f>
        <v>323130.81</v>
      </c>
      <c r="F1200" s="34">
        <f>[1]consoCURRENT!I24801</f>
        <v>322427.1999999999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60011.060000000005</v>
      </c>
      <c r="O1200" s="34">
        <f>[1]consoCURRENT!R24801</f>
        <v>114896.15</v>
      </c>
      <c r="P1200" s="34">
        <f>[1]consoCURRENT!S24801</f>
        <v>148223.6</v>
      </c>
      <c r="Q1200" s="34">
        <f>[1]consoCURRENT!T24801</f>
        <v>118873.59999999998</v>
      </c>
      <c r="R1200" s="34">
        <f>[1]consoCURRENT!U24801</f>
        <v>203553.59999999992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645558.00999999989</v>
      </c>
      <c r="AA1200" s="34">
        <f>D1200-Z1200</f>
        <v>1093441.9900000002</v>
      </c>
      <c r="AB1200" s="41">
        <f>Z1200/D1200</f>
        <v>0.37122369752731449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3436331550.4100003</v>
      </c>
      <c r="F1201" s="34">
        <f>[1]consoCURRENT!I24914</f>
        <v>186547768.04999998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15292033.57</v>
      </c>
      <c r="O1201" s="34">
        <f>[1]consoCURRENT!R24914</f>
        <v>2011303743.23</v>
      </c>
      <c r="P1201" s="34">
        <f>[1]consoCURRENT!S24914</f>
        <v>1409735773.6100001</v>
      </c>
      <c r="Q1201" s="34">
        <f>[1]consoCURRENT!T24914</f>
        <v>183604118.75999999</v>
      </c>
      <c r="R1201" s="34">
        <f>[1]consoCURRENT!U24914</f>
        <v>2943649.2899999996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3622879318.46</v>
      </c>
      <c r="AA1201" s="34">
        <f>D1201-Z1201</f>
        <v>17645681.539999962</v>
      </c>
      <c r="AB1201" s="41">
        <f>Z1201/D1201</f>
        <v>0.99515298438000011</v>
      </c>
      <c r="AC1201" s="35"/>
      <c r="AE1201" s="37"/>
    </row>
    <row r="1202" spans="1:31" s="36" customFormat="1" ht="18" hidden="1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260">SUM(B1200:B1203)</f>
        <v>3642264000</v>
      </c>
      <c r="C1204" s="43">
        <f t="shared" si="260"/>
        <v>0</v>
      </c>
      <c r="D1204" s="43">
        <f t="shared" si="260"/>
        <v>3642264000</v>
      </c>
      <c r="E1204" s="43">
        <f t="shared" si="260"/>
        <v>3436654681.2200003</v>
      </c>
      <c r="F1204" s="43">
        <f t="shared" si="260"/>
        <v>186870195.24999997</v>
      </c>
      <c r="G1204" s="43">
        <f t="shared" si="260"/>
        <v>0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15352044.630000001</v>
      </c>
      <c r="O1204" s="43">
        <f t="shared" si="260"/>
        <v>2011418639.3800001</v>
      </c>
      <c r="P1204" s="43">
        <f t="shared" si="260"/>
        <v>1409883997.21</v>
      </c>
      <c r="Q1204" s="43">
        <f t="shared" si="260"/>
        <v>183722992.35999998</v>
      </c>
      <c r="R1204" s="43">
        <f t="shared" si="260"/>
        <v>3147202.8899999997</v>
      </c>
      <c r="S1204" s="43">
        <f t="shared" si="260"/>
        <v>0</v>
      </c>
      <c r="T1204" s="43">
        <f t="shared" si="260"/>
        <v>0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3623524876.4700003</v>
      </c>
      <c r="AA1204" s="43">
        <f t="shared" si="260"/>
        <v>18739123.529999964</v>
      </c>
      <c r="AB1204" s="44">
        <f>Z1204/D1204</f>
        <v>0.9948550891615765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261">B1205+B1204</f>
        <v>3642264000</v>
      </c>
      <c r="C1206" s="43">
        <f t="shared" si="261"/>
        <v>0</v>
      </c>
      <c r="D1206" s="43">
        <f t="shared" si="261"/>
        <v>3642264000</v>
      </c>
      <c r="E1206" s="43">
        <f t="shared" si="261"/>
        <v>3436654681.2200003</v>
      </c>
      <c r="F1206" s="43">
        <f t="shared" si="261"/>
        <v>186870195.24999997</v>
      </c>
      <c r="G1206" s="43">
        <f t="shared" si="261"/>
        <v>0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15352044.630000001</v>
      </c>
      <c r="O1206" s="43">
        <f t="shared" si="261"/>
        <v>2011418639.3800001</v>
      </c>
      <c r="P1206" s="43">
        <f t="shared" si="261"/>
        <v>1409883997.21</v>
      </c>
      <c r="Q1206" s="43">
        <f t="shared" si="261"/>
        <v>183722992.35999998</v>
      </c>
      <c r="R1206" s="43">
        <f t="shared" si="261"/>
        <v>3147202.8899999997</v>
      </c>
      <c r="S1206" s="43">
        <f t="shared" si="261"/>
        <v>0</v>
      </c>
      <c r="T1206" s="43">
        <f t="shared" si="261"/>
        <v>0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3623524876.4700003</v>
      </c>
      <c r="AA1206" s="43">
        <f t="shared" si="261"/>
        <v>18739123.529999964</v>
      </c>
      <c r="AB1206" s="44">
        <f>Z1206/D1206</f>
        <v>0.9948550891615765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1739000</v>
      </c>
      <c r="C1210" s="34">
        <f>[1]consoCURRENT!F25014</f>
        <v>0</v>
      </c>
      <c r="D1210" s="34">
        <f>[1]consoCURRENT!G25014</f>
        <v>1739000</v>
      </c>
      <c r="E1210" s="34">
        <f>[1]consoCURRENT!H25014</f>
        <v>367310.81</v>
      </c>
      <c r="F1210" s="34">
        <f>[1]consoCURRENT!I25014</f>
        <v>341217.58999999997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117010.56</v>
      </c>
      <c r="O1210" s="34">
        <f>[1]consoCURRENT!R25014</f>
        <v>117426.65</v>
      </c>
      <c r="P1210" s="34">
        <f>[1]consoCURRENT!S25014</f>
        <v>132873.60000000001</v>
      </c>
      <c r="Q1210" s="34">
        <f>[1]consoCURRENT!T25014</f>
        <v>137663.99</v>
      </c>
      <c r="R1210" s="34">
        <f>[1]consoCURRENT!U25014</f>
        <v>203553.6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708528.4</v>
      </c>
      <c r="AA1210" s="34">
        <f>D1210-Z1210</f>
        <v>1030471.6</v>
      </c>
      <c r="AB1210" s="41">
        <f>Z1210/D1210</f>
        <v>0.40743438757906847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1552800888.8000002</v>
      </c>
      <c r="F1211" s="34">
        <f>[1]consoCURRENT!I25127</f>
        <v>1945834924.0599999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885368.17999999993</v>
      </c>
      <c r="O1211" s="34">
        <f>[1]consoCURRENT!R25127</f>
        <v>7261431.3100000005</v>
      </c>
      <c r="P1211" s="34">
        <f>[1]consoCURRENT!S25127</f>
        <v>1544654089.3099999</v>
      </c>
      <c r="Q1211" s="34">
        <f>[1]consoCURRENT!T25127</f>
        <v>1181153667.6800001</v>
      </c>
      <c r="R1211" s="34">
        <f>[1]consoCURRENT!U25127</f>
        <v>764681256.38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3498635812.8600001</v>
      </c>
      <c r="AA1211" s="34">
        <f>D1211-Z1211</f>
        <v>41588187.139999866</v>
      </c>
      <c r="AB1211" s="41">
        <f>Z1211/D1211</f>
        <v>0.98825266787073363</v>
      </c>
      <c r="AC1211" s="35"/>
      <c r="AE1211" s="37"/>
    </row>
    <row r="1212" spans="1:31" s="36" customFormat="1" ht="18" hidden="1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262">SUM(B1210:B1213)</f>
        <v>3541963000</v>
      </c>
      <c r="C1214" s="43">
        <f t="shared" si="262"/>
        <v>0</v>
      </c>
      <c r="D1214" s="43">
        <f t="shared" si="262"/>
        <v>3541963000</v>
      </c>
      <c r="E1214" s="43">
        <f t="shared" si="262"/>
        <v>1553168199.6100001</v>
      </c>
      <c r="F1214" s="43">
        <f t="shared" si="262"/>
        <v>1946176141.6499999</v>
      </c>
      <c r="G1214" s="43">
        <f t="shared" si="262"/>
        <v>0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1002378.74</v>
      </c>
      <c r="O1214" s="43">
        <f t="shared" si="262"/>
        <v>7378857.9600000009</v>
      </c>
      <c r="P1214" s="43">
        <f t="shared" si="262"/>
        <v>1544786962.9099998</v>
      </c>
      <c r="Q1214" s="43">
        <f t="shared" si="262"/>
        <v>1181291331.6700001</v>
      </c>
      <c r="R1214" s="43">
        <f t="shared" si="262"/>
        <v>764884809.98000002</v>
      </c>
      <c r="S1214" s="43">
        <f t="shared" si="262"/>
        <v>0</v>
      </c>
      <c r="T1214" s="43">
        <f t="shared" si="262"/>
        <v>0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3499344341.2600002</v>
      </c>
      <c r="AA1214" s="43">
        <f t="shared" si="262"/>
        <v>42618658.739999868</v>
      </c>
      <c r="AB1214" s="44">
        <f>Z1214/D1214</f>
        <v>0.98796750312185655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263">B1215+B1214</f>
        <v>3541963000</v>
      </c>
      <c r="C1216" s="43">
        <f t="shared" si="263"/>
        <v>0</v>
      </c>
      <c r="D1216" s="43">
        <f t="shared" si="263"/>
        <v>3541963000</v>
      </c>
      <c r="E1216" s="43">
        <f t="shared" si="263"/>
        <v>1553168199.6100001</v>
      </c>
      <c r="F1216" s="43">
        <f t="shared" si="263"/>
        <v>1946176141.6499999</v>
      </c>
      <c r="G1216" s="43">
        <f t="shared" si="263"/>
        <v>0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1002378.74</v>
      </c>
      <c r="O1216" s="43">
        <f t="shared" si="263"/>
        <v>7378857.9600000009</v>
      </c>
      <c r="P1216" s="43">
        <f t="shared" si="263"/>
        <v>1544786962.9099998</v>
      </c>
      <c r="Q1216" s="43">
        <f t="shared" si="263"/>
        <v>1181291331.6700001</v>
      </c>
      <c r="R1216" s="43">
        <f t="shared" si="263"/>
        <v>764884809.98000002</v>
      </c>
      <c r="S1216" s="43">
        <f t="shared" si="263"/>
        <v>0</v>
      </c>
      <c r="T1216" s="43">
        <f t="shared" si="263"/>
        <v>0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3499344341.2600002</v>
      </c>
      <c r="AA1216" s="43">
        <f t="shared" si="263"/>
        <v>42618658.739999868</v>
      </c>
      <c r="AB1216" s="44">
        <f>Z1216/D1216</f>
        <v>0.98796750312185655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1739000</v>
      </c>
      <c r="C1220" s="34">
        <f>[1]consoCURRENT!F25227</f>
        <v>0</v>
      </c>
      <c r="D1220" s="34">
        <f>[1]consoCURRENT!G25227</f>
        <v>1739000</v>
      </c>
      <c r="E1220" s="34">
        <f>[1]consoCURRENT!H25227</f>
        <v>375117.76</v>
      </c>
      <c r="F1220" s="34">
        <f>[1]consoCURRENT!I25227</f>
        <v>309000.01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107040.56</v>
      </c>
      <c r="O1220" s="34">
        <f>[1]consoCURRENT!R25227</f>
        <v>107040.56</v>
      </c>
      <c r="P1220" s="34">
        <f>[1]consoCURRENT!S25227</f>
        <v>161036.64000000001</v>
      </c>
      <c r="Q1220" s="34">
        <f>[1]consoCURRENT!T25227</f>
        <v>111873.60000000001</v>
      </c>
      <c r="R1220" s="34">
        <f>[1]consoCURRENT!U25227</f>
        <v>197126.41000000003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684117.77</v>
      </c>
      <c r="AA1220" s="34">
        <f>D1220-Z1220</f>
        <v>1054882.23</v>
      </c>
      <c r="AB1220" s="41">
        <f>Z1220/D1220</f>
        <v>0.39339722254169063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1.4551915228366852E-11</v>
      </c>
      <c r="D1221" s="34">
        <f>[1]consoCURRENT!G25340</f>
        <v>2646944000</v>
      </c>
      <c r="E1221" s="34">
        <f>[1]consoCURRENT!H25340</f>
        <v>672990861.01999998</v>
      </c>
      <c r="F1221" s="34">
        <f>[1]consoCURRENT!I25340</f>
        <v>638132728.87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18561265.960000001</v>
      </c>
      <c r="O1221" s="34">
        <f>[1]consoCURRENT!R25340</f>
        <v>100772302.67</v>
      </c>
      <c r="P1221" s="34">
        <f>[1]consoCURRENT!S25340</f>
        <v>553657292.38999999</v>
      </c>
      <c r="Q1221" s="34">
        <f>[1]consoCURRENT!T25340</f>
        <v>447969284.5</v>
      </c>
      <c r="R1221" s="34">
        <f>[1]consoCURRENT!U25340</f>
        <v>190163444.37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1311123589.8899999</v>
      </c>
      <c r="AA1221" s="34">
        <f>D1221-Z1221</f>
        <v>1335820410.1100001</v>
      </c>
      <c r="AB1221" s="41">
        <f>Z1221/D1221</f>
        <v>0.49533484270539907</v>
      </c>
      <c r="AC1221" s="35"/>
      <c r="AE1221" s="37"/>
    </row>
    <row r="1222" spans="1:31" s="36" customFormat="1" ht="18" hidden="1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264">SUM(B1220:B1223)</f>
        <v>2648683000</v>
      </c>
      <c r="C1224" s="43">
        <f t="shared" si="264"/>
        <v>1.4551915228366852E-11</v>
      </c>
      <c r="D1224" s="43">
        <f t="shared" si="264"/>
        <v>2648683000</v>
      </c>
      <c r="E1224" s="43">
        <f t="shared" si="264"/>
        <v>673365978.77999997</v>
      </c>
      <c r="F1224" s="43">
        <f t="shared" si="264"/>
        <v>638441728.88</v>
      </c>
      <c r="G1224" s="43">
        <f t="shared" si="264"/>
        <v>0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18668306.52</v>
      </c>
      <c r="O1224" s="43">
        <f t="shared" si="264"/>
        <v>100879343.23</v>
      </c>
      <c r="P1224" s="43">
        <f t="shared" si="264"/>
        <v>553818329.02999997</v>
      </c>
      <c r="Q1224" s="43">
        <f t="shared" si="264"/>
        <v>448081158.10000002</v>
      </c>
      <c r="R1224" s="43">
        <f t="shared" si="264"/>
        <v>190360570.78</v>
      </c>
      <c r="S1224" s="43">
        <f t="shared" si="264"/>
        <v>0</v>
      </c>
      <c r="T1224" s="43">
        <f t="shared" si="264"/>
        <v>0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1311807707.6599998</v>
      </c>
      <c r="AA1224" s="43">
        <f t="shared" si="264"/>
        <v>1336875292.3400002</v>
      </c>
      <c r="AB1224" s="44">
        <f>Z1224/D1224</f>
        <v>0.4952679152846905</v>
      </c>
      <c r="AC1224" s="35"/>
      <c r="AE1224" s="37"/>
    </row>
    <row r="1225" spans="1:31" s="36" customFormat="1" ht="18" hidden="1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265">B1225+B1224</f>
        <v>2648683000</v>
      </c>
      <c r="C1226" s="43">
        <f t="shared" si="265"/>
        <v>1.4551915228366852E-11</v>
      </c>
      <c r="D1226" s="43">
        <f t="shared" si="265"/>
        <v>2648683000</v>
      </c>
      <c r="E1226" s="43">
        <f t="shared" si="265"/>
        <v>673365978.77999997</v>
      </c>
      <c r="F1226" s="43">
        <f t="shared" si="265"/>
        <v>638441728.88</v>
      </c>
      <c r="G1226" s="43">
        <f t="shared" si="265"/>
        <v>0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18668306.52</v>
      </c>
      <c r="O1226" s="43">
        <f t="shared" si="265"/>
        <v>100879343.23</v>
      </c>
      <c r="P1226" s="43">
        <f t="shared" si="265"/>
        <v>553818329.02999997</v>
      </c>
      <c r="Q1226" s="43">
        <f t="shared" si="265"/>
        <v>448081158.10000002</v>
      </c>
      <c r="R1226" s="43">
        <f t="shared" si="265"/>
        <v>190360570.78</v>
      </c>
      <c r="S1226" s="43">
        <f t="shared" si="265"/>
        <v>0</v>
      </c>
      <c r="T1226" s="43">
        <f t="shared" si="265"/>
        <v>0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1311807707.6599998</v>
      </c>
      <c r="AA1226" s="43">
        <f t="shared" si="265"/>
        <v>1336875292.3400002</v>
      </c>
      <c r="AB1226" s="44">
        <f>Z1226/D1226</f>
        <v>0.4952679152846905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1739000</v>
      </c>
      <c r="C1230" s="34">
        <f>[1]consoCURRENT!F25440</f>
        <v>0</v>
      </c>
      <c r="D1230" s="34">
        <f>[1]consoCURRENT!G25440</f>
        <v>1739000</v>
      </c>
      <c r="E1230" s="34">
        <f>[1]consoCURRENT!H25440</f>
        <v>263588.37999999989</v>
      </c>
      <c r="F1230" s="34">
        <f>[1]consoCURRENT!I25440</f>
        <v>472475.94000000006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72094.320000000007</v>
      </c>
      <c r="O1230" s="34">
        <f>[1]consoCURRENT!R25440</f>
        <v>91512.319999999905</v>
      </c>
      <c r="P1230" s="34">
        <f>[1]consoCURRENT!S25440</f>
        <v>99981.74</v>
      </c>
      <c r="Q1230" s="34">
        <f>[1]consoCURRENT!T25440</f>
        <v>125156.41</v>
      </c>
      <c r="R1230" s="34">
        <f>[1]consoCURRENT!U25440</f>
        <v>347319.53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736064.32</v>
      </c>
      <c r="AA1230" s="34">
        <f>D1230-Z1230</f>
        <v>1002935.68</v>
      </c>
      <c r="AB1230" s="41">
        <f>Z1230/D1230</f>
        <v>0.42326872915468655</v>
      </c>
      <c r="AC1230" s="35"/>
      <c r="AE1230" s="37"/>
    </row>
    <row r="1231" spans="1:31" s="36" customFormat="1" ht="18" customHeight="1" x14ac:dyDescent="0.2">
      <c r="A1231" s="64" t="s">
        <v>35</v>
      </c>
      <c r="B1231" s="54">
        <f>[1]consoCURRENT!E25553</f>
        <v>2823297000</v>
      </c>
      <c r="C1231" s="54">
        <f>[1]consoCURRENT!F25553</f>
        <v>-8.7311491370201111E-11</v>
      </c>
      <c r="D1231" s="34">
        <f>[1]consoCURRENT!G25553</f>
        <v>2823297000</v>
      </c>
      <c r="E1231" s="54">
        <f>[1]consoCURRENT!H25553</f>
        <v>804071248.06999993</v>
      </c>
      <c r="F1231" s="54">
        <f>[1]consoCURRENT!I25553</f>
        <v>559102794.79000008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235731689.99000001</v>
      </c>
      <c r="O1231" s="54">
        <f>[1]consoCURRENT!R25553</f>
        <v>170071298.32999998</v>
      </c>
      <c r="P1231" s="54">
        <f>[1]consoCURRENT!S25553</f>
        <v>398268259.75</v>
      </c>
      <c r="Q1231" s="54">
        <f>[1]consoCURRENT!T25553</f>
        <v>199124909.31</v>
      </c>
      <c r="R1231" s="54">
        <f>[1]consoCURRENT!U25553</f>
        <v>359977885.48000002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34">
        <f>SUM(M1231:Y1231)</f>
        <v>1363174042.8599999</v>
      </c>
      <c r="AA1231" s="34">
        <f>D1231-Z1231</f>
        <v>1460122957.1400001</v>
      </c>
      <c r="AB1231" s="41">
        <f>Z1231/D1231</f>
        <v>0.4828305498358833</v>
      </c>
      <c r="AC1231" s="34"/>
      <c r="AE1231" s="49"/>
    </row>
    <row r="1232" spans="1:31" s="36" customFormat="1" ht="18" hidden="1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 x14ac:dyDescent="0.2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266">SUM(B1230:B1233)</f>
        <v>2825036000</v>
      </c>
      <c r="C1234" s="43">
        <f t="shared" si="266"/>
        <v>-8.7311491370201111E-11</v>
      </c>
      <c r="D1234" s="43">
        <f t="shared" si="266"/>
        <v>2825036000</v>
      </c>
      <c r="E1234" s="43">
        <f t="shared" si="266"/>
        <v>804334836.44999993</v>
      </c>
      <c r="F1234" s="43">
        <f t="shared" si="266"/>
        <v>559575270.73000014</v>
      </c>
      <c r="G1234" s="43">
        <f t="shared" si="266"/>
        <v>0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235803784.31</v>
      </c>
      <c r="O1234" s="43">
        <f t="shared" si="266"/>
        <v>170162810.64999998</v>
      </c>
      <c r="P1234" s="43">
        <f t="shared" si="266"/>
        <v>398368241.49000001</v>
      </c>
      <c r="Q1234" s="43">
        <f t="shared" si="266"/>
        <v>199250065.72</v>
      </c>
      <c r="R1234" s="43">
        <f t="shared" si="266"/>
        <v>360325205.00999999</v>
      </c>
      <c r="S1234" s="43">
        <f t="shared" si="266"/>
        <v>0</v>
      </c>
      <c r="T1234" s="43">
        <f t="shared" si="266"/>
        <v>0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1363910107.1799998</v>
      </c>
      <c r="AA1234" s="43">
        <f t="shared" si="266"/>
        <v>1461125892.8200002</v>
      </c>
      <c r="AB1234" s="44">
        <f>Z1234/D1234</f>
        <v>0.48279388552216673</v>
      </c>
      <c r="AC1234" s="35"/>
      <c r="AE1234" s="37"/>
    </row>
    <row r="1235" spans="1:31" s="36" customFormat="1" ht="18" hidden="1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267">B1235+B1234</f>
        <v>2825036000</v>
      </c>
      <c r="C1236" s="43">
        <f t="shared" si="267"/>
        <v>-8.7311491370201111E-11</v>
      </c>
      <c r="D1236" s="43">
        <f t="shared" si="267"/>
        <v>2825036000</v>
      </c>
      <c r="E1236" s="43">
        <f t="shared" si="267"/>
        <v>804334836.44999993</v>
      </c>
      <c r="F1236" s="43">
        <f t="shared" si="267"/>
        <v>559575270.73000014</v>
      </c>
      <c r="G1236" s="43">
        <f t="shared" si="267"/>
        <v>0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235803784.31</v>
      </c>
      <c r="O1236" s="43">
        <f t="shared" si="267"/>
        <v>170162810.64999998</v>
      </c>
      <c r="P1236" s="43">
        <f t="shared" si="267"/>
        <v>398368241.49000001</v>
      </c>
      <c r="Q1236" s="43">
        <f t="shared" si="267"/>
        <v>199250065.72</v>
      </c>
      <c r="R1236" s="43">
        <f t="shared" si="267"/>
        <v>360325205.00999999</v>
      </c>
      <c r="S1236" s="43">
        <f t="shared" si="267"/>
        <v>0</v>
      </c>
      <c r="T1236" s="43">
        <f t="shared" si="267"/>
        <v>0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1363910107.1799998</v>
      </c>
      <c r="AA1236" s="43">
        <f t="shared" si="267"/>
        <v>1461125892.8200002</v>
      </c>
      <c r="AB1236" s="44">
        <f>Z1236/D1236</f>
        <v>0.48279388552216673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1739000</v>
      </c>
      <c r="C1240" s="34">
        <f>[1]consoCURRENT!F25653</f>
        <v>0</v>
      </c>
      <c r="D1240" s="34">
        <f>[1]consoCURRENT!G25653</f>
        <v>1739000</v>
      </c>
      <c r="E1240" s="34">
        <f>[1]consoCURRENT!H25653</f>
        <v>317450.83000000007</v>
      </c>
      <c r="F1240" s="34">
        <f>[1]consoCURRENT!I25653</f>
        <v>318621.04000000004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72094.320000000007</v>
      </c>
      <c r="O1240" s="34">
        <f>[1]consoCURRENT!R25653</f>
        <v>80489.52</v>
      </c>
      <c r="P1240" s="34">
        <f>[1]consoCURRENT!S25653</f>
        <v>164866.99000000002</v>
      </c>
      <c r="Q1240" s="34">
        <f>[1]consoCURRENT!T25653</f>
        <v>137917.14000000001</v>
      </c>
      <c r="R1240" s="34">
        <f>[1]consoCURRENT!U25653</f>
        <v>180703.9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636071.87000000011</v>
      </c>
      <c r="AA1240" s="34">
        <f>D1240-Z1240</f>
        <v>1102928.1299999999</v>
      </c>
      <c r="AB1240" s="41">
        <f>Z1240/D1240</f>
        <v>0.3657687579068431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878217370.33999991</v>
      </c>
      <c r="F1241" s="34">
        <f>[1]consoCURRENT!I25766</f>
        <v>537771677.08000004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27678487.489999998</v>
      </c>
      <c r="O1241" s="34">
        <f>[1]consoCURRENT!R25766</f>
        <v>256352848.94999999</v>
      </c>
      <c r="P1241" s="34">
        <f>[1]consoCURRENT!S25766</f>
        <v>594186033.89999998</v>
      </c>
      <c r="Q1241" s="34">
        <f>[1]consoCURRENT!T25766</f>
        <v>43571566.039999999</v>
      </c>
      <c r="R1241" s="34">
        <f>[1]consoCURRENT!U25766</f>
        <v>494200111.04000002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1415989047.4199998</v>
      </c>
      <c r="AA1241" s="34">
        <f>D1241-Z1241</f>
        <v>2057740952.5800002</v>
      </c>
      <c r="AB1241" s="41">
        <f>Z1241/D1241</f>
        <v>0.40762783734487129</v>
      </c>
      <c r="AC1241" s="35"/>
      <c r="AE1241" s="37"/>
    </row>
    <row r="1242" spans="1:31" s="36" customFormat="1" ht="18" hidden="1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268">SUM(B1240:B1243)</f>
        <v>3475469000</v>
      </c>
      <c r="C1244" s="43">
        <f t="shared" si="268"/>
        <v>0</v>
      </c>
      <c r="D1244" s="43">
        <f t="shared" si="268"/>
        <v>3475469000</v>
      </c>
      <c r="E1244" s="43">
        <f t="shared" si="268"/>
        <v>878534821.16999996</v>
      </c>
      <c r="F1244" s="43">
        <f t="shared" si="268"/>
        <v>538090298.12</v>
      </c>
      <c r="G1244" s="43">
        <f t="shared" si="268"/>
        <v>0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27750581.809999999</v>
      </c>
      <c r="O1244" s="43">
        <f t="shared" si="268"/>
        <v>256433338.47</v>
      </c>
      <c r="P1244" s="43">
        <f t="shared" si="268"/>
        <v>594350900.88999999</v>
      </c>
      <c r="Q1244" s="43">
        <f t="shared" si="268"/>
        <v>43709483.18</v>
      </c>
      <c r="R1244" s="43">
        <f t="shared" si="268"/>
        <v>494380814.94</v>
      </c>
      <c r="S1244" s="43">
        <f t="shared" si="268"/>
        <v>0</v>
      </c>
      <c r="T1244" s="43">
        <f t="shared" si="268"/>
        <v>0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1416625119.2899997</v>
      </c>
      <c r="AA1244" s="43">
        <f t="shared" si="268"/>
        <v>2058843880.7100003</v>
      </c>
      <c r="AB1244" s="44">
        <f>Z1244/D1244</f>
        <v>0.40760689256327698</v>
      </c>
      <c r="AC1244" s="35"/>
      <c r="AE1244" s="37"/>
    </row>
    <row r="1245" spans="1:31" s="36" customFormat="1" ht="18" hidden="1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269">B1245+B1244</f>
        <v>3475469000</v>
      </c>
      <c r="C1246" s="43">
        <f t="shared" si="269"/>
        <v>0</v>
      </c>
      <c r="D1246" s="43">
        <f t="shared" si="269"/>
        <v>3475469000</v>
      </c>
      <c r="E1246" s="43">
        <f t="shared" si="269"/>
        <v>878534821.16999996</v>
      </c>
      <c r="F1246" s="43">
        <f t="shared" si="269"/>
        <v>538090298.12</v>
      </c>
      <c r="G1246" s="43">
        <f t="shared" si="269"/>
        <v>0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27750581.809999999</v>
      </c>
      <c r="O1246" s="43">
        <f t="shared" si="269"/>
        <v>256433338.47</v>
      </c>
      <c r="P1246" s="43">
        <f t="shared" si="269"/>
        <v>594350900.88999999</v>
      </c>
      <c r="Q1246" s="43">
        <f t="shared" si="269"/>
        <v>43709483.18</v>
      </c>
      <c r="R1246" s="43">
        <f t="shared" si="269"/>
        <v>494380814.94</v>
      </c>
      <c r="S1246" s="43">
        <f t="shared" si="269"/>
        <v>0</v>
      </c>
      <c r="T1246" s="43">
        <f t="shared" si="269"/>
        <v>0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1416625119.2899997</v>
      </c>
      <c r="AA1246" s="43">
        <f t="shared" si="269"/>
        <v>2058843880.7100003</v>
      </c>
      <c r="AB1246" s="44">
        <f>Z1246/D1246</f>
        <v>0.40760689256327698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1739000</v>
      </c>
      <c r="C1250" s="34">
        <f>[1]consoCURRENT!F25866</f>
        <v>0</v>
      </c>
      <c r="D1250" s="34">
        <f>[1]consoCURRENT!G25866</f>
        <v>1739000</v>
      </c>
      <c r="E1250" s="34">
        <f>[1]consoCURRENT!H25866</f>
        <v>366897.04</v>
      </c>
      <c r="F1250" s="34">
        <f>[1]consoCURRENT!I25866</f>
        <v>327135.1999999999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107040.56</v>
      </c>
      <c r="O1250" s="34">
        <f>[1]consoCURRENT!R25866</f>
        <v>117040.56</v>
      </c>
      <c r="P1250" s="34">
        <f>[1]consoCURRENT!S25866</f>
        <v>142815.91999999998</v>
      </c>
      <c r="Q1250" s="34">
        <f>[1]consoCURRENT!T25866</f>
        <v>235455.1999999999</v>
      </c>
      <c r="R1250" s="34">
        <f>[1]consoCURRENT!U25866</f>
        <v>91680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694032.23999999987</v>
      </c>
      <c r="AA1250" s="34">
        <f>D1250-Z1250</f>
        <v>1044967.7600000001</v>
      </c>
      <c r="AB1250" s="41">
        <f>Z1250/D1250</f>
        <v>0.39909847038527885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1043266579.46</v>
      </c>
      <c r="F1251" s="34">
        <f>[1]consoCURRENT!I25979</f>
        <v>2339154283.6300001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535713000</v>
      </c>
      <c r="O1251" s="34">
        <f>[1]consoCURRENT!R25979</f>
        <v>286468915.30000001</v>
      </c>
      <c r="P1251" s="34">
        <f>[1]consoCURRENT!S25979</f>
        <v>221084664.16</v>
      </c>
      <c r="Q1251" s="34">
        <f>[1]consoCURRENT!T25979</f>
        <v>2336761848.1300001</v>
      </c>
      <c r="R1251" s="34">
        <f>[1]consoCURRENT!U25979</f>
        <v>2392435.5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3382420863.0900002</v>
      </c>
      <c r="AA1251" s="34">
        <f>D1251-Z1251</f>
        <v>4052136.9099998474</v>
      </c>
      <c r="AB1251" s="41">
        <f>Z1251/D1251</f>
        <v>0.99880343445525777</v>
      </c>
      <c r="AC1251" s="35"/>
      <c r="AE1251" s="37"/>
    </row>
    <row r="1252" spans="1:31" s="36" customFormat="1" ht="18" hidden="1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270">SUM(B1250:B1253)</f>
        <v>3388212000</v>
      </c>
      <c r="C1254" s="43">
        <f t="shared" si="270"/>
        <v>0</v>
      </c>
      <c r="D1254" s="43">
        <f t="shared" si="270"/>
        <v>3388212000</v>
      </c>
      <c r="E1254" s="43">
        <f t="shared" si="270"/>
        <v>1043633476.5</v>
      </c>
      <c r="F1254" s="43">
        <f t="shared" si="270"/>
        <v>2339481418.8299999</v>
      </c>
      <c r="G1254" s="43">
        <f t="shared" si="270"/>
        <v>0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535820040.56</v>
      </c>
      <c r="O1254" s="43">
        <f t="shared" si="270"/>
        <v>286585955.86000001</v>
      </c>
      <c r="P1254" s="43">
        <f t="shared" si="270"/>
        <v>221227480.07999998</v>
      </c>
      <c r="Q1254" s="43">
        <f t="shared" si="270"/>
        <v>2336997303.3299999</v>
      </c>
      <c r="R1254" s="43">
        <f t="shared" si="270"/>
        <v>2484115.5</v>
      </c>
      <c r="S1254" s="43">
        <f t="shared" si="270"/>
        <v>0</v>
      </c>
      <c r="T1254" s="43">
        <f t="shared" si="270"/>
        <v>0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3383114895.3299999</v>
      </c>
      <c r="AA1254" s="43">
        <f t="shared" si="270"/>
        <v>5097104.6699998472</v>
      </c>
      <c r="AB1254" s="44">
        <f>Z1254/D1254</f>
        <v>0.99849563584864232</v>
      </c>
      <c r="AC1254" s="35"/>
      <c r="AE1254" s="37"/>
    </row>
    <row r="1255" spans="1:31" s="36" customFormat="1" ht="18" hidden="1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271">B1255+B1254</f>
        <v>3388212000</v>
      </c>
      <c r="C1256" s="43">
        <f t="shared" si="271"/>
        <v>0</v>
      </c>
      <c r="D1256" s="43">
        <f t="shared" si="271"/>
        <v>3388212000</v>
      </c>
      <c r="E1256" s="43">
        <f t="shared" si="271"/>
        <v>1043633476.5</v>
      </c>
      <c r="F1256" s="43">
        <f t="shared" si="271"/>
        <v>2339481418.8299999</v>
      </c>
      <c r="G1256" s="43">
        <f t="shared" si="271"/>
        <v>0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535820040.56</v>
      </c>
      <c r="O1256" s="43">
        <f t="shared" si="271"/>
        <v>286585955.86000001</v>
      </c>
      <c r="P1256" s="43">
        <f t="shared" si="271"/>
        <v>221227480.07999998</v>
      </c>
      <c r="Q1256" s="43">
        <f t="shared" si="271"/>
        <v>2336997303.3299999</v>
      </c>
      <c r="R1256" s="43">
        <f t="shared" si="271"/>
        <v>2484115.5</v>
      </c>
      <c r="S1256" s="43">
        <f t="shared" si="271"/>
        <v>0</v>
      </c>
      <c r="T1256" s="43">
        <f t="shared" si="271"/>
        <v>0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3383114895.3299999</v>
      </c>
      <c r="AA1256" s="43">
        <f t="shared" si="271"/>
        <v>5097104.6699998472</v>
      </c>
      <c r="AB1256" s="44">
        <f>Z1256/D1256</f>
        <v>0.99849563584864232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1739000</v>
      </c>
      <c r="C1260" s="34">
        <f>[1]consoCURRENT!F26079</f>
        <v>0</v>
      </c>
      <c r="D1260" s="34">
        <f>[1]consoCURRENT!G26079</f>
        <v>1739000</v>
      </c>
      <c r="E1260" s="34">
        <f>[1]consoCURRENT!H26079</f>
        <v>356135.2</v>
      </c>
      <c r="F1260" s="34">
        <f>[1]consoCURRENT!I26079</f>
        <v>351118.07999999996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107041</v>
      </c>
      <c r="O1260" s="34">
        <f>[1]consoCURRENT!R26079</f>
        <v>139212.6</v>
      </c>
      <c r="P1260" s="34">
        <f>[1]consoCURRENT!S26079</f>
        <v>109881.60000000001</v>
      </c>
      <c r="Q1260" s="34">
        <f>[1]consoCURRENT!T26079</f>
        <v>142390.6</v>
      </c>
      <c r="R1260" s="34">
        <f>[1]consoCURRENT!U26079</f>
        <v>208727.47999999998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707253.28</v>
      </c>
      <c r="AA1260" s="34">
        <f>D1260-Z1260</f>
        <v>1031746.72</v>
      </c>
      <c r="AB1260" s="41">
        <f>Z1260/D1260</f>
        <v>0.40670113858539392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561866947.0999999</v>
      </c>
      <c r="F1261" s="34">
        <f>[1]consoCURRENT!I26192</f>
        <v>859922069.16999996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125410094.39</v>
      </c>
      <c r="O1261" s="34">
        <f>[1]consoCURRENT!R26192</f>
        <v>238763867.59</v>
      </c>
      <c r="P1261" s="34">
        <f>[1]consoCURRENT!S26192</f>
        <v>197692985.12</v>
      </c>
      <c r="Q1261" s="34">
        <f>[1]consoCURRENT!T26192</f>
        <v>285069119.25999999</v>
      </c>
      <c r="R1261" s="34">
        <f>[1]consoCURRENT!U26192</f>
        <v>574852949.90999997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1421789016.27</v>
      </c>
      <c r="AA1261" s="34">
        <f>D1261-Z1261</f>
        <v>836687983.73000002</v>
      </c>
      <c r="AB1261" s="41">
        <f>Z1261/D1261</f>
        <v>0.6295344235385173</v>
      </c>
      <c r="AC1261" s="35"/>
      <c r="AE1261" s="37"/>
    </row>
    <row r="1262" spans="1:31" s="36" customFormat="1" ht="18" hidden="1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272">SUM(B1260:B1263)</f>
        <v>2260216000</v>
      </c>
      <c r="C1264" s="43">
        <f t="shared" si="272"/>
        <v>0</v>
      </c>
      <c r="D1264" s="43">
        <f t="shared" si="272"/>
        <v>2260216000</v>
      </c>
      <c r="E1264" s="43">
        <f t="shared" si="272"/>
        <v>562223082.29999995</v>
      </c>
      <c r="F1264" s="43">
        <f t="shared" si="272"/>
        <v>860273187.25</v>
      </c>
      <c r="G1264" s="43">
        <f t="shared" si="272"/>
        <v>0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125517135.39</v>
      </c>
      <c r="O1264" s="43">
        <f t="shared" si="272"/>
        <v>238903080.19</v>
      </c>
      <c r="P1264" s="43">
        <f t="shared" si="272"/>
        <v>197802866.72</v>
      </c>
      <c r="Q1264" s="43">
        <f t="shared" si="272"/>
        <v>285211509.86000001</v>
      </c>
      <c r="R1264" s="43">
        <f t="shared" si="272"/>
        <v>575061677.38999999</v>
      </c>
      <c r="S1264" s="43">
        <f t="shared" si="272"/>
        <v>0</v>
      </c>
      <c r="T1264" s="43">
        <f t="shared" si="272"/>
        <v>0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1422496269.55</v>
      </c>
      <c r="AA1264" s="43">
        <f t="shared" si="272"/>
        <v>837719730.45000005</v>
      </c>
      <c r="AB1264" s="44">
        <f>Z1264/D1264</f>
        <v>0.62936297661373952</v>
      </c>
      <c r="AC1264" s="35"/>
      <c r="AE1264" s="37"/>
    </row>
    <row r="1265" spans="1:31" s="36" customFormat="1" ht="18" hidden="1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273">B1265+B1264</f>
        <v>2260216000</v>
      </c>
      <c r="C1266" s="43">
        <f t="shared" si="273"/>
        <v>0</v>
      </c>
      <c r="D1266" s="43">
        <f t="shared" si="273"/>
        <v>2260216000</v>
      </c>
      <c r="E1266" s="43">
        <f t="shared" si="273"/>
        <v>562223082.29999995</v>
      </c>
      <c r="F1266" s="43">
        <f t="shared" si="273"/>
        <v>860273187.25</v>
      </c>
      <c r="G1266" s="43">
        <f t="shared" si="273"/>
        <v>0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125517135.39</v>
      </c>
      <c r="O1266" s="43">
        <f t="shared" si="273"/>
        <v>238903080.19</v>
      </c>
      <c r="P1266" s="43">
        <f t="shared" si="273"/>
        <v>197802866.72</v>
      </c>
      <c r="Q1266" s="43">
        <f t="shared" si="273"/>
        <v>285211509.86000001</v>
      </c>
      <c r="R1266" s="43">
        <f t="shared" si="273"/>
        <v>575061677.38999999</v>
      </c>
      <c r="S1266" s="43">
        <f t="shared" si="273"/>
        <v>0</v>
      </c>
      <c r="T1266" s="43">
        <f t="shared" si="273"/>
        <v>0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1422496269.55</v>
      </c>
      <c r="AA1266" s="43">
        <f t="shared" si="273"/>
        <v>837719730.45000005</v>
      </c>
      <c r="AB1266" s="44">
        <f>Z1266/D1266</f>
        <v>0.62936297661373952</v>
      </c>
      <c r="AC1266" s="46"/>
      <c r="AE1266" s="37"/>
    </row>
    <row r="1267" spans="1:31" s="36" customFormat="1" ht="15" hidden="1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hidden="1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hidden="1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hidden="1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hidden="1" customHeight="1" x14ac:dyDescent="0.2">
      <c r="A1271" s="40" t="s">
        <v>35</v>
      </c>
      <c r="B1271" s="34">
        <f>[1]consoCURRENT!E26405</f>
        <v>0</v>
      </c>
      <c r="C1271" s="34">
        <f>[1]consoCURRENT!F26405</f>
        <v>0</v>
      </c>
      <c r="D1271" s="34">
        <f>[1]consoCURRENT!G26405</f>
        <v>0</v>
      </c>
      <c r="E1271" s="34">
        <f>[1]consoCURRENT!H26405</f>
        <v>0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0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0</v>
      </c>
      <c r="N1271" s="34">
        <f>[1]consoCURRENT!Q26405</f>
        <v>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0</v>
      </c>
      <c r="AA1271" s="34">
        <f>D1271-Z1271</f>
        <v>0</v>
      </c>
      <c r="AB1271" s="41" t="e">
        <f>Z1271/D1271</f>
        <v>#DIV/0!</v>
      </c>
      <c r="AC1271" s="35"/>
      <c r="AE1271" s="37"/>
    </row>
    <row r="1272" spans="1:31" s="36" customFormat="1" ht="18" hidden="1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hidden="1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hidden="1" customHeight="1" x14ac:dyDescent="0.25">
      <c r="A1274" s="42" t="s">
        <v>38</v>
      </c>
      <c r="B1274" s="43">
        <f t="shared" ref="B1274:AA1274" si="274">SUM(B1270:B1273)</f>
        <v>0</v>
      </c>
      <c r="C1274" s="43">
        <f t="shared" si="274"/>
        <v>0</v>
      </c>
      <c r="D1274" s="43">
        <f t="shared" si="274"/>
        <v>0</v>
      </c>
      <c r="E1274" s="43">
        <f t="shared" si="274"/>
        <v>0</v>
      </c>
      <c r="F1274" s="43">
        <f t="shared" si="274"/>
        <v>0</v>
      </c>
      <c r="G1274" s="43">
        <f t="shared" si="274"/>
        <v>0</v>
      </c>
      <c r="H1274" s="43">
        <f t="shared" si="274"/>
        <v>0</v>
      </c>
      <c r="I1274" s="43">
        <f t="shared" si="274"/>
        <v>0</v>
      </c>
      <c r="J1274" s="43">
        <f t="shared" si="274"/>
        <v>0</v>
      </c>
      <c r="K1274" s="43">
        <f t="shared" si="274"/>
        <v>0</v>
      </c>
      <c r="L1274" s="43">
        <f t="shared" si="274"/>
        <v>0</v>
      </c>
      <c r="M1274" s="43">
        <f t="shared" si="274"/>
        <v>0</v>
      </c>
      <c r="N1274" s="43">
        <f t="shared" si="274"/>
        <v>0</v>
      </c>
      <c r="O1274" s="43">
        <f t="shared" si="274"/>
        <v>0</v>
      </c>
      <c r="P1274" s="43">
        <f t="shared" si="274"/>
        <v>0</v>
      </c>
      <c r="Q1274" s="43">
        <f t="shared" si="274"/>
        <v>0</v>
      </c>
      <c r="R1274" s="43">
        <f t="shared" si="274"/>
        <v>0</v>
      </c>
      <c r="S1274" s="43">
        <f t="shared" si="274"/>
        <v>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0</v>
      </c>
      <c r="AA1274" s="43">
        <f t="shared" si="274"/>
        <v>0</v>
      </c>
      <c r="AB1274" s="44" t="e">
        <f>Z1274/D1274</f>
        <v>#DIV/0!</v>
      </c>
      <c r="AC1274" s="35"/>
      <c r="AE1274" s="37"/>
    </row>
    <row r="1275" spans="1:31" s="36" customFormat="1" ht="18" hidden="1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hidden="1" customHeight="1" x14ac:dyDescent="0.25">
      <c r="A1276" s="42" t="s">
        <v>40</v>
      </c>
      <c r="B1276" s="43">
        <f t="shared" ref="B1276:AA1276" si="275">B1275+B1274</f>
        <v>0</v>
      </c>
      <c r="C1276" s="43">
        <f t="shared" si="275"/>
        <v>0</v>
      </c>
      <c r="D1276" s="43">
        <f t="shared" si="275"/>
        <v>0</v>
      </c>
      <c r="E1276" s="43">
        <f t="shared" si="275"/>
        <v>0</v>
      </c>
      <c r="F1276" s="43">
        <f t="shared" si="275"/>
        <v>0</v>
      </c>
      <c r="G1276" s="43">
        <f t="shared" si="275"/>
        <v>0</v>
      </c>
      <c r="H1276" s="43">
        <f t="shared" si="275"/>
        <v>0</v>
      </c>
      <c r="I1276" s="43">
        <f t="shared" si="275"/>
        <v>0</v>
      </c>
      <c r="J1276" s="43">
        <f t="shared" si="275"/>
        <v>0</v>
      </c>
      <c r="K1276" s="43">
        <f t="shared" si="275"/>
        <v>0</v>
      </c>
      <c r="L1276" s="43">
        <f t="shared" si="275"/>
        <v>0</v>
      </c>
      <c r="M1276" s="43">
        <f t="shared" si="275"/>
        <v>0</v>
      </c>
      <c r="N1276" s="43">
        <f t="shared" si="275"/>
        <v>0</v>
      </c>
      <c r="O1276" s="43">
        <f t="shared" si="275"/>
        <v>0</v>
      </c>
      <c r="P1276" s="43">
        <f t="shared" si="275"/>
        <v>0</v>
      </c>
      <c r="Q1276" s="43">
        <f t="shared" si="275"/>
        <v>0</v>
      </c>
      <c r="R1276" s="43">
        <f t="shared" si="275"/>
        <v>0</v>
      </c>
      <c r="S1276" s="43">
        <f t="shared" si="275"/>
        <v>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0</v>
      </c>
      <c r="AA1276" s="43">
        <f t="shared" si="275"/>
        <v>0</v>
      </c>
      <c r="AB1276" s="44" t="e">
        <f>Z1276/D1276</f>
        <v>#DIV/0!</v>
      </c>
      <c r="AC1276" s="46"/>
      <c r="AE1276" s="37">
        <f>'[2]cmf-co'!$K$761</f>
        <v>140760632.90999997</v>
      </c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47769000</v>
      </c>
      <c r="C1280" s="34">
        <f t="shared" ref="C1280:Y1285" si="276">C1290+C1300+C1310</f>
        <v>-2.3283064365386963E-10</v>
      </c>
      <c r="D1280" s="34">
        <f t="shared" si="276"/>
        <v>47769000.000000007</v>
      </c>
      <c r="E1280" s="34">
        <f t="shared" si="276"/>
        <v>11657748.680000002</v>
      </c>
      <c r="F1280" s="34">
        <f t="shared" si="276"/>
        <v>8125237.2199999997</v>
      </c>
      <c r="G1280" s="34">
        <f t="shared" si="276"/>
        <v>0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5420493.4600000009</v>
      </c>
      <c r="O1280" s="34">
        <f t="shared" si="276"/>
        <v>2888452.73</v>
      </c>
      <c r="P1280" s="34">
        <f t="shared" si="276"/>
        <v>3348802.49</v>
      </c>
      <c r="Q1280" s="34">
        <f t="shared" si="276"/>
        <v>2910976.9699999997</v>
      </c>
      <c r="R1280" s="34">
        <f t="shared" si="276"/>
        <v>5214260.2500000009</v>
      </c>
      <c r="S1280" s="34">
        <f t="shared" si="276"/>
        <v>0</v>
      </c>
      <c r="T1280" s="34">
        <f t="shared" si="276"/>
        <v>0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19782985.900000002</v>
      </c>
      <c r="AA1280" s="34">
        <f>D1280-Z1280</f>
        <v>27986014.100000005</v>
      </c>
      <c r="AB1280" s="41">
        <f>Z1280/D1280</f>
        <v>0.41413858150683497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>B1291+B1301+B1311</f>
        <v>38145975000</v>
      </c>
      <c r="C1281" s="34">
        <f t="shared" si="276"/>
        <v>-8.3819031715393066E-8</v>
      </c>
      <c r="D1281" s="34">
        <f t="shared" si="276"/>
        <v>38145974999.999992</v>
      </c>
      <c r="E1281" s="34">
        <f t="shared" si="276"/>
        <v>26468152193.999992</v>
      </c>
      <c r="F1281" s="34">
        <f t="shared" si="276"/>
        <v>8861160244.8499985</v>
      </c>
      <c r="G1281" s="34">
        <f t="shared" si="276"/>
        <v>0</v>
      </c>
      <c r="H1281" s="34">
        <f t="shared" si="276"/>
        <v>0</v>
      </c>
      <c r="I1281" s="34">
        <f t="shared" si="276"/>
        <v>25643719803.290001</v>
      </c>
      <c r="J1281" s="34">
        <f t="shared" si="276"/>
        <v>8180929238.2499981</v>
      </c>
      <c r="K1281" s="34">
        <f t="shared" si="276"/>
        <v>0</v>
      </c>
      <c r="L1281" s="34">
        <f t="shared" si="276"/>
        <v>0</v>
      </c>
      <c r="M1281" s="34">
        <f t="shared" si="276"/>
        <v>33824649041.540005</v>
      </c>
      <c r="N1281" s="34">
        <f t="shared" si="276"/>
        <v>201224928.32999998</v>
      </c>
      <c r="O1281" s="34">
        <f t="shared" si="276"/>
        <v>194780968.29999998</v>
      </c>
      <c r="P1281" s="34">
        <f t="shared" si="276"/>
        <v>428426494.07999969</v>
      </c>
      <c r="Q1281" s="34">
        <f t="shared" si="276"/>
        <v>328609949.52000022</v>
      </c>
      <c r="R1281" s="34">
        <f t="shared" si="276"/>
        <v>351621057.08000004</v>
      </c>
      <c r="S1281" s="34">
        <f t="shared" si="276"/>
        <v>0</v>
      </c>
      <c r="T1281" s="34">
        <f t="shared" si="276"/>
        <v>0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35329312438.850006</v>
      </c>
      <c r="AA1281" s="34">
        <f>D1281-Z1281</f>
        <v>2816662561.1499863</v>
      </c>
      <c r="AB1281" s="41">
        <f>Z1281/D1281</f>
        <v>0.92616094984726471</v>
      </c>
      <c r="AC1281" s="35"/>
      <c r="AE1281" s="37"/>
    </row>
    <row r="1282" spans="1:31" s="36" customFormat="1" ht="18" hidden="1" customHeight="1" x14ac:dyDescent="0.2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277">SUM(B1280:B1283)</f>
        <v>38193744000</v>
      </c>
      <c r="C1284" s="43">
        <f t="shared" si="277"/>
        <v>-8.4051862359046936E-8</v>
      </c>
      <c r="D1284" s="43">
        <f t="shared" si="277"/>
        <v>38193743999.999992</v>
      </c>
      <c r="E1284" s="43">
        <f t="shared" si="277"/>
        <v>26479809942.679993</v>
      </c>
      <c r="F1284" s="43">
        <f t="shared" si="277"/>
        <v>8869285482.0699978</v>
      </c>
      <c r="G1284" s="43">
        <f t="shared" si="277"/>
        <v>0</v>
      </c>
      <c r="H1284" s="43">
        <f t="shared" si="277"/>
        <v>0</v>
      </c>
      <c r="I1284" s="43">
        <f t="shared" si="277"/>
        <v>25643719803.290001</v>
      </c>
      <c r="J1284" s="43">
        <f t="shared" si="277"/>
        <v>8180929238.2499981</v>
      </c>
      <c r="K1284" s="43">
        <f t="shared" si="277"/>
        <v>0</v>
      </c>
      <c r="L1284" s="43">
        <f t="shared" si="277"/>
        <v>0</v>
      </c>
      <c r="M1284" s="43">
        <f t="shared" si="277"/>
        <v>33824649041.540005</v>
      </c>
      <c r="N1284" s="43">
        <f t="shared" si="277"/>
        <v>206645421.78999999</v>
      </c>
      <c r="O1284" s="43">
        <f t="shared" si="277"/>
        <v>197669421.02999997</v>
      </c>
      <c r="P1284" s="43">
        <f t="shared" si="277"/>
        <v>431775296.56999969</v>
      </c>
      <c r="Q1284" s="43">
        <f t="shared" si="277"/>
        <v>331520926.49000025</v>
      </c>
      <c r="R1284" s="43">
        <f t="shared" si="277"/>
        <v>356835317.33000004</v>
      </c>
      <c r="S1284" s="43">
        <f t="shared" si="277"/>
        <v>0</v>
      </c>
      <c r="T1284" s="43">
        <f t="shared" si="277"/>
        <v>0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35349095424.750008</v>
      </c>
      <c r="AA1284" s="43">
        <f t="shared" si="277"/>
        <v>2844648575.2499862</v>
      </c>
      <c r="AB1284" s="44">
        <f>Z1284/D1284</f>
        <v>0.92552056234000035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>B1295+B1305+B1315</f>
        <v>2559000</v>
      </c>
      <c r="C1285" s="34">
        <f t="shared" si="276"/>
        <v>0</v>
      </c>
      <c r="D1285" s="34">
        <f t="shared" si="276"/>
        <v>2559000</v>
      </c>
      <c r="E1285" s="34">
        <f t="shared" si="276"/>
        <v>661596.96</v>
      </c>
      <c r="F1285" s="34">
        <f t="shared" si="276"/>
        <v>409970.66000000003</v>
      </c>
      <c r="G1285" s="34">
        <f t="shared" si="276"/>
        <v>0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214418.64</v>
      </c>
      <c r="O1285" s="34">
        <f t="shared" si="276"/>
        <v>229679.76</v>
      </c>
      <c r="P1285" s="34">
        <f t="shared" si="276"/>
        <v>217498.56</v>
      </c>
      <c r="Q1285" s="34">
        <f t="shared" si="276"/>
        <v>201259.2</v>
      </c>
      <c r="R1285" s="34">
        <f t="shared" si="276"/>
        <v>208711.46</v>
      </c>
      <c r="S1285" s="34">
        <f t="shared" si="276"/>
        <v>0</v>
      </c>
      <c r="T1285" s="34">
        <f t="shared" si="276"/>
        <v>0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1071567.6199999999</v>
      </c>
      <c r="AA1285" s="34">
        <f>D1285-Z1285</f>
        <v>1487432.3800000001</v>
      </c>
      <c r="AB1285" s="41">
        <f>Z1285/D1285</f>
        <v>0.41874467370066426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278">B1285+B1284</f>
        <v>38196303000</v>
      </c>
      <c r="C1286" s="43">
        <f t="shared" si="278"/>
        <v>-8.4051862359046936E-8</v>
      </c>
      <c r="D1286" s="43">
        <f t="shared" si="278"/>
        <v>38196302999.999992</v>
      </c>
      <c r="E1286" s="43">
        <f t="shared" si="278"/>
        <v>26480471539.639992</v>
      </c>
      <c r="F1286" s="43">
        <f t="shared" si="278"/>
        <v>8869695452.7299976</v>
      </c>
      <c r="G1286" s="43">
        <f t="shared" si="278"/>
        <v>0</v>
      </c>
      <c r="H1286" s="43">
        <f t="shared" si="278"/>
        <v>0</v>
      </c>
      <c r="I1286" s="43">
        <f t="shared" si="278"/>
        <v>25643719803.290001</v>
      </c>
      <c r="J1286" s="43">
        <f t="shared" si="278"/>
        <v>8180929238.2499981</v>
      </c>
      <c r="K1286" s="43">
        <f t="shared" si="278"/>
        <v>0</v>
      </c>
      <c r="L1286" s="43">
        <f t="shared" si="278"/>
        <v>0</v>
      </c>
      <c r="M1286" s="43">
        <f t="shared" si="278"/>
        <v>33824649041.540005</v>
      </c>
      <c r="N1286" s="43">
        <f t="shared" si="278"/>
        <v>206859840.42999998</v>
      </c>
      <c r="O1286" s="43">
        <f t="shared" si="278"/>
        <v>197899100.78999996</v>
      </c>
      <c r="P1286" s="43">
        <f t="shared" si="278"/>
        <v>431992795.1299997</v>
      </c>
      <c r="Q1286" s="43">
        <f t="shared" si="278"/>
        <v>331722185.69000024</v>
      </c>
      <c r="R1286" s="43">
        <f t="shared" si="278"/>
        <v>357044028.79000002</v>
      </c>
      <c r="S1286" s="43">
        <f t="shared" si="278"/>
        <v>0</v>
      </c>
      <c r="T1286" s="43">
        <f t="shared" si="278"/>
        <v>0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35350166992.37001</v>
      </c>
      <c r="AA1286" s="43">
        <f t="shared" si="278"/>
        <v>2846136007.6299863</v>
      </c>
      <c r="AB1286" s="44">
        <f>Z1286/D1286</f>
        <v>0.92548661037614077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47769000</v>
      </c>
      <c r="C1290" s="34">
        <f>[1]consoCURRENT!F26718</f>
        <v>-2.3283064365386963E-10</v>
      </c>
      <c r="D1290" s="34">
        <f>[1]consoCURRENT!G26718</f>
        <v>47769000.000000007</v>
      </c>
      <c r="E1290" s="34">
        <f>[1]consoCURRENT!H26718</f>
        <v>11657748.680000002</v>
      </c>
      <c r="F1290" s="34">
        <f>[1]consoCURRENT!I26718</f>
        <v>8125237.2199999997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5420493.4600000009</v>
      </c>
      <c r="O1290" s="34">
        <f>[1]consoCURRENT!R26718</f>
        <v>2888452.73</v>
      </c>
      <c r="P1290" s="34">
        <f>[1]consoCURRENT!S26718</f>
        <v>3348802.49</v>
      </c>
      <c r="Q1290" s="34">
        <f>[1]consoCURRENT!T26718</f>
        <v>2910976.9699999997</v>
      </c>
      <c r="R1290" s="34">
        <f>[1]consoCURRENT!U26718</f>
        <v>5214260.2500000009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19782985.900000002</v>
      </c>
      <c r="AA1290" s="34">
        <f>D1290-Z1290</f>
        <v>27986014.100000005</v>
      </c>
      <c r="AB1290" s="41">
        <f>Z1290/D1290</f>
        <v>0.41413858150683497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38138361000</v>
      </c>
      <c r="C1291" s="34">
        <f>[1]consoCURRENT!F26831</f>
        <v>-8.3819031715393066E-8</v>
      </c>
      <c r="D1291" s="34">
        <f>[1]consoCURRENT!G26831</f>
        <v>38138360999.999992</v>
      </c>
      <c r="E1291" s="34">
        <f>[1]consoCURRENT!H26831</f>
        <v>26467760645.999992</v>
      </c>
      <c r="F1291" s="34">
        <f>[1]consoCURRENT!I26831</f>
        <v>8859928627.8499985</v>
      </c>
      <c r="G1291" s="34">
        <f>[1]consoCURRENT!J26831</f>
        <v>0</v>
      </c>
      <c r="H1291" s="34">
        <f>[1]consoCURRENT!K26831</f>
        <v>0</v>
      </c>
      <c r="I1291" s="34">
        <f>[1]consoCURRENT!L26831</f>
        <v>25643328255.290001</v>
      </c>
      <c r="J1291" s="34">
        <f>[1]consoCURRENT!M26831</f>
        <v>8179707221.2499981</v>
      </c>
      <c r="K1291" s="34">
        <f>[1]consoCURRENT!N26831</f>
        <v>0</v>
      </c>
      <c r="L1291" s="34">
        <f>[1]consoCURRENT!O26831</f>
        <v>0</v>
      </c>
      <c r="M1291" s="34">
        <f>[1]consoCURRENT!P26831</f>
        <v>33823035476.540005</v>
      </c>
      <c r="N1291" s="34">
        <f>[1]consoCURRENT!Q26831</f>
        <v>201224928.32999998</v>
      </c>
      <c r="O1291" s="34">
        <f>[1]consoCURRENT!R26831</f>
        <v>194780968.29999998</v>
      </c>
      <c r="P1291" s="34">
        <f>[1]consoCURRENT!S26831</f>
        <v>428426494.07999969</v>
      </c>
      <c r="Q1291" s="34">
        <f>[1]consoCURRENT!T26831</f>
        <v>328600349.52000022</v>
      </c>
      <c r="R1291" s="34">
        <f>[1]consoCURRENT!U26831</f>
        <v>351621057.08000004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35327689273.850006</v>
      </c>
      <c r="AA1291" s="34">
        <f>D1291-Z1291</f>
        <v>2810671726.1499863</v>
      </c>
      <c r="AB1291" s="41">
        <f>Z1291/D1291</f>
        <v>0.92630329011385715</v>
      </c>
      <c r="AC1291" s="35"/>
      <c r="AE1291" s="37"/>
    </row>
    <row r="1292" spans="1:31" s="36" customFormat="1" ht="18" hidden="1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279">SUM(B1290:B1293)</f>
        <v>38186130000</v>
      </c>
      <c r="C1294" s="43">
        <f t="shared" si="279"/>
        <v>-8.4051862359046936E-8</v>
      </c>
      <c r="D1294" s="43">
        <f t="shared" si="279"/>
        <v>38186129999.999992</v>
      </c>
      <c r="E1294" s="43">
        <f t="shared" si="279"/>
        <v>26479418394.679993</v>
      </c>
      <c r="F1294" s="43">
        <f t="shared" si="279"/>
        <v>8868053865.0699978</v>
      </c>
      <c r="G1294" s="43">
        <f t="shared" si="279"/>
        <v>0</v>
      </c>
      <c r="H1294" s="43">
        <f t="shared" si="279"/>
        <v>0</v>
      </c>
      <c r="I1294" s="43">
        <f t="shared" si="279"/>
        <v>25643328255.290001</v>
      </c>
      <c r="J1294" s="43">
        <f t="shared" si="279"/>
        <v>8179707221.2499981</v>
      </c>
      <c r="K1294" s="43">
        <f t="shared" si="279"/>
        <v>0</v>
      </c>
      <c r="L1294" s="43">
        <f t="shared" si="279"/>
        <v>0</v>
      </c>
      <c r="M1294" s="43">
        <f t="shared" si="279"/>
        <v>33823035476.540005</v>
      </c>
      <c r="N1294" s="43">
        <f t="shared" si="279"/>
        <v>206645421.78999999</v>
      </c>
      <c r="O1294" s="43">
        <f t="shared" si="279"/>
        <v>197669421.02999997</v>
      </c>
      <c r="P1294" s="43">
        <f t="shared" si="279"/>
        <v>431775296.56999969</v>
      </c>
      <c r="Q1294" s="43">
        <f t="shared" si="279"/>
        <v>331511326.49000025</v>
      </c>
      <c r="R1294" s="43">
        <f t="shared" si="279"/>
        <v>356835317.33000004</v>
      </c>
      <c r="S1294" s="43">
        <f t="shared" si="279"/>
        <v>0</v>
      </c>
      <c r="T1294" s="43">
        <f t="shared" si="279"/>
        <v>0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35347472259.750008</v>
      </c>
      <c r="AA1294" s="43">
        <f t="shared" si="279"/>
        <v>2838657740.2499862</v>
      </c>
      <c r="AB1294" s="44">
        <f>Z1294/D1294</f>
        <v>0.92566259685781238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2559000</v>
      </c>
      <c r="C1295" s="34">
        <f>[1]consoCURRENT!F26870</f>
        <v>0</v>
      </c>
      <c r="D1295" s="34">
        <f>[1]consoCURRENT!G26870</f>
        <v>2559000</v>
      </c>
      <c r="E1295" s="34">
        <f>[1]consoCURRENT!H26870</f>
        <v>661596.96</v>
      </c>
      <c r="F1295" s="34">
        <f>[1]consoCURRENT!I26870</f>
        <v>409970.66000000003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214418.64</v>
      </c>
      <c r="O1295" s="34">
        <f>[1]consoCURRENT!R26870</f>
        <v>229679.76</v>
      </c>
      <c r="P1295" s="34">
        <f>[1]consoCURRENT!S26870</f>
        <v>217498.56</v>
      </c>
      <c r="Q1295" s="34">
        <f>[1]consoCURRENT!T26870</f>
        <v>201259.2</v>
      </c>
      <c r="R1295" s="34">
        <f>[1]consoCURRENT!U26870</f>
        <v>208711.46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1071567.6199999999</v>
      </c>
      <c r="AA1295" s="34">
        <f>D1295-Z1295</f>
        <v>1487432.3800000001</v>
      </c>
      <c r="AB1295" s="41">
        <f>Z1295/D1295</f>
        <v>0.41874467370066426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280">B1295+B1294</f>
        <v>38188689000</v>
      </c>
      <c r="C1296" s="43">
        <f t="shared" si="280"/>
        <v>-8.4051862359046936E-8</v>
      </c>
      <c r="D1296" s="43">
        <f t="shared" si="280"/>
        <v>38188688999.999992</v>
      </c>
      <c r="E1296" s="43">
        <f t="shared" si="280"/>
        <v>26480079991.639992</v>
      </c>
      <c r="F1296" s="43">
        <f t="shared" si="280"/>
        <v>8868463835.7299976</v>
      </c>
      <c r="G1296" s="43">
        <f t="shared" si="280"/>
        <v>0</v>
      </c>
      <c r="H1296" s="43">
        <f t="shared" si="280"/>
        <v>0</v>
      </c>
      <c r="I1296" s="43">
        <f t="shared" si="280"/>
        <v>25643328255.290001</v>
      </c>
      <c r="J1296" s="43">
        <f t="shared" si="280"/>
        <v>8179707221.2499981</v>
      </c>
      <c r="K1296" s="43">
        <f t="shared" si="280"/>
        <v>0</v>
      </c>
      <c r="L1296" s="43">
        <f t="shared" si="280"/>
        <v>0</v>
      </c>
      <c r="M1296" s="43">
        <f t="shared" si="280"/>
        <v>33823035476.540005</v>
      </c>
      <c r="N1296" s="43">
        <f t="shared" si="280"/>
        <v>206859840.42999998</v>
      </c>
      <c r="O1296" s="43">
        <f t="shared" si="280"/>
        <v>197899100.78999996</v>
      </c>
      <c r="P1296" s="43">
        <f t="shared" si="280"/>
        <v>431992795.1299997</v>
      </c>
      <c r="Q1296" s="43">
        <f t="shared" si="280"/>
        <v>331712585.69000024</v>
      </c>
      <c r="R1296" s="43">
        <f t="shared" si="280"/>
        <v>357044028.79000002</v>
      </c>
      <c r="S1296" s="43">
        <f t="shared" si="280"/>
        <v>0</v>
      </c>
      <c r="T1296" s="43">
        <f t="shared" si="280"/>
        <v>0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35348543827.37001</v>
      </c>
      <c r="AA1296" s="43">
        <f t="shared" si="280"/>
        <v>2840145172.6299863</v>
      </c>
      <c r="AB1296" s="44">
        <f>Z1296/D1296</f>
        <v>0.92562862860702066</v>
      </c>
      <c r="AC1296" s="46"/>
      <c r="AE1296" s="37">
        <f>SUM('[3]sum-co'!S277+[1]PSB!T649+'[2]CMF-101regularapril8'!$EV$1589)</f>
        <v>28114333112.510002</v>
      </c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7234210714.8600082</v>
      </c>
    </row>
    <row r="1298" spans="1:31" s="36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</row>
    <row r="1299" spans="1:31" s="36" customFormat="1" ht="31.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7614000</v>
      </c>
      <c r="C1301" s="34">
        <f>[1]consoCURRENT!F30665</f>
        <v>0</v>
      </c>
      <c r="D1301" s="34">
        <f>[1]consoCURRENT!G30665</f>
        <v>7614000</v>
      </c>
      <c r="E1301" s="34">
        <f>[1]consoCURRENT!H30665</f>
        <v>391548</v>
      </c>
      <c r="F1301" s="34">
        <f>[1]consoCURRENT!I30665</f>
        <v>1231617</v>
      </c>
      <c r="G1301" s="34">
        <f>[1]consoCURRENT!J30665</f>
        <v>0</v>
      </c>
      <c r="H1301" s="34">
        <f>[1]consoCURRENT!K30665</f>
        <v>0</v>
      </c>
      <c r="I1301" s="34">
        <f>[1]consoCURRENT!L30665</f>
        <v>391548</v>
      </c>
      <c r="J1301" s="34">
        <f>[1]consoCURRENT!M30665</f>
        <v>1222017</v>
      </c>
      <c r="K1301" s="34">
        <f>[1]consoCURRENT!N30665</f>
        <v>0</v>
      </c>
      <c r="L1301" s="34">
        <f>[1]consoCURRENT!O30665</f>
        <v>0</v>
      </c>
      <c r="M1301" s="34">
        <f>[1]consoCURRENT!P30665</f>
        <v>1613565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9600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1623165</v>
      </c>
      <c r="AA1301" s="34">
        <f>D1301-Z1301</f>
        <v>5990835</v>
      </c>
      <c r="AB1301" s="41">
        <f>Z1301/D1301</f>
        <v>0.21318163908589441</v>
      </c>
      <c r="AC1301" s="35"/>
      <c r="AE1301" s="37"/>
    </row>
    <row r="1302" spans="1:31" s="36" customFormat="1" ht="18" hidden="1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281">SUM(B1300:B1303)</f>
        <v>7614000</v>
      </c>
      <c r="C1304" s="43">
        <f t="shared" si="281"/>
        <v>0</v>
      </c>
      <c r="D1304" s="43">
        <f t="shared" si="281"/>
        <v>7614000</v>
      </c>
      <c r="E1304" s="43">
        <f t="shared" si="281"/>
        <v>391548</v>
      </c>
      <c r="F1304" s="43">
        <f t="shared" si="281"/>
        <v>1231617</v>
      </c>
      <c r="G1304" s="43">
        <f t="shared" si="281"/>
        <v>0</v>
      </c>
      <c r="H1304" s="43">
        <f t="shared" si="281"/>
        <v>0</v>
      </c>
      <c r="I1304" s="43">
        <f t="shared" si="281"/>
        <v>391548</v>
      </c>
      <c r="J1304" s="43">
        <f t="shared" si="281"/>
        <v>1222017</v>
      </c>
      <c r="K1304" s="43">
        <f t="shared" si="281"/>
        <v>0</v>
      </c>
      <c r="L1304" s="43">
        <f t="shared" si="281"/>
        <v>0</v>
      </c>
      <c r="M1304" s="43">
        <f t="shared" si="281"/>
        <v>1613565</v>
      </c>
      <c r="N1304" s="43">
        <f t="shared" si="281"/>
        <v>0</v>
      </c>
      <c r="O1304" s="43">
        <f t="shared" si="281"/>
        <v>0</v>
      </c>
      <c r="P1304" s="43">
        <f t="shared" si="281"/>
        <v>0</v>
      </c>
      <c r="Q1304" s="43">
        <f t="shared" si="281"/>
        <v>9600</v>
      </c>
      <c r="R1304" s="43">
        <f t="shared" si="281"/>
        <v>0</v>
      </c>
      <c r="S1304" s="43">
        <f t="shared" si="281"/>
        <v>0</v>
      </c>
      <c r="T1304" s="43">
        <f t="shared" si="281"/>
        <v>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1623165</v>
      </c>
      <c r="AA1304" s="43">
        <f t="shared" si="281"/>
        <v>5990835</v>
      </c>
      <c r="AB1304" s="44">
        <f>Z1304/D1304</f>
        <v>0.21318163908589441</v>
      </c>
      <c r="AC1304" s="35"/>
      <c r="AE1304" s="37"/>
    </row>
    <row r="1305" spans="1:31" s="36" customFormat="1" ht="18" hidden="1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282">B1305+B1304</f>
        <v>7614000</v>
      </c>
      <c r="C1306" s="43">
        <f t="shared" si="282"/>
        <v>0</v>
      </c>
      <c r="D1306" s="43">
        <f t="shared" si="282"/>
        <v>7614000</v>
      </c>
      <c r="E1306" s="43">
        <f t="shared" si="282"/>
        <v>391548</v>
      </c>
      <c r="F1306" s="43">
        <f t="shared" si="282"/>
        <v>1231617</v>
      </c>
      <c r="G1306" s="43">
        <f t="shared" si="282"/>
        <v>0</v>
      </c>
      <c r="H1306" s="43">
        <f t="shared" si="282"/>
        <v>0</v>
      </c>
      <c r="I1306" s="43">
        <f t="shared" si="282"/>
        <v>391548</v>
      </c>
      <c r="J1306" s="43">
        <f t="shared" si="282"/>
        <v>1222017</v>
      </c>
      <c r="K1306" s="43">
        <f t="shared" si="282"/>
        <v>0</v>
      </c>
      <c r="L1306" s="43">
        <f t="shared" si="282"/>
        <v>0</v>
      </c>
      <c r="M1306" s="43">
        <f t="shared" si="282"/>
        <v>1613565</v>
      </c>
      <c r="N1306" s="43">
        <f t="shared" si="282"/>
        <v>0</v>
      </c>
      <c r="O1306" s="43">
        <f t="shared" si="282"/>
        <v>0</v>
      </c>
      <c r="P1306" s="43">
        <f t="shared" si="282"/>
        <v>0</v>
      </c>
      <c r="Q1306" s="43">
        <f t="shared" si="282"/>
        <v>9600</v>
      </c>
      <c r="R1306" s="43">
        <f t="shared" si="282"/>
        <v>0</v>
      </c>
      <c r="S1306" s="43">
        <f t="shared" si="282"/>
        <v>0</v>
      </c>
      <c r="T1306" s="43">
        <f t="shared" si="282"/>
        <v>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1623165</v>
      </c>
      <c r="AA1306" s="43">
        <f t="shared" si="282"/>
        <v>5990835</v>
      </c>
      <c r="AB1306" s="44">
        <f>Z1306/D1306</f>
        <v>0.21318163908589441</v>
      </c>
      <c r="AC1306" s="46"/>
      <c r="AE1306" s="37">
        <f>'[2]cmf-co'!$K$849</f>
        <v>4378328.2</v>
      </c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5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293">B1361+B1371+B1381</f>
        <v>76301000</v>
      </c>
      <c r="C1351" s="34">
        <f t="shared" si="293"/>
        <v>0</v>
      </c>
      <c r="D1351" s="34">
        <f t="shared" si="293"/>
        <v>76301000</v>
      </c>
      <c r="E1351" s="34">
        <f t="shared" si="293"/>
        <v>21547666.509999998</v>
      </c>
      <c r="F1351" s="34">
        <f t="shared" si="293"/>
        <v>12042200.939999999</v>
      </c>
      <c r="G1351" s="34">
        <f t="shared" si="293"/>
        <v>0</v>
      </c>
      <c r="H1351" s="34">
        <f t="shared" si="293"/>
        <v>0</v>
      </c>
      <c r="I1351" s="34">
        <f t="shared" si="293"/>
        <v>11539941.199999999</v>
      </c>
      <c r="J1351" s="34">
        <f t="shared" si="293"/>
        <v>8494916.9399999995</v>
      </c>
      <c r="K1351" s="34">
        <f t="shared" si="293"/>
        <v>0</v>
      </c>
      <c r="L1351" s="34">
        <f t="shared" si="293"/>
        <v>0</v>
      </c>
      <c r="M1351" s="34">
        <f t="shared" si="293"/>
        <v>20034858.139999997</v>
      </c>
      <c r="N1351" s="34">
        <f t="shared" si="293"/>
        <v>4863306.34</v>
      </c>
      <c r="O1351" s="34">
        <f t="shared" si="293"/>
        <v>3050324.88</v>
      </c>
      <c r="P1351" s="34">
        <f t="shared" si="293"/>
        <v>2094094.0899999999</v>
      </c>
      <c r="Q1351" s="34">
        <f t="shared" si="293"/>
        <v>625406.40999999992</v>
      </c>
      <c r="R1351" s="34">
        <f t="shared" si="293"/>
        <v>2921877.59</v>
      </c>
      <c r="S1351" s="34">
        <f t="shared" si="293"/>
        <v>0</v>
      </c>
      <c r="T1351" s="34">
        <f t="shared" si="293"/>
        <v>0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33589867.449999996</v>
      </c>
      <c r="AA1351" s="34">
        <f>D1351-Z1351</f>
        <v>42711132.550000004</v>
      </c>
      <c r="AB1351" s="41">
        <f>Z1351/D1351</f>
        <v>0.44022840395276597</v>
      </c>
      <c r="AC1351" s="35"/>
      <c r="AE1351" s="37"/>
    </row>
    <row r="1352" spans="1:31" s="36" customFormat="1" ht="18" hidden="1" customHeight="1" x14ac:dyDescent="0.2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294">SUM(B1350:B1353)</f>
        <v>76301000</v>
      </c>
      <c r="C1354" s="43">
        <f t="shared" si="294"/>
        <v>0</v>
      </c>
      <c r="D1354" s="43">
        <f t="shared" si="294"/>
        <v>76301000</v>
      </c>
      <c r="E1354" s="43">
        <f t="shared" si="294"/>
        <v>21547666.509999998</v>
      </c>
      <c r="F1354" s="43">
        <f t="shared" si="294"/>
        <v>12042200.939999999</v>
      </c>
      <c r="G1354" s="43">
        <f t="shared" si="294"/>
        <v>0</v>
      </c>
      <c r="H1354" s="43">
        <f t="shared" si="294"/>
        <v>0</v>
      </c>
      <c r="I1354" s="43">
        <f t="shared" si="294"/>
        <v>11539941.199999999</v>
      </c>
      <c r="J1354" s="43">
        <f t="shared" si="294"/>
        <v>8494916.9399999995</v>
      </c>
      <c r="K1354" s="43">
        <f t="shared" si="294"/>
        <v>0</v>
      </c>
      <c r="L1354" s="43">
        <f t="shared" si="294"/>
        <v>0</v>
      </c>
      <c r="M1354" s="43">
        <f t="shared" si="294"/>
        <v>20034858.139999997</v>
      </c>
      <c r="N1354" s="43">
        <f t="shared" si="294"/>
        <v>4863306.34</v>
      </c>
      <c r="O1354" s="43">
        <f t="shared" si="294"/>
        <v>3050324.88</v>
      </c>
      <c r="P1354" s="43">
        <f t="shared" si="294"/>
        <v>2094094.0899999999</v>
      </c>
      <c r="Q1354" s="43">
        <f t="shared" si="294"/>
        <v>625406.40999999992</v>
      </c>
      <c r="R1354" s="43">
        <f t="shared" si="294"/>
        <v>2921877.59</v>
      </c>
      <c r="S1354" s="43">
        <f t="shared" si="294"/>
        <v>0</v>
      </c>
      <c r="T1354" s="43">
        <f t="shared" si="294"/>
        <v>0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33589867.449999996</v>
      </c>
      <c r="AA1354" s="43">
        <f t="shared" si="294"/>
        <v>42711132.550000004</v>
      </c>
      <c r="AB1354" s="44">
        <f>Z1354/D1354</f>
        <v>0.44022840395276597</v>
      </c>
      <c r="AC1354" s="35"/>
      <c r="AE1354" s="37"/>
    </row>
    <row r="1355" spans="1:31" s="36" customFormat="1" ht="18" hidden="1" customHeight="1" x14ac:dyDescent="0.25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296">B1355+B1354</f>
        <v>76301000</v>
      </c>
      <c r="C1356" s="43">
        <f t="shared" si="296"/>
        <v>0</v>
      </c>
      <c r="D1356" s="43">
        <f t="shared" si="296"/>
        <v>76301000</v>
      </c>
      <c r="E1356" s="43">
        <f t="shared" si="296"/>
        <v>21547666.509999998</v>
      </c>
      <c r="F1356" s="43">
        <f t="shared" si="296"/>
        <v>12042200.939999999</v>
      </c>
      <c r="G1356" s="43">
        <f t="shared" si="296"/>
        <v>0</v>
      </c>
      <c r="H1356" s="43">
        <f t="shared" si="296"/>
        <v>0</v>
      </c>
      <c r="I1356" s="43">
        <f t="shared" si="296"/>
        <v>11539941.199999999</v>
      </c>
      <c r="J1356" s="43">
        <f t="shared" si="296"/>
        <v>8494916.9399999995</v>
      </c>
      <c r="K1356" s="43">
        <f t="shared" si="296"/>
        <v>0</v>
      </c>
      <c r="L1356" s="43">
        <f t="shared" si="296"/>
        <v>0</v>
      </c>
      <c r="M1356" s="43">
        <f t="shared" si="296"/>
        <v>20034858.139999997</v>
      </c>
      <c r="N1356" s="43">
        <f t="shared" si="296"/>
        <v>4863306.34</v>
      </c>
      <c r="O1356" s="43">
        <f t="shared" si="296"/>
        <v>3050324.88</v>
      </c>
      <c r="P1356" s="43">
        <f t="shared" si="296"/>
        <v>2094094.0899999999</v>
      </c>
      <c r="Q1356" s="43">
        <f t="shared" si="296"/>
        <v>625406.40999999992</v>
      </c>
      <c r="R1356" s="43">
        <f t="shared" si="296"/>
        <v>2921877.59</v>
      </c>
      <c r="S1356" s="43">
        <f t="shared" si="296"/>
        <v>0</v>
      </c>
      <c r="T1356" s="43">
        <f t="shared" si="296"/>
        <v>0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33589867.449999996</v>
      </c>
      <c r="AA1356" s="43">
        <f t="shared" si="296"/>
        <v>42711132.550000004</v>
      </c>
      <c r="AB1356" s="44">
        <f>Z1356/D1356</f>
        <v>0.44022840395276597</v>
      </c>
      <c r="AC1356" s="46"/>
      <c r="AE1356" s="37"/>
    </row>
    <row r="1357" spans="1:31" s="36" customFormat="1" ht="15" hidden="1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33589867.449999996</v>
      </c>
      <c r="AA1357" s="34"/>
      <c r="AB1357" s="34"/>
      <c r="AC1357" s="35"/>
      <c r="AE1357" s="37"/>
    </row>
    <row r="1358" spans="1:31" s="36" customFormat="1" ht="12.6" hidden="1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 x14ac:dyDescent="0.25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 x14ac:dyDescent="0.25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52083000</v>
      </c>
      <c r="C1371" s="34">
        <f>[1]consoCURRENT!F31946</f>
        <v>0</v>
      </c>
      <c r="D1371" s="34">
        <f>[1]consoCURRENT!G31946</f>
        <v>52083000</v>
      </c>
      <c r="E1371" s="34">
        <f>[1]consoCURRENT!H31946</f>
        <v>11539941.199999999</v>
      </c>
      <c r="F1371" s="34">
        <f>[1]consoCURRENT!I31946</f>
        <v>8494916.9399999995</v>
      </c>
      <c r="G1371" s="34">
        <f>[1]consoCURRENT!J31946</f>
        <v>0</v>
      </c>
      <c r="H1371" s="34">
        <f>[1]consoCURRENT!K31946</f>
        <v>0</v>
      </c>
      <c r="I1371" s="34">
        <f>[1]consoCURRENT!L31946</f>
        <v>11539941.199999999</v>
      </c>
      <c r="J1371" s="34">
        <f>[1]consoCURRENT!M31946</f>
        <v>8494916.9399999995</v>
      </c>
      <c r="K1371" s="34">
        <f>[1]consoCURRENT!N31946</f>
        <v>0</v>
      </c>
      <c r="L1371" s="34">
        <f>[1]consoCURRENT!O31946</f>
        <v>0</v>
      </c>
      <c r="M1371" s="34">
        <f>[1]consoCURRENT!P31946</f>
        <v>20034858.139999997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20034858.139999997</v>
      </c>
      <c r="AA1371" s="34">
        <f>D1371-Z1371</f>
        <v>32048141.860000003</v>
      </c>
      <c r="AB1371" s="41">
        <f>Z1371/D1371</f>
        <v>0.38467173818712436</v>
      </c>
      <c r="AC1371" s="35"/>
      <c r="AE1371" s="37"/>
    </row>
    <row r="1372" spans="1:31" s="36" customFormat="1" ht="18" hidden="1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299">SUM(B1370:B1373)</f>
        <v>52083000</v>
      </c>
      <c r="C1374" s="43">
        <f t="shared" si="299"/>
        <v>0</v>
      </c>
      <c r="D1374" s="43">
        <f t="shared" si="299"/>
        <v>52083000</v>
      </c>
      <c r="E1374" s="43">
        <f t="shared" si="299"/>
        <v>11539941.199999999</v>
      </c>
      <c r="F1374" s="43">
        <f t="shared" si="299"/>
        <v>8494916.9399999995</v>
      </c>
      <c r="G1374" s="43">
        <f t="shared" si="299"/>
        <v>0</v>
      </c>
      <c r="H1374" s="43">
        <f t="shared" si="299"/>
        <v>0</v>
      </c>
      <c r="I1374" s="43">
        <f t="shared" si="299"/>
        <v>11539941.199999999</v>
      </c>
      <c r="J1374" s="43">
        <f t="shared" si="299"/>
        <v>8494916.9399999995</v>
      </c>
      <c r="K1374" s="43">
        <f t="shared" si="299"/>
        <v>0</v>
      </c>
      <c r="L1374" s="43">
        <f t="shared" si="299"/>
        <v>0</v>
      </c>
      <c r="M1374" s="43">
        <f t="shared" si="299"/>
        <v>20034858.139999997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20034858.139999997</v>
      </c>
      <c r="AA1374" s="43">
        <f t="shared" si="299"/>
        <v>32048141.860000003</v>
      </c>
      <c r="AB1374" s="44">
        <f>Z1374/D1374</f>
        <v>0.38467173818712436</v>
      </c>
      <c r="AC1374" s="35"/>
      <c r="AE1374" s="37"/>
    </row>
    <row r="1375" spans="1:31" s="36" customFormat="1" ht="18" hidden="1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300">B1375+B1374</f>
        <v>52083000</v>
      </c>
      <c r="C1376" s="43">
        <f t="shared" si="300"/>
        <v>0</v>
      </c>
      <c r="D1376" s="43">
        <f t="shared" si="300"/>
        <v>52083000</v>
      </c>
      <c r="E1376" s="43">
        <f t="shared" si="300"/>
        <v>11539941.199999999</v>
      </c>
      <c r="F1376" s="43">
        <f t="shared" si="300"/>
        <v>8494916.9399999995</v>
      </c>
      <c r="G1376" s="43">
        <f t="shared" si="300"/>
        <v>0</v>
      </c>
      <c r="H1376" s="43">
        <f t="shared" si="300"/>
        <v>0</v>
      </c>
      <c r="I1376" s="43">
        <f t="shared" si="300"/>
        <v>11539941.199999999</v>
      </c>
      <c r="J1376" s="43">
        <f t="shared" si="300"/>
        <v>8494916.9399999995</v>
      </c>
      <c r="K1376" s="43">
        <f t="shared" si="300"/>
        <v>0</v>
      </c>
      <c r="L1376" s="43">
        <f t="shared" si="300"/>
        <v>0</v>
      </c>
      <c r="M1376" s="43">
        <f t="shared" si="300"/>
        <v>20034858.139999997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20034858.139999997</v>
      </c>
      <c r="AA1376" s="43">
        <f t="shared" si="300"/>
        <v>32048141.860000003</v>
      </c>
      <c r="AB1376" s="44">
        <f>Z1376/D1376</f>
        <v>0.38467173818712436</v>
      </c>
      <c r="AC1376" s="46"/>
      <c r="AE1376" s="37">
        <f>'[2]cmf-co'!$K$1069</f>
        <v>17288610.640000001</v>
      </c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ref="B1381:Y1383" si="302">B1391+B1401+B1411+B1421+B1431+B1441+B1451+B1461+B1471+B1481+B1491+B1501+B1511+B1521+B1531+B1541+B1551</f>
        <v>24218000</v>
      </c>
      <c r="C1381" s="34">
        <f t="shared" si="302"/>
        <v>0</v>
      </c>
      <c r="D1381" s="34">
        <f t="shared" si="302"/>
        <v>24218000</v>
      </c>
      <c r="E1381" s="34">
        <f t="shared" si="302"/>
        <v>10007725.310000001</v>
      </c>
      <c r="F1381" s="34">
        <f t="shared" si="302"/>
        <v>3547283.9999999995</v>
      </c>
      <c r="G1381" s="34">
        <f t="shared" si="302"/>
        <v>0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0</v>
      </c>
      <c r="L1381" s="34">
        <f t="shared" si="302"/>
        <v>0</v>
      </c>
      <c r="M1381" s="34">
        <f t="shared" si="302"/>
        <v>0</v>
      </c>
      <c r="N1381" s="34">
        <f t="shared" si="302"/>
        <v>4863306.34</v>
      </c>
      <c r="O1381" s="34">
        <f t="shared" si="302"/>
        <v>3050324.88</v>
      </c>
      <c r="P1381" s="34">
        <f t="shared" si="302"/>
        <v>2094094.0899999999</v>
      </c>
      <c r="Q1381" s="34">
        <f t="shared" si="302"/>
        <v>625406.40999999992</v>
      </c>
      <c r="R1381" s="34">
        <f t="shared" si="302"/>
        <v>2921877.59</v>
      </c>
      <c r="S1381" s="34">
        <f t="shared" si="302"/>
        <v>0</v>
      </c>
      <c r="T1381" s="34">
        <f t="shared" si="302"/>
        <v>0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13555009.309999999</v>
      </c>
      <c r="AA1381" s="34">
        <f>D1381-Z1381</f>
        <v>10662990.690000001</v>
      </c>
      <c r="AB1381" s="41">
        <f>Z1381/D1381</f>
        <v>0.5597080398876868</v>
      </c>
      <c r="AC1381" s="35"/>
      <c r="AE1381" s="37"/>
    </row>
    <row r="1382" spans="1:31" s="36" customFormat="1" ht="18" hidden="1" customHeight="1" x14ac:dyDescent="0.2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>SUM(B1380:B1383)</f>
        <v>24218000</v>
      </c>
      <c r="C1384" s="43">
        <f>SUM(C1380:C1383)</f>
        <v>0</v>
      </c>
      <c r="D1384" s="43">
        <f>SUM(D1380:D1383)</f>
        <v>24218000</v>
      </c>
      <c r="E1384" s="43">
        <f t="shared" ref="E1384:AA1384" si="303">SUM(E1380:E1383)</f>
        <v>10007725.310000001</v>
      </c>
      <c r="F1384" s="43">
        <f t="shared" si="303"/>
        <v>3547283.9999999995</v>
      </c>
      <c r="G1384" s="43">
        <f t="shared" si="303"/>
        <v>0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0</v>
      </c>
      <c r="L1384" s="43">
        <f t="shared" si="303"/>
        <v>0</v>
      </c>
      <c r="M1384" s="43">
        <f t="shared" si="303"/>
        <v>0</v>
      </c>
      <c r="N1384" s="43">
        <f t="shared" si="303"/>
        <v>4863306.34</v>
      </c>
      <c r="O1384" s="43">
        <f t="shared" si="303"/>
        <v>3050324.88</v>
      </c>
      <c r="P1384" s="43">
        <f t="shared" si="303"/>
        <v>2094094.0899999999</v>
      </c>
      <c r="Q1384" s="43">
        <f t="shared" si="303"/>
        <v>625406.40999999992</v>
      </c>
      <c r="R1384" s="43">
        <f t="shared" si="303"/>
        <v>2921877.59</v>
      </c>
      <c r="S1384" s="43">
        <f t="shared" si="303"/>
        <v>0</v>
      </c>
      <c r="T1384" s="43">
        <f t="shared" si="303"/>
        <v>0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13555009.309999999</v>
      </c>
      <c r="AA1384" s="43">
        <f t="shared" si="303"/>
        <v>10662990.690000001</v>
      </c>
      <c r="AB1384" s="44">
        <f>Z1384/D1384</f>
        <v>0.5597080398876868</v>
      </c>
      <c r="AC1384" s="35"/>
      <c r="AE1384" s="37"/>
    </row>
    <row r="1385" spans="1:31" s="36" customFormat="1" ht="18" hidden="1" customHeight="1" x14ac:dyDescent="0.25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>B1385+B1384</f>
        <v>24218000</v>
      </c>
      <c r="C1386" s="43">
        <f>C1385+C1384</f>
        <v>0</v>
      </c>
      <c r="D1386" s="43">
        <f>D1385+D1384</f>
        <v>24218000</v>
      </c>
      <c r="E1386" s="43">
        <f t="shared" ref="E1386:AA1386" si="305">E1385+E1384</f>
        <v>10007725.310000001</v>
      </c>
      <c r="F1386" s="43">
        <f t="shared" si="305"/>
        <v>3547283.9999999995</v>
      </c>
      <c r="G1386" s="43">
        <f t="shared" si="305"/>
        <v>0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0</v>
      </c>
      <c r="L1386" s="43">
        <f t="shared" si="305"/>
        <v>0</v>
      </c>
      <c r="M1386" s="43">
        <f t="shared" si="305"/>
        <v>0</v>
      </c>
      <c r="N1386" s="43">
        <f t="shared" si="305"/>
        <v>4863306.34</v>
      </c>
      <c r="O1386" s="43">
        <f t="shared" si="305"/>
        <v>3050324.88</v>
      </c>
      <c r="P1386" s="43">
        <f t="shared" si="305"/>
        <v>2094094.0899999999</v>
      </c>
      <c r="Q1386" s="43">
        <f t="shared" si="305"/>
        <v>625406.40999999992</v>
      </c>
      <c r="R1386" s="43">
        <f t="shared" si="305"/>
        <v>2921877.59</v>
      </c>
      <c r="S1386" s="43">
        <f t="shared" si="305"/>
        <v>0</v>
      </c>
      <c r="T1386" s="43">
        <f t="shared" si="305"/>
        <v>0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13555009.309999999</v>
      </c>
      <c r="AA1386" s="43">
        <f t="shared" si="305"/>
        <v>10662990.690000001</v>
      </c>
      <c r="AB1386" s="44">
        <f>Z1386/D1386</f>
        <v>0.5597080398876868</v>
      </c>
      <c r="AC1386" s="46"/>
      <c r="AE1386" s="37">
        <f>SUM('[3]sum-co'!S367+[1]RRPTP!T223+'[2]CMF-101regularapril8'!$EV$2240)</f>
        <v>13874309.310000001</v>
      </c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2517000</v>
      </c>
      <c r="C1391" s="34">
        <f>[1]consoCURRENT!F32372</f>
        <v>0</v>
      </c>
      <c r="D1391" s="34">
        <f>[1]consoCURRENT!G32372</f>
        <v>2517000</v>
      </c>
      <c r="E1391" s="34">
        <f>[1]consoCURRENT!H32372</f>
        <v>443887.46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443887.46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443887.46</v>
      </c>
      <c r="AA1391" s="34">
        <f>D1391-Z1391</f>
        <v>2073112.54</v>
      </c>
      <c r="AB1391" s="41">
        <f>Z1391/D1391</f>
        <v>0.17635576479936432</v>
      </c>
      <c r="AC1391" s="35"/>
      <c r="AE1391" s="37"/>
    </row>
    <row r="1392" spans="1:31" s="36" customFormat="1" ht="18" hidden="1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306">SUM(B1390:B1393)</f>
        <v>2517000</v>
      </c>
      <c r="C1394" s="43">
        <f t="shared" si="306"/>
        <v>0</v>
      </c>
      <c r="D1394" s="43">
        <f t="shared" si="306"/>
        <v>2517000</v>
      </c>
      <c r="E1394" s="43">
        <f t="shared" si="306"/>
        <v>443887.46</v>
      </c>
      <c r="F1394" s="43">
        <f t="shared" si="306"/>
        <v>0</v>
      </c>
      <c r="G1394" s="43">
        <f t="shared" si="306"/>
        <v>0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0</v>
      </c>
      <c r="L1394" s="43">
        <f t="shared" si="306"/>
        <v>0</v>
      </c>
      <c r="M1394" s="43">
        <f t="shared" si="306"/>
        <v>0</v>
      </c>
      <c r="N1394" s="43">
        <f t="shared" si="306"/>
        <v>0</v>
      </c>
      <c r="O1394" s="43">
        <f t="shared" si="306"/>
        <v>0</v>
      </c>
      <c r="P1394" s="43">
        <f t="shared" si="306"/>
        <v>443887.46</v>
      </c>
      <c r="Q1394" s="43">
        <f t="shared" si="306"/>
        <v>0</v>
      </c>
      <c r="R1394" s="43">
        <f t="shared" si="306"/>
        <v>0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443887.46</v>
      </c>
      <c r="AA1394" s="43">
        <f t="shared" si="306"/>
        <v>2073112.54</v>
      </c>
      <c r="AB1394" s="44">
        <f>Z1394/D1394</f>
        <v>0.17635576479936432</v>
      </c>
      <c r="AC1394" s="35"/>
      <c r="AE1394" s="37"/>
    </row>
    <row r="1395" spans="1:31" s="36" customFormat="1" ht="18" hidden="1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307">B1395+B1394</f>
        <v>2517000</v>
      </c>
      <c r="C1396" s="43">
        <f t="shared" si="307"/>
        <v>0</v>
      </c>
      <c r="D1396" s="43">
        <f t="shared" si="307"/>
        <v>2517000</v>
      </c>
      <c r="E1396" s="43">
        <f t="shared" si="307"/>
        <v>443887.46</v>
      </c>
      <c r="F1396" s="43">
        <f t="shared" si="307"/>
        <v>0</v>
      </c>
      <c r="G1396" s="43">
        <f t="shared" si="307"/>
        <v>0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0</v>
      </c>
      <c r="L1396" s="43">
        <f t="shared" si="307"/>
        <v>0</v>
      </c>
      <c r="M1396" s="43">
        <f t="shared" si="307"/>
        <v>0</v>
      </c>
      <c r="N1396" s="43">
        <f t="shared" si="307"/>
        <v>0</v>
      </c>
      <c r="O1396" s="43">
        <f t="shared" si="307"/>
        <v>0</v>
      </c>
      <c r="P1396" s="43">
        <f t="shared" si="307"/>
        <v>443887.46</v>
      </c>
      <c r="Q1396" s="43">
        <f t="shared" si="307"/>
        <v>0</v>
      </c>
      <c r="R1396" s="43">
        <f t="shared" si="307"/>
        <v>0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443887.46</v>
      </c>
      <c r="AA1396" s="43">
        <f t="shared" si="307"/>
        <v>2073112.54</v>
      </c>
      <c r="AB1396" s="44">
        <f>Z1396/D1396</f>
        <v>0.17635576479936432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3026000</v>
      </c>
      <c r="C1401" s="34">
        <f>[1]consoCURRENT!F32585</f>
        <v>0</v>
      </c>
      <c r="D1401" s="34">
        <f>[1]consoCURRENT!G32585</f>
        <v>3026000</v>
      </c>
      <c r="E1401" s="34">
        <f>[1]consoCURRENT!H32585</f>
        <v>1041856</v>
      </c>
      <c r="F1401" s="34">
        <f>[1]consoCURRENT!I32585</f>
        <v>-258546.30000000005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878856</v>
      </c>
      <c r="O1401" s="34">
        <f>[1]consoCURRENT!R32585</f>
        <v>95000</v>
      </c>
      <c r="P1401" s="34">
        <f>[1]consoCURRENT!S32585</f>
        <v>68000</v>
      </c>
      <c r="Q1401" s="34">
        <f>[1]consoCURRENT!T32585</f>
        <v>-258546.30000000005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783309.7</v>
      </c>
      <c r="AA1401" s="34">
        <f>D1401-Z1401</f>
        <v>2242690.2999999998</v>
      </c>
      <c r="AB1401" s="41">
        <f>Z1401/D1401</f>
        <v>0.25885978189028419</v>
      </c>
      <c r="AC1401" s="35"/>
      <c r="AE1401" s="37"/>
    </row>
    <row r="1402" spans="1:31" s="36" customFormat="1" ht="18" hidden="1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308">SUM(B1400:B1403)</f>
        <v>3026000</v>
      </c>
      <c r="C1404" s="43">
        <f t="shared" si="308"/>
        <v>0</v>
      </c>
      <c r="D1404" s="43">
        <f t="shared" si="308"/>
        <v>3026000</v>
      </c>
      <c r="E1404" s="43">
        <f t="shared" si="308"/>
        <v>1041856</v>
      </c>
      <c r="F1404" s="43">
        <f t="shared" si="308"/>
        <v>-258546.30000000005</v>
      </c>
      <c r="G1404" s="43">
        <f t="shared" si="308"/>
        <v>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878856</v>
      </c>
      <c r="O1404" s="43">
        <f t="shared" si="308"/>
        <v>95000</v>
      </c>
      <c r="P1404" s="43">
        <f t="shared" si="308"/>
        <v>68000</v>
      </c>
      <c r="Q1404" s="43">
        <f t="shared" si="308"/>
        <v>-258546.30000000005</v>
      </c>
      <c r="R1404" s="43">
        <f t="shared" si="308"/>
        <v>0</v>
      </c>
      <c r="S1404" s="43">
        <f t="shared" si="308"/>
        <v>0</v>
      </c>
      <c r="T1404" s="43">
        <f t="shared" si="308"/>
        <v>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783309.7</v>
      </c>
      <c r="AA1404" s="43">
        <f t="shared" si="308"/>
        <v>2242690.2999999998</v>
      </c>
      <c r="AB1404" s="44">
        <f>Z1404/D1404</f>
        <v>0.25885978189028419</v>
      </c>
      <c r="AC1404" s="35"/>
      <c r="AE1404" s="37"/>
    </row>
    <row r="1405" spans="1:31" s="36" customFormat="1" ht="18" hidden="1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309">B1405+B1404</f>
        <v>3026000</v>
      </c>
      <c r="C1406" s="43">
        <f t="shared" si="309"/>
        <v>0</v>
      </c>
      <c r="D1406" s="43">
        <f t="shared" si="309"/>
        <v>3026000</v>
      </c>
      <c r="E1406" s="43">
        <f t="shared" si="309"/>
        <v>1041856</v>
      </c>
      <c r="F1406" s="43">
        <f t="shared" si="309"/>
        <v>-258546.30000000005</v>
      </c>
      <c r="G1406" s="43">
        <f t="shared" si="309"/>
        <v>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878856</v>
      </c>
      <c r="O1406" s="43">
        <f t="shared" si="309"/>
        <v>95000</v>
      </c>
      <c r="P1406" s="43">
        <f t="shared" si="309"/>
        <v>68000</v>
      </c>
      <c r="Q1406" s="43">
        <f t="shared" si="309"/>
        <v>-258546.30000000005</v>
      </c>
      <c r="R1406" s="43">
        <f t="shared" si="309"/>
        <v>0</v>
      </c>
      <c r="S1406" s="43">
        <f t="shared" si="309"/>
        <v>0</v>
      </c>
      <c r="T1406" s="43">
        <f t="shared" si="309"/>
        <v>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783309.7</v>
      </c>
      <c r="AA1406" s="43">
        <f t="shared" si="309"/>
        <v>2242690.2999999998</v>
      </c>
      <c r="AB1406" s="44">
        <f>Z1406/D1406</f>
        <v>0.25885978189028419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937000</v>
      </c>
      <c r="C1411" s="34">
        <f>[1]consoCURRENT!F32798</f>
        <v>0</v>
      </c>
      <c r="D1411" s="34">
        <f>[1]consoCURRENT!G32798</f>
        <v>937000</v>
      </c>
      <c r="E1411" s="34">
        <f>[1]consoCURRENT!H32798</f>
        <v>566500.5</v>
      </c>
      <c r="F1411" s="34">
        <f>[1]consoCURRENT!I32798</f>
        <v>55000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439428</v>
      </c>
      <c r="O1411" s="34">
        <f>[1]consoCURRENT!R32798</f>
        <v>50000</v>
      </c>
      <c r="P1411" s="34">
        <f>[1]consoCURRENT!S32798</f>
        <v>77072.5</v>
      </c>
      <c r="Q1411" s="34">
        <f>[1]consoCURRENT!T32798</f>
        <v>0</v>
      </c>
      <c r="R1411" s="34">
        <f>[1]consoCURRENT!U32798</f>
        <v>55000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621500.5</v>
      </c>
      <c r="AA1411" s="34">
        <f>D1411-Z1411</f>
        <v>315499.5</v>
      </c>
      <c r="AB1411" s="41">
        <f>Z1411/D1411</f>
        <v>0.66328762006403419</v>
      </c>
      <c r="AC1411" s="35"/>
      <c r="AE1411" s="37"/>
    </row>
    <row r="1412" spans="1:31" s="36" customFormat="1" ht="18" hidden="1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310">SUM(B1410:B1413)</f>
        <v>937000</v>
      </c>
      <c r="C1414" s="43">
        <f t="shared" si="310"/>
        <v>0</v>
      </c>
      <c r="D1414" s="43">
        <f t="shared" si="310"/>
        <v>937000</v>
      </c>
      <c r="E1414" s="43">
        <f t="shared" si="310"/>
        <v>566500.5</v>
      </c>
      <c r="F1414" s="43">
        <f t="shared" si="310"/>
        <v>55000</v>
      </c>
      <c r="G1414" s="43">
        <f t="shared" si="310"/>
        <v>0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439428</v>
      </c>
      <c r="O1414" s="43">
        <f t="shared" si="310"/>
        <v>50000</v>
      </c>
      <c r="P1414" s="43">
        <f t="shared" si="310"/>
        <v>77072.5</v>
      </c>
      <c r="Q1414" s="43">
        <f t="shared" si="310"/>
        <v>0</v>
      </c>
      <c r="R1414" s="43">
        <f t="shared" si="310"/>
        <v>55000</v>
      </c>
      <c r="S1414" s="43">
        <f t="shared" si="310"/>
        <v>0</v>
      </c>
      <c r="T1414" s="43">
        <f t="shared" si="310"/>
        <v>0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621500.5</v>
      </c>
      <c r="AA1414" s="43">
        <f t="shared" si="310"/>
        <v>315499.5</v>
      </c>
      <c r="AB1414" s="44">
        <f>Z1414/D1414</f>
        <v>0.66328762006403419</v>
      </c>
      <c r="AC1414" s="35"/>
      <c r="AE1414" s="37"/>
    </row>
    <row r="1415" spans="1:31" s="36" customFormat="1" ht="18" hidden="1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311">B1415+B1414</f>
        <v>937000</v>
      </c>
      <c r="C1416" s="43">
        <f t="shared" si="311"/>
        <v>0</v>
      </c>
      <c r="D1416" s="43">
        <f t="shared" si="311"/>
        <v>937000</v>
      </c>
      <c r="E1416" s="43">
        <f t="shared" si="311"/>
        <v>566500.5</v>
      </c>
      <c r="F1416" s="43">
        <f t="shared" si="311"/>
        <v>55000</v>
      </c>
      <c r="G1416" s="43">
        <f t="shared" si="311"/>
        <v>0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439428</v>
      </c>
      <c r="O1416" s="43">
        <f t="shared" si="311"/>
        <v>50000</v>
      </c>
      <c r="P1416" s="43">
        <f t="shared" si="311"/>
        <v>77072.5</v>
      </c>
      <c r="Q1416" s="43">
        <f t="shared" si="311"/>
        <v>0</v>
      </c>
      <c r="R1416" s="43">
        <f t="shared" si="311"/>
        <v>55000</v>
      </c>
      <c r="S1416" s="43">
        <f t="shared" si="311"/>
        <v>0</v>
      </c>
      <c r="T1416" s="43">
        <f t="shared" si="311"/>
        <v>0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621500.5</v>
      </c>
      <c r="AA1416" s="43">
        <f t="shared" si="311"/>
        <v>315499.5</v>
      </c>
      <c r="AB1416" s="44">
        <f>Z1416/D1416</f>
        <v>0.66328762006403419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961000</v>
      </c>
      <c r="C1421" s="34">
        <f>[1]consoCURRENT!F33011</f>
        <v>0</v>
      </c>
      <c r="D1421" s="34">
        <f>[1]consoCURRENT!G33011</f>
        <v>961000</v>
      </c>
      <c r="E1421" s="34">
        <f>[1]consoCURRENT!H33011</f>
        <v>206105.75</v>
      </c>
      <c r="F1421" s="34">
        <f>[1]consoCURRENT!I33011</f>
        <v>446026.73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46109.25</v>
      </c>
      <c r="O1421" s="34">
        <f>[1]consoCURRENT!R33011</f>
        <v>97068.06</v>
      </c>
      <c r="P1421" s="34">
        <f>[1]consoCURRENT!S33011</f>
        <v>62928.44</v>
      </c>
      <c r="Q1421" s="34">
        <f>[1]consoCURRENT!T33011</f>
        <v>28688.350000000002</v>
      </c>
      <c r="R1421" s="34">
        <f>[1]consoCURRENT!U33011</f>
        <v>417338.38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652132.48</v>
      </c>
      <c r="AA1421" s="34">
        <f>D1421-Z1421</f>
        <v>308867.52</v>
      </c>
      <c r="AB1421" s="41">
        <f>Z1421/D1421</f>
        <v>0.67859779396462017</v>
      </c>
      <c r="AC1421" s="35"/>
      <c r="AE1421" s="37"/>
    </row>
    <row r="1422" spans="1:31" s="36" customFormat="1" ht="18" hidden="1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312">SUM(B1420:B1423)</f>
        <v>961000</v>
      </c>
      <c r="C1424" s="43">
        <f t="shared" si="312"/>
        <v>0</v>
      </c>
      <c r="D1424" s="43">
        <f t="shared" si="312"/>
        <v>961000</v>
      </c>
      <c r="E1424" s="43">
        <f t="shared" si="312"/>
        <v>206105.75</v>
      </c>
      <c r="F1424" s="43">
        <f t="shared" si="312"/>
        <v>446026.73</v>
      </c>
      <c r="G1424" s="43">
        <f t="shared" si="312"/>
        <v>0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46109.25</v>
      </c>
      <c r="O1424" s="43">
        <f t="shared" si="312"/>
        <v>97068.06</v>
      </c>
      <c r="P1424" s="43">
        <f t="shared" si="312"/>
        <v>62928.44</v>
      </c>
      <c r="Q1424" s="43">
        <f t="shared" si="312"/>
        <v>28688.350000000002</v>
      </c>
      <c r="R1424" s="43">
        <f t="shared" si="312"/>
        <v>417338.38</v>
      </c>
      <c r="S1424" s="43">
        <f t="shared" si="312"/>
        <v>0</v>
      </c>
      <c r="T1424" s="43">
        <f t="shared" si="312"/>
        <v>0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652132.48</v>
      </c>
      <c r="AA1424" s="43">
        <f t="shared" si="312"/>
        <v>308867.52</v>
      </c>
      <c r="AB1424" s="44">
        <f>Z1424/D1424</f>
        <v>0.67859779396462017</v>
      </c>
      <c r="AC1424" s="35"/>
      <c r="AE1424" s="37"/>
    </row>
    <row r="1425" spans="1:31" s="36" customFormat="1" ht="18" hidden="1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313">B1425+B1424</f>
        <v>961000</v>
      </c>
      <c r="C1426" s="43">
        <f t="shared" si="313"/>
        <v>0</v>
      </c>
      <c r="D1426" s="43">
        <f t="shared" si="313"/>
        <v>961000</v>
      </c>
      <c r="E1426" s="43">
        <f t="shared" si="313"/>
        <v>206105.75</v>
      </c>
      <c r="F1426" s="43">
        <f t="shared" si="313"/>
        <v>446026.73</v>
      </c>
      <c r="G1426" s="43">
        <f t="shared" si="313"/>
        <v>0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46109.25</v>
      </c>
      <c r="O1426" s="43">
        <f t="shared" si="313"/>
        <v>97068.06</v>
      </c>
      <c r="P1426" s="43">
        <f t="shared" si="313"/>
        <v>62928.44</v>
      </c>
      <c r="Q1426" s="43">
        <f t="shared" si="313"/>
        <v>28688.350000000002</v>
      </c>
      <c r="R1426" s="43">
        <f t="shared" si="313"/>
        <v>417338.38</v>
      </c>
      <c r="S1426" s="43">
        <f t="shared" si="313"/>
        <v>0</v>
      </c>
      <c r="T1426" s="43">
        <f t="shared" si="313"/>
        <v>0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652132.48</v>
      </c>
      <c r="AA1426" s="43">
        <f t="shared" si="313"/>
        <v>308867.52</v>
      </c>
      <c r="AB1426" s="44">
        <f>Z1426/D1426</f>
        <v>0.67859779396462017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834000</v>
      </c>
      <c r="C1431" s="34">
        <f>[1]consoCURRENT!F33224</f>
        <v>0</v>
      </c>
      <c r="D1431" s="34">
        <f>[1]consoCURRENT!G33224</f>
        <v>834000</v>
      </c>
      <c r="E1431" s="34">
        <f>[1]consoCURRENT!H33224</f>
        <v>490178</v>
      </c>
      <c r="F1431" s="34">
        <f>[1]consoCURRENT!I33224</f>
        <v>11950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439428</v>
      </c>
      <c r="O1431" s="34">
        <f>[1]consoCURRENT!R33224</f>
        <v>0</v>
      </c>
      <c r="P1431" s="34">
        <f>[1]consoCURRENT!S33224</f>
        <v>50750</v>
      </c>
      <c r="Q1431" s="34">
        <f>[1]consoCURRENT!T33224</f>
        <v>0</v>
      </c>
      <c r="R1431" s="34">
        <f>[1]consoCURRENT!U33224</f>
        <v>11950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502128</v>
      </c>
      <c r="AA1431" s="34">
        <f>D1431-Z1431</f>
        <v>331872</v>
      </c>
      <c r="AB1431" s="41">
        <f>Z1431/D1431</f>
        <v>0.60207194244604312</v>
      </c>
      <c r="AC1431" s="35"/>
      <c r="AE1431" s="37"/>
    </row>
    <row r="1432" spans="1:31" s="36" customFormat="1" ht="18" hidden="1" customHeight="1" x14ac:dyDescent="0.2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>SUM(M1432:Y1432)</f>
        <v>0</v>
      </c>
      <c r="AA1432" s="54">
        <f>D1432-Z1432</f>
        <v>0</v>
      </c>
      <c r="AB1432" s="55"/>
      <c r="AC1432" s="54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314">SUM(B1430:B1433)</f>
        <v>834000</v>
      </c>
      <c r="C1434" s="43">
        <f t="shared" si="314"/>
        <v>0</v>
      </c>
      <c r="D1434" s="43">
        <f t="shared" si="314"/>
        <v>834000</v>
      </c>
      <c r="E1434" s="43">
        <f t="shared" si="314"/>
        <v>490178</v>
      </c>
      <c r="F1434" s="43">
        <f t="shared" si="314"/>
        <v>11950</v>
      </c>
      <c r="G1434" s="43">
        <f t="shared" si="314"/>
        <v>0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439428</v>
      </c>
      <c r="O1434" s="43">
        <f t="shared" si="314"/>
        <v>0</v>
      </c>
      <c r="P1434" s="43">
        <f t="shared" si="314"/>
        <v>50750</v>
      </c>
      <c r="Q1434" s="43">
        <f t="shared" si="314"/>
        <v>0</v>
      </c>
      <c r="R1434" s="43">
        <f t="shared" si="314"/>
        <v>11950</v>
      </c>
      <c r="S1434" s="43">
        <f t="shared" si="314"/>
        <v>0</v>
      </c>
      <c r="T1434" s="43">
        <f t="shared" si="314"/>
        <v>0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502128</v>
      </c>
      <c r="AA1434" s="43">
        <f t="shared" si="314"/>
        <v>331872</v>
      </c>
      <c r="AB1434" s="44">
        <f>Z1434/D1434</f>
        <v>0.60207194244604312</v>
      </c>
      <c r="AC1434" s="46"/>
      <c r="AE1434" s="37"/>
    </row>
    <row r="1435" spans="1:31" s="36" customFormat="1" ht="14.45" hidden="1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315">B1435+B1434</f>
        <v>834000</v>
      </c>
      <c r="C1436" s="43">
        <f t="shared" si="315"/>
        <v>0</v>
      </c>
      <c r="D1436" s="43">
        <f t="shared" si="315"/>
        <v>834000</v>
      </c>
      <c r="E1436" s="43">
        <f t="shared" si="315"/>
        <v>490178</v>
      </c>
      <c r="F1436" s="43">
        <f t="shared" si="315"/>
        <v>11950</v>
      </c>
      <c r="G1436" s="43">
        <f t="shared" si="315"/>
        <v>0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439428</v>
      </c>
      <c r="O1436" s="43">
        <f t="shared" si="315"/>
        <v>0</v>
      </c>
      <c r="P1436" s="43">
        <f t="shared" si="315"/>
        <v>50750</v>
      </c>
      <c r="Q1436" s="43">
        <f t="shared" si="315"/>
        <v>0</v>
      </c>
      <c r="R1436" s="43">
        <f t="shared" si="315"/>
        <v>11950</v>
      </c>
      <c r="S1436" s="43">
        <f t="shared" si="315"/>
        <v>0</v>
      </c>
      <c r="T1436" s="43">
        <f t="shared" si="315"/>
        <v>0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502128</v>
      </c>
      <c r="AA1436" s="43">
        <f t="shared" si="315"/>
        <v>331872</v>
      </c>
      <c r="AB1436" s="44">
        <f>Z1436/D1436</f>
        <v>0.60207194244604312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1306000</v>
      </c>
      <c r="C1441" s="34">
        <f>[1]consoCURRENT!F33437</f>
        <v>0</v>
      </c>
      <c r="D1441" s="34">
        <f>[1]consoCURRENT!G33437</f>
        <v>1306000</v>
      </c>
      <c r="E1441" s="34">
        <f>[1]consoCURRENT!H33437</f>
        <v>360262.38</v>
      </c>
      <c r="F1441" s="34">
        <f>[1]consoCURRENT!I33437</f>
        <v>104336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18309.5</v>
      </c>
      <c r="O1441" s="34">
        <f>[1]consoCURRENT!R33437</f>
        <v>421118.5</v>
      </c>
      <c r="P1441" s="34">
        <f>[1]consoCURRENT!S33437</f>
        <v>-79165.62</v>
      </c>
      <c r="Q1441" s="34">
        <f>[1]consoCURRENT!T33437</f>
        <v>6672</v>
      </c>
      <c r="R1441" s="34">
        <f>[1]consoCURRENT!U33437</f>
        <v>97664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464598.38</v>
      </c>
      <c r="AA1441" s="34">
        <f>D1441-Z1441</f>
        <v>841401.62</v>
      </c>
      <c r="AB1441" s="41">
        <f>Z1441/D1441</f>
        <v>0.3557414854517611</v>
      </c>
      <c r="AC1441" s="35"/>
      <c r="AE1441" s="37"/>
    </row>
    <row r="1442" spans="1:31" s="36" customFormat="1" ht="18" hidden="1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316">SUM(B1440:B1443)</f>
        <v>1306000</v>
      </c>
      <c r="C1444" s="43">
        <f t="shared" si="316"/>
        <v>0</v>
      </c>
      <c r="D1444" s="43">
        <f t="shared" si="316"/>
        <v>1306000</v>
      </c>
      <c r="E1444" s="43">
        <f t="shared" si="316"/>
        <v>360262.38</v>
      </c>
      <c r="F1444" s="43">
        <f t="shared" si="316"/>
        <v>104336</v>
      </c>
      <c r="G1444" s="43">
        <f t="shared" si="316"/>
        <v>0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18309.5</v>
      </c>
      <c r="O1444" s="43">
        <f t="shared" si="316"/>
        <v>421118.5</v>
      </c>
      <c r="P1444" s="43">
        <f t="shared" si="316"/>
        <v>-79165.62</v>
      </c>
      <c r="Q1444" s="43">
        <f t="shared" si="316"/>
        <v>6672</v>
      </c>
      <c r="R1444" s="43">
        <f t="shared" si="316"/>
        <v>97664</v>
      </c>
      <c r="S1444" s="43">
        <f t="shared" si="316"/>
        <v>0</v>
      </c>
      <c r="T1444" s="43">
        <f t="shared" si="316"/>
        <v>0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464598.38</v>
      </c>
      <c r="AA1444" s="43">
        <f t="shared" si="316"/>
        <v>841401.62</v>
      </c>
      <c r="AB1444" s="44">
        <f>Z1444/D1444</f>
        <v>0.3557414854517611</v>
      </c>
      <c r="AC1444" s="35"/>
      <c r="AE1444" s="37"/>
    </row>
    <row r="1445" spans="1:31" s="36" customFormat="1" ht="18" hidden="1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317">B1445+B1444</f>
        <v>1306000</v>
      </c>
      <c r="C1446" s="43">
        <f t="shared" si="317"/>
        <v>0</v>
      </c>
      <c r="D1446" s="43">
        <f t="shared" si="317"/>
        <v>1306000</v>
      </c>
      <c r="E1446" s="43">
        <f t="shared" si="317"/>
        <v>360262.38</v>
      </c>
      <c r="F1446" s="43">
        <f t="shared" si="317"/>
        <v>104336</v>
      </c>
      <c r="G1446" s="43">
        <f t="shared" si="317"/>
        <v>0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18309.5</v>
      </c>
      <c r="O1446" s="43">
        <f t="shared" si="317"/>
        <v>421118.5</v>
      </c>
      <c r="P1446" s="43">
        <f t="shared" si="317"/>
        <v>-79165.62</v>
      </c>
      <c r="Q1446" s="43">
        <f t="shared" si="317"/>
        <v>6672</v>
      </c>
      <c r="R1446" s="43">
        <f t="shared" si="317"/>
        <v>97664</v>
      </c>
      <c r="S1446" s="43">
        <f t="shared" si="317"/>
        <v>0</v>
      </c>
      <c r="T1446" s="43">
        <f t="shared" si="317"/>
        <v>0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464598.38</v>
      </c>
      <c r="AA1446" s="43">
        <f t="shared" si="317"/>
        <v>841401.62</v>
      </c>
      <c r="AB1446" s="44">
        <f>Z1446/D1446</f>
        <v>0.3557414854517611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1058000</v>
      </c>
      <c r="C1451" s="34">
        <f>[1]consoCURRENT!F33650</f>
        <v>0</v>
      </c>
      <c r="D1451" s="34">
        <f>[1]consoCURRENT!G33650</f>
        <v>1058000</v>
      </c>
      <c r="E1451" s="34">
        <f>[1]consoCURRENT!H33650</f>
        <v>333463.59000000003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333463.59000000003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333463.59000000003</v>
      </c>
      <c r="AA1451" s="34">
        <f>D1451-Z1451</f>
        <v>724536.40999999992</v>
      </c>
      <c r="AB1451" s="41">
        <f>Z1451/D1451</f>
        <v>0.31518297731569</v>
      </c>
      <c r="AC1451" s="35"/>
      <c r="AE1451" s="37"/>
    </row>
    <row r="1452" spans="1:31" s="36" customFormat="1" ht="18" hidden="1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318">SUM(B1450:B1453)</f>
        <v>1058000</v>
      </c>
      <c r="C1454" s="43">
        <f t="shared" si="318"/>
        <v>0</v>
      </c>
      <c r="D1454" s="43">
        <f t="shared" si="318"/>
        <v>1058000</v>
      </c>
      <c r="E1454" s="43">
        <f t="shared" si="318"/>
        <v>333463.59000000003</v>
      </c>
      <c r="F1454" s="43">
        <f t="shared" si="318"/>
        <v>0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333463.59000000003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0</v>
      </c>
      <c r="S1454" s="43">
        <f t="shared" si="318"/>
        <v>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333463.59000000003</v>
      </c>
      <c r="AA1454" s="43">
        <f t="shared" si="318"/>
        <v>724536.40999999992</v>
      </c>
      <c r="AB1454" s="44">
        <f>Z1454/D1454</f>
        <v>0.31518297731569</v>
      </c>
      <c r="AC1454" s="35"/>
      <c r="AE1454" s="37"/>
    </row>
    <row r="1455" spans="1:31" s="36" customFormat="1" ht="18" hidden="1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319">B1455+B1454</f>
        <v>1058000</v>
      </c>
      <c r="C1456" s="43">
        <f t="shared" si="319"/>
        <v>0</v>
      </c>
      <c r="D1456" s="43">
        <f t="shared" si="319"/>
        <v>1058000</v>
      </c>
      <c r="E1456" s="43">
        <f t="shared" si="319"/>
        <v>333463.59000000003</v>
      </c>
      <c r="F1456" s="43">
        <f t="shared" si="319"/>
        <v>0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333463.59000000003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0</v>
      </c>
      <c r="S1456" s="43">
        <f t="shared" si="319"/>
        <v>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333463.59000000003</v>
      </c>
      <c r="AA1456" s="43">
        <f t="shared" si="319"/>
        <v>724536.40999999992</v>
      </c>
      <c r="AB1456" s="44">
        <f>Z1456/D1456</f>
        <v>0.31518297731569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810000</v>
      </c>
      <c r="C1461" s="34">
        <f>[1]consoCURRENT!F33863</f>
        <v>0</v>
      </c>
      <c r="D1461" s="34">
        <f>[1]consoCURRENT!G33863</f>
        <v>810000</v>
      </c>
      <c r="E1461" s="34">
        <f>[1]consoCURRENT!H33863</f>
        <v>439428</v>
      </c>
      <c r="F1461" s="34">
        <f>[1]consoCURRENT!I33863</f>
        <v>50000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439428</v>
      </c>
      <c r="O1461" s="34">
        <f>[1]consoCURRENT!R33863</f>
        <v>0</v>
      </c>
      <c r="P1461" s="34">
        <f>[1]consoCURRENT!S33863</f>
        <v>0</v>
      </c>
      <c r="Q1461" s="34">
        <f>[1]consoCURRENT!T33863</f>
        <v>0</v>
      </c>
      <c r="R1461" s="34">
        <f>[1]consoCURRENT!U33863</f>
        <v>50000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489428</v>
      </c>
      <c r="AA1461" s="34">
        <f>D1461-Z1461</f>
        <v>320572</v>
      </c>
      <c r="AB1461" s="41">
        <f>Z1461/D1461</f>
        <v>0.60423209876543205</v>
      </c>
      <c r="AC1461" s="35"/>
      <c r="AE1461" s="37"/>
    </row>
    <row r="1462" spans="1:31" s="36" customFormat="1" ht="18" hidden="1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320">SUM(B1460:B1463)</f>
        <v>810000</v>
      </c>
      <c r="C1464" s="43">
        <f t="shared" si="320"/>
        <v>0</v>
      </c>
      <c r="D1464" s="43">
        <f t="shared" si="320"/>
        <v>810000</v>
      </c>
      <c r="E1464" s="43">
        <f t="shared" si="320"/>
        <v>439428</v>
      </c>
      <c r="F1464" s="43">
        <f t="shared" si="320"/>
        <v>50000</v>
      </c>
      <c r="G1464" s="43">
        <f t="shared" si="320"/>
        <v>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439428</v>
      </c>
      <c r="O1464" s="43">
        <f t="shared" si="320"/>
        <v>0</v>
      </c>
      <c r="P1464" s="43">
        <f t="shared" si="320"/>
        <v>0</v>
      </c>
      <c r="Q1464" s="43">
        <f t="shared" si="320"/>
        <v>0</v>
      </c>
      <c r="R1464" s="43">
        <f t="shared" si="320"/>
        <v>50000</v>
      </c>
      <c r="S1464" s="43">
        <f t="shared" si="320"/>
        <v>0</v>
      </c>
      <c r="T1464" s="43">
        <f t="shared" si="320"/>
        <v>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489428</v>
      </c>
      <c r="AA1464" s="43">
        <f t="shared" si="320"/>
        <v>320572</v>
      </c>
      <c r="AB1464" s="44">
        <f>Z1464/D1464</f>
        <v>0.60423209876543205</v>
      </c>
      <c r="AC1464" s="35"/>
      <c r="AE1464" s="37"/>
    </row>
    <row r="1465" spans="1:31" s="36" customFormat="1" ht="18" hidden="1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321">B1465+B1464</f>
        <v>810000</v>
      </c>
      <c r="C1466" s="43">
        <f t="shared" si="321"/>
        <v>0</v>
      </c>
      <c r="D1466" s="43">
        <f t="shared" si="321"/>
        <v>810000</v>
      </c>
      <c r="E1466" s="43">
        <f t="shared" si="321"/>
        <v>439428</v>
      </c>
      <c r="F1466" s="43">
        <f t="shared" si="321"/>
        <v>50000</v>
      </c>
      <c r="G1466" s="43">
        <f t="shared" si="321"/>
        <v>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439428</v>
      </c>
      <c r="O1466" s="43">
        <f t="shared" si="321"/>
        <v>0</v>
      </c>
      <c r="P1466" s="43">
        <f t="shared" si="321"/>
        <v>0</v>
      </c>
      <c r="Q1466" s="43">
        <f t="shared" si="321"/>
        <v>0</v>
      </c>
      <c r="R1466" s="43">
        <f t="shared" si="321"/>
        <v>50000</v>
      </c>
      <c r="S1466" s="43">
        <f t="shared" si="321"/>
        <v>0</v>
      </c>
      <c r="T1466" s="43">
        <f t="shared" si="321"/>
        <v>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489428</v>
      </c>
      <c r="AA1466" s="43">
        <f t="shared" si="321"/>
        <v>320572</v>
      </c>
      <c r="AB1466" s="44">
        <f>Z1466/D1466</f>
        <v>0.60423209876543205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840000</v>
      </c>
      <c r="C1471" s="34">
        <f>[1]consoCURRENT!F34076</f>
        <v>0</v>
      </c>
      <c r="D1471" s="34">
        <f>[1]consoCURRENT!G34076</f>
        <v>840000</v>
      </c>
      <c r="E1471" s="34">
        <f>[1]consoCURRENT!H34076</f>
        <v>512600</v>
      </c>
      <c r="F1471" s="34">
        <f>[1]consoCURRENT!I34076</f>
        <v>63943.25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20000</v>
      </c>
      <c r="O1471" s="34">
        <f>[1]consoCURRENT!R34076</f>
        <v>60000</v>
      </c>
      <c r="P1471" s="34">
        <f>[1]consoCURRENT!S34076</f>
        <v>432600</v>
      </c>
      <c r="Q1471" s="34">
        <f>[1]consoCURRENT!T34076</f>
        <v>33565</v>
      </c>
      <c r="R1471" s="34">
        <f>[1]consoCURRENT!U34076</f>
        <v>30378.25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576543.25</v>
      </c>
      <c r="AA1471" s="34">
        <f>D1471-Z1471</f>
        <v>263456.75</v>
      </c>
      <c r="AB1471" s="41">
        <f>Z1471/D1471</f>
        <v>0.68636101190476195</v>
      </c>
      <c r="AC1471" s="35"/>
      <c r="AE1471" s="37"/>
    </row>
    <row r="1472" spans="1:31" s="36" customFormat="1" ht="18" hidden="1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322">SUM(B1470:B1473)</f>
        <v>840000</v>
      </c>
      <c r="C1474" s="43">
        <f t="shared" si="322"/>
        <v>0</v>
      </c>
      <c r="D1474" s="43">
        <f t="shared" si="322"/>
        <v>840000</v>
      </c>
      <c r="E1474" s="43">
        <f t="shared" si="322"/>
        <v>512600</v>
      </c>
      <c r="F1474" s="43">
        <f t="shared" si="322"/>
        <v>63943.25</v>
      </c>
      <c r="G1474" s="43">
        <f t="shared" si="322"/>
        <v>0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20000</v>
      </c>
      <c r="O1474" s="43">
        <f t="shared" si="322"/>
        <v>60000</v>
      </c>
      <c r="P1474" s="43">
        <f t="shared" si="322"/>
        <v>432600</v>
      </c>
      <c r="Q1474" s="43">
        <f t="shared" si="322"/>
        <v>33565</v>
      </c>
      <c r="R1474" s="43">
        <f t="shared" si="322"/>
        <v>30378.25</v>
      </c>
      <c r="S1474" s="43">
        <f t="shared" si="322"/>
        <v>0</v>
      </c>
      <c r="T1474" s="43">
        <f t="shared" si="322"/>
        <v>0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576543.25</v>
      </c>
      <c r="AA1474" s="43">
        <f t="shared" si="322"/>
        <v>263456.75</v>
      </c>
      <c r="AB1474" s="44">
        <f>Z1474/D1474</f>
        <v>0.68636101190476195</v>
      </c>
      <c r="AC1474" s="35"/>
      <c r="AE1474" s="37"/>
    </row>
    <row r="1475" spans="1:31" s="36" customFormat="1" ht="18" hidden="1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323">B1475+B1474</f>
        <v>840000</v>
      </c>
      <c r="C1476" s="43">
        <f t="shared" si="323"/>
        <v>0</v>
      </c>
      <c r="D1476" s="43">
        <f t="shared" si="323"/>
        <v>840000</v>
      </c>
      <c r="E1476" s="43">
        <f t="shared" si="323"/>
        <v>512600</v>
      </c>
      <c r="F1476" s="43">
        <f t="shared" si="323"/>
        <v>63943.25</v>
      </c>
      <c r="G1476" s="43">
        <f t="shared" si="323"/>
        <v>0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20000</v>
      </c>
      <c r="O1476" s="43">
        <f t="shared" si="323"/>
        <v>60000</v>
      </c>
      <c r="P1476" s="43">
        <f t="shared" si="323"/>
        <v>432600</v>
      </c>
      <c r="Q1476" s="43">
        <f t="shared" si="323"/>
        <v>33565</v>
      </c>
      <c r="R1476" s="43">
        <f t="shared" si="323"/>
        <v>30378.25</v>
      </c>
      <c r="S1476" s="43">
        <f t="shared" si="323"/>
        <v>0</v>
      </c>
      <c r="T1476" s="43">
        <f t="shared" si="323"/>
        <v>0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576543.25</v>
      </c>
      <c r="AA1476" s="43">
        <f t="shared" si="323"/>
        <v>263456.75</v>
      </c>
      <c r="AB1476" s="44">
        <f>Z1476/D1476</f>
        <v>0.68636101190476195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943000</v>
      </c>
      <c r="C1481" s="34">
        <f>[1]consoCURRENT!F34289</f>
        <v>0</v>
      </c>
      <c r="D1481" s="34">
        <f>[1]consoCURRENT!G34289</f>
        <v>943000</v>
      </c>
      <c r="E1481" s="34">
        <f>[1]consoCURRENT!H34289</f>
        <v>190894.53</v>
      </c>
      <c r="F1481" s="34">
        <f>[1]consoCURRENT!I34289</f>
        <v>514567.47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20000</v>
      </c>
      <c r="O1481" s="34">
        <f>[1]consoCURRENT!R34289</f>
        <v>65594.77</v>
      </c>
      <c r="P1481" s="34">
        <f>[1]consoCURRENT!S34289</f>
        <v>105299.76000000001</v>
      </c>
      <c r="Q1481" s="34">
        <f>[1]consoCURRENT!T34289</f>
        <v>92000</v>
      </c>
      <c r="R1481" s="34">
        <f>[1]consoCURRENT!U34289</f>
        <v>422567.47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705462</v>
      </c>
      <c r="AA1481" s="34">
        <f>D1481-Z1481</f>
        <v>237538</v>
      </c>
      <c r="AB1481" s="41">
        <f>Z1481/D1481</f>
        <v>0.7481039236479321</v>
      </c>
      <c r="AC1481" s="35"/>
      <c r="AE1481" s="37"/>
    </row>
    <row r="1482" spans="1:31" s="36" customFormat="1" ht="18" hidden="1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324">SUM(B1480:B1483)</f>
        <v>943000</v>
      </c>
      <c r="C1484" s="43">
        <f t="shared" si="324"/>
        <v>0</v>
      </c>
      <c r="D1484" s="43">
        <f t="shared" si="324"/>
        <v>943000</v>
      </c>
      <c r="E1484" s="43">
        <f t="shared" si="324"/>
        <v>190894.53</v>
      </c>
      <c r="F1484" s="43">
        <f t="shared" si="324"/>
        <v>514567.47</v>
      </c>
      <c r="G1484" s="43">
        <f t="shared" si="324"/>
        <v>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20000</v>
      </c>
      <c r="O1484" s="43">
        <f t="shared" si="324"/>
        <v>65594.77</v>
      </c>
      <c r="P1484" s="43">
        <f t="shared" si="324"/>
        <v>105299.76000000001</v>
      </c>
      <c r="Q1484" s="43">
        <f t="shared" si="324"/>
        <v>92000</v>
      </c>
      <c r="R1484" s="43">
        <f t="shared" si="324"/>
        <v>422567.47</v>
      </c>
      <c r="S1484" s="43">
        <f t="shared" si="324"/>
        <v>0</v>
      </c>
      <c r="T1484" s="43">
        <f t="shared" si="324"/>
        <v>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705462</v>
      </c>
      <c r="AA1484" s="43">
        <f t="shared" si="324"/>
        <v>237538</v>
      </c>
      <c r="AB1484" s="44">
        <f>Z1484/D1484</f>
        <v>0.7481039236479321</v>
      </c>
      <c r="AC1484" s="35"/>
      <c r="AE1484" s="37"/>
    </row>
    <row r="1485" spans="1:31" s="36" customFormat="1" ht="18" hidden="1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325">B1485+B1484</f>
        <v>943000</v>
      </c>
      <c r="C1486" s="43">
        <f t="shared" si="325"/>
        <v>0</v>
      </c>
      <c r="D1486" s="43">
        <f t="shared" si="325"/>
        <v>943000</v>
      </c>
      <c r="E1486" s="43">
        <f t="shared" si="325"/>
        <v>190894.53</v>
      </c>
      <c r="F1486" s="43">
        <f t="shared" si="325"/>
        <v>514567.47</v>
      </c>
      <c r="G1486" s="43">
        <f t="shared" si="325"/>
        <v>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20000</v>
      </c>
      <c r="O1486" s="43">
        <f t="shared" si="325"/>
        <v>65594.77</v>
      </c>
      <c r="P1486" s="43">
        <f t="shared" si="325"/>
        <v>105299.76000000001</v>
      </c>
      <c r="Q1486" s="43">
        <f t="shared" si="325"/>
        <v>92000</v>
      </c>
      <c r="R1486" s="43">
        <f t="shared" si="325"/>
        <v>422567.47</v>
      </c>
      <c r="S1486" s="43">
        <f t="shared" si="325"/>
        <v>0</v>
      </c>
      <c r="T1486" s="43">
        <f t="shared" si="325"/>
        <v>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705462</v>
      </c>
      <c r="AA1486" s="43">
        <f t="shared" si="325"/>
        <v>237538</v>
      </c>
      <c r="AB1486" s="44">
        <f>Z1486/D1486</f>
        <v>0.7481039236479321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1985000</v>
      </c>
      <c r="C1491" s="34">
        <f>[1]consoCURRENT!F34502</f>
        <v>0</v>
      </c>
      <c r="D1491" s="34">
        <f>[1]consoCURRENT!G34502</f>
        <v>1985000</v>
      </c>
      <c r="E1491" s="34">
        <f>[1]consoCURRENT!H34502</f>
        <v>1442390</v>
      </c>
      <c r="F1491" s="34">
        <f>[1]consoCURRENT!I34502</f>
        <v>22275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878856</v>
      </c>
      <c r="O1491" s="34">
        <f>[1]consoCURRENT!R34502</f>
        <v>40140</v>
      </c>
      <c r="P1491" s="34">
        <f>[1]consoCURRENT!S34502</f>
        <v>523394</v>
      </c>
      <c r="Q1491" s="34">
        <f>[1]consoCURRENT!T34502</f>
        <v>9389</v>
      </c>
      <c r="R1491" s="34">
        <f>[1]consoCURRENT!U34502</f>
        <v>12886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1464665</v>
      </c>
      <c r="AA1491" s="34">
        <f>D1491-Z1491</f>
        <v>520335</v>
      </c>
      <c r="AB1491" s="41">
        <f>Z1491/D1491</f>
        <v>0.73786649874055421</v>
      </c>
      <c r="AC1491" s="35"/>
      <c r="AE1491" s="37"/>
    </row>
    <row r="1492" spans="1:31" s="36" customFormat="1" ht="18" hidden="1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326">SUM(B1490:B1493)</f>
        <v>1985000</v>
      </c>
      <c r="C1494" s="43">
        <f t="shared" si="326"/>
        <v>0</v>
      </c>
      <c r="D1494" s="43">
        <f t="shared" si="326"/>
        <v>1985000</v>
      </c>
      <c r="E1494" s="43">
        <f t="shared" si="326"/>
        <v>1442390</v>
      </c>
      <c r="F1494" s="43">
        <f t="shared" si="326"/>
        <v>22275</v>
      </c>
      <c r="G1494" s="43">
        <f t="shared" si="326"/>
        <v>0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878856</v>
      </c>
      <c r="O1494" s="43">
        <f t="shared" si="326"/>
        <v>40140</v>
      </c>
      <c r="P1494" s="43">
        <f t="shared" si="326"/>
        <v>523394</v>
      </c>
      <c r="Q1494" s="43">
        <f t="shared" si="326"/>
        <v>9389</v>
      </c>
      <c r="R1494" s="43">
        <f t="shared" si="326"/>
        <v>12886</v>
      </c>
      <c r="S1494" s="43">
        <f t="shared" si="326"/>
        <v>0</v>
      </c>
      <c r="T1494" s="43">
        <f t="shared" si="326"/>
        <v>0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1464665</v>
      </c>
      <c r="AA1494" s="43">
        <f t="shared" si="326"/>
        <v>520335</v>
      </c>
      <c r="AB1494" s="44">
        <f>Z1494/D1494</f>
        <v>0.73786649874055421</v>
      </c>
      <c r="AC1494" s="35"/>
      <c r="AE1494" s="37"/>
    </row>
    <row r="1495" spans="1:31" s="36" customFormat="1" ht="18" hidden="1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327">B1495+B1494</f>
        <v>1985000</v>
      </c>
      <c r="C1496" s="43">
        <f t="shared" si="327"/>
        <v>0</v>
      </c>
      <c r="D1496" s="43">
        <f t="shared" si="327"/>
        <v>1985000</v>
      </c>
      <c r="E1496" s="43">
        <f t="shared" si="327"/>
        <v>1442390</v>
      </c>
      <c r="F1496" s="43">
        <f t="shared" si="327"/>
        <v>22275</v>
      </c>
      <c r="G1496" s="43">
        <f t="shared" si="327"/>
        <v>0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878856</v>
      </c>
      <c r="O1496" s="43">
        <f t="shared" si="327"/>
        <v>40140</v>
      </c>
      <c r="P1496" s="43">
        <f t="shared" si="327"/>
        <v>523394</v>
      </c>
      <c r="Q1496" s="43">
        <f t="shared" si="327"/>
        <v>9389</v>
      </c>
      <c r="R1496" s="43">
        <f t="shared" si="327"/>
        <v>12886</v>
      </c>
      <c r="S1496" s="43">
        <f t="shared" si="327"/>
        <v>0</v>
      </c>
      <c r="T1496" s="43">
        <f t="shared" si="327"/>
        <v>0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1464665</v>
      </c>
      <c r="AA1496" s="43">
        <f t="shared" si="327"/>
        <v>520335</v>
      </c>
      <c r="AB1496" s="44">
        <f>Z1496/D1496</f>
        <v>0.73786649874055421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1367000</v>
      </c>
      <c r="C1501" s="34">
        <f>[1]consoCURRENT!F34715</f>
        <v>0</v>
      </c>
      <c r="D1501" s="34">
        <f>[1]consoCURRENT!G34715</f>
        <v>1367000</v>
      </c>
      <c r="E1501" s="34">
        <f>[1]consoCURRENT!H34715</f>
        <v>307535.38</v>
      </c>
      <c r="F1501" s="34">
        <f>[1]consoCURRENT!I34715</f>
        <v>724927.16999999993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128739.02</v>
      </c>
      <c r="P1501" s="34">
        <f>[1]consoCURRENT!S34715</f>
        <v>178796.36</v>
      </c>
      <c r="Q1501" s="34">
        <f>[1]consoCURRENT!T34715</f>
        <v>73043.679999999993</v>
      </c>
      <c r="R1501" s="34">
        <f>[1]consoCURRENT!U34715</f>
        <v>651883.49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1032462.55</v>
      </c>
      <c r="AA1501" s="34">
        <f>D1501-Z1501</f>
        <v>334537.44999999995</v>
      </c>
      <c r="AB1501" s="41">
        <f>Z1501/D1501</f>
        <v>0.75527618873445501</v>
      </c>
      <c r="AC1501" s="35"/>
      <c r="AE1501" s="37"/>
    </row>
    <row r="1502" spans="1:31" s="36" customFormat="1" ht="18" hidden="1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328">SUM(B1500:B1503)</f>
        <v>1367000</v>
      </c>
      <c r="C1504" s="43">
        <f t="shared" si="328"/>
        <v>0</v>
      </c>
      <c r="D1504" s="43">
        <f t="shared" si="328"/>
        <v>1367000</v>
      </c>
      <c r="E1504" s="43">
        <f t="shared" si="328"/>
        <v>307535.38</v>
      </c>
      <c r="F1504" s="43">
        <f t="shared" si="328"/>
        <v>724927.16999999993</v>
      </c>
      <c r="G1504" s="43">
        <f t="shared" si="328"/>
        <v>0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128739.02</v>
      </c>
      <c r="P1504" s="43">
        <f t="shared" si="328"/>
        <v>178796.36</v>
      </c>
      <c r="Q1504" s="43">
        <f t="shared" si="328"/>
        <v>73043.679999999993</v>
      </c>
      <c r="R1504" s="43">
        <f t="shared" si="328"/>
        <v>651883.49</v>
      </c>
      <c r="S1504" s="43">
        <f t="shared" si="328"/>
        <v>0</v>
      </c>
      <c r="T1504" s="43">
        <f t="shared" si="328"/>
        <v>0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1032462.55</v>
      </c>
      <c r="AA1504" s="43">
        <f t="shared" si="328"/>
        <v>334537.44999999995</v>
      </c>
      <c r="AB1504" s="44">
        <f>Z1504/D1504</f>
        <v>0.75527618873445501</v>
      </c>
      <c r="AC1504" s="35"/>
      <c r="AE1504" s="37"/>
    </row>
    <row r="1505" spans="1:31" s="36" customFormat="1" ht="18" hidden="1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329">B1505+B1504</f>
        <v>1367000</v>
      </c>
      <c r="C1506" s="43">
        <f t="shared" si="329"/>
        <v>0</v>
      </c>
      <c r="D1506" s="43">
        <f t="shared" si="329"/>
        <v>1367000</v>
      </c>
      <c r="E1506" s="43">
        <f t="shared" si="329"/>
        <v>307535.38</v>
      </c>
      <c r="F1506" s="43">
        <f t="shared" si="329"/>
        <v>724927.16999999993</v>
      </c>
      <c r="G1506" s="43">
        <f t="shared" si="329"/>
        <v>0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128739.02</v>
      </c>
      <c r="P1506" s="43">
        <f t="shared" si="329"/>
        <v>178796.36</v>
      </c>
      <c r="Q1506" s="43">
        <f t="shared" si="329"/>
        <v>73043.679999999993</v>
      </c>
      <c r="R1506" s="43">
        <f t="shared" si="329"/>
        <v>651883.49</v>
      </c>
      <c r="S1506" s="43">
        <f t="shared" si="329"/>
        <v>0</v>
      </c>
      <c r="T1506" s="43">
        <f t="shared" si="329"/>
        <v>0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1032462.55</v>
      </c>
      <c r="AA1506" s="43">
        <f t="shared" si="329"/>
        <v>334537.44999999995</v>
      </c>
      <c r="AB1506" s="44">
        <f>Z1506/D1506</f>
        <v>0.75527618873445501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2977000</v>
      </c>
      <c r="C1511" s="34">
        <f>[1]consoCURRENT!F34928</f>
        <v>0</v>
      </c>
      <c r="D1511" s="34">
        <f>[1]consoCURRENT!G34928</f>
        <v>2977000</v>
      </c>
      <c r="E1511" s="34">
        <f>[1]consoCURRENT!H34928</f>
        <v>973388.65</v>
      </c>
      <c r="F1511" s="34">
        <f>[1]consoCURRENT!I34928</f>
        <v>1112000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1015763</v>
      </c>
      <c r="P1511" s="34">
        <f>[1]consoCURRENT!S34928</f>
        <v>-42374.350000000006</v>
      </c>
      <c r="Q1511" s="34">
        <f>[1]consoCURRENT!T34928</f>
        <v>54000</v>
      </c>
      <c r="R1511" s="34">
        <f>[1]consoCURRENT!U34928</f>
        <v>1058000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2085388.65</v>
      </c>
      <c r="AA1511" s="34">
        <f>D1511-Z1511</f>
        <v>891611.35000000009</v>
      </c>
      <c r="AB1511" s="41">
        <f>Z1511/D1511</f>
        <v>0.70050005038629493</v>
      </c>
      <c r="AC1511" s="35"/>
      <c r="AE1511" s="37"/>
    </row>
    <row r="1512" spans="1:31" s="36" customFormat="1" ht="18" hidden="1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330">SUM(B1510:B1513)</f>
        <v>2977000</v>
      </c>
      <c r="C1514" s="43">
        <f t="shared" si="330"/>
        <v>0</v>
      </c>
      <c r="D1514" s="43">
        <f t="shared" si="330"/>
        <v>2977000</v>
      </c>
      <c r="E1514" s="43">
        <f t="shared" si="330"/>
        <v>973388.65</v>
      </c>
      <c r="F1514" s="43">
        <f t="shared" si="330"/>
        <v>1112000</v>
      </c>
      <c r="G1514" s="43">
        <f t="shared" si="330"/>
        <v>0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0</v>
      </c>
      <c r="O1514" s="43">
        <f t="shared" si="330"/>
        <v>1015763</v>
      </c>
      <c r="P1514" s="43">
        <f t="shared" si="330"/>
        <v>-42374.350000000006</v>
      </c>
      <c r="Q1514" s="43">
        <f t="shared" si="330"/>
        <v>54000</v>
      </c>
      <c r="R1514" s="43">
        <f t="shared" si="330"/>
        <v>1058000</v>
      </c>
      <c r="S1514" s="43">
        <f t="shared" si="330"/>
        <v>0</v>
      </c>
      <c r="T1514" s="43">
        <f t="shared" si="330"/>
        <v>0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2085388.65</v>
      </c>
      <c r="AA1514" s="43">
        <f t="shared" si="330"/>
        <v>891611.35000000009</v>
      </c>
      <c r="AB1514" s="44">
        <f>Z1514/D1514</f>
        <v>0.70050005038629493</v>
      </c>
      <c r="AC1514" s="35"/>
      <c r="AE1514" s="37"/>
    </row>
    <row r="1515" spans="1:31" s="36" customFormat="1" ht="18" hidden="1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331">B1515+B1514</f>
        <v>2977000</v>
      </c>
      <c r="C1516" s="43">
        <f t="shared" si="331"/>
        <v>0</v>
      </c>
      <c r="D1516" s="43">
        <f t="shared" si="331"/>
        <v>2977000</v>
      </c>
      <c r="E1516" s="43">
        <f t="shared" si="331"/>
        <v>973388.65</v>
      </c>
      <c r="F1516" s="43">
        <f t="shared" si="331"/>
        <v>1112000</v>
      </c>
      <c r="G1516" s="43">
        <f t="shared" si="331"/>
        <v>0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0</v>
      </c>
      <c r="O1516" s="43">
        <f t="shared" si="331"/>
        <v>1015763</v>
      </c>
      <c r="P1516" s="43">
        <f t="shared" si="331"/>
        <v>-42374.350000000006</v>
      </c>
      <c r="Q1516" s="43">
        <f t="shared" si="331"/>
        <v>54000</v>
      </c>
      <c r="R1516" s="43">
        <f t="shared" si="331"/>
        <v>1058000</v>
      </c>
      <c r="S1516" s="43">
        <f t="shared" si="331"/>
        <v>0</v>
      </c>
      <c r="T1516" s="43">
        <f t="shared" si="331"/>
        <v>0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2085388.65</v>
      </c>
      <c r="AA1516" s="43">
        <f t="shared" si="331"/>
        <v>891611.35000000009</v>
      </c>
      <c r="AB1516" s="44">
        <f>Z1516/D1516</f>
        <v>0.70050005038629493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1410000</v>
      </c>
      <c r="C1521" s="34">
        <f>[1]consoCURRENT!F35141</f>
        <v>0</v>
      </c>
      <c r="D1521" s="34">
        <f>[1]consoCURRENT!G35141</f>
        <v>1410000</v>
      </c>
      <c r="E1521" s="34">
        <f>[1]consoCURRENT!H35141</f>
        <v>633493.44999999995</v>
      </c>
      <c r="F1521" s="34">
        <f>[1]consoCURRENT!I35141</f>
        <v>485897.8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626013.44999999995</v>
      </c>
      <c r="P1521" s="34">
        <f>[1]consoCURRENT!S35141</f>
        <v>7480</v>
      </c>
      <c r="Q1521" s="34">
        <f>[1]consoCURRENT!T35141</f>
        <v>485897.8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1119391.25</v>
      </c>
      <c r="AA1521" s="34">
        <f>D1521-Z1521</f>
        <v>290608.75</v>
      </c>
      <c r="AB1521" s="41">
        <f>Z1521/D1521</f>
        <v>0.79389450354609925</v>
      </c>
      <c r="AC1521" s="35"/>
      <c r="AE1521" s="37"/>
    </row>
    <row r="1522" spans="1:31" s="36" customFormat="1" ht="18" hidden="1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332">SUM(B1520:B1523)</f>
        <v>1410000</v>
      </c>
      <c r="C1524" s="43">
        <f t="shared" si="332"/>
        <v>0</v>
      </c>
      <c r="D1524" s="43">
        <f t="shared" si="332"/>
        <v>1410000</v>
      </c>
      <c r="E1524" s="43">
        <f t="shared" si="332"/>
        <v>633493.44999999995</v>
      </c>
      <c r="F1524" s="43">
        <f t="shared" si="332"/>
        <v>485897.8</v>
      </c>
      <c r="G1524" s="43">
        <f t="shared" si="332"/>
        <v>0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626013.44999999995</v>
      </c>
      <c r="P1524" s="43">
        <f t="shared" si="332"/>
        <v>7480</v>
      </c>
      <c r="Q1524" s="43">
        <f t="shared" si="332"/>
        <v>485897.8</v>
      </c>
      <c r="R1524" s="43">
        <f t="shared" si="332"/>
        <v>0</v>
      </c>
      <c r="S1524" s="43">
        <f t="shared" si="332"/>
        <v>0</v>
      </c>
      <c r="T1524" s="43">
        <f t="shared" si="332"/>
        <v>0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1119391.25</v>
      </c>
      <c r="AA1524" s="43">
        <f t="shared" si="332"/>
        <v>290608.75</v>
      </c>
      <c r="AB1524" s="44">
        <f>Z1524/D1524</f>
        <v>0.79389450354609925</v>
      </c>
      <c r="AC1524" s="35"/>
      <c r="AE1524" s="37"/>
    </row>
    <row r="1525" spans="1:31" s="36" customFormat="1" ht="18" hidden="1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333">B1525+B1524</f>
        <v>1410000</v>
      </c>
      <c r="C1526" s="43">
        <f t="shared" si="333"/>
        <v>0</v>
      </c>
      <c r="D1526" s="43">
        <f t="shared" si="333"/>
        <v>1410000</v>
      </c>
      <c r="E1526" s="43">
        <f t="shared" si="333"/>
        <v>633493.44999999995</v>
      </c>
      <c r="F1526" s="43">
        <f t="shared" si="333"/>
        <v>485897.8</v>
      </c>
      <c r="G1526" s="43">
        <f t="shared" si="333"/>
        <v>0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626013.44999999995</v>
      </c>
      <c r="P1526" s="43">
        <f t="shared" si="333"/>
        <v>7480</v>
      </c>
      <c r="Q1526" s="43">
        <f t="shared" si="333"/>
        <v>485897.8</v>
      </c>
      <c r="R1526" s="43">
        <f t="shared" si="333"/>
        <v>0</v>
      </c>
      <c r="S1526" s="43">
        <f t="shared" si="333"/>
        <v>0</v>
      </c>
      <c r="T1526" s="43">
        <f t="shared" si="333"/>
        <v>0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1119391.25</v>
      </c>
      <c r="AA1526" s="43">
        <f t="shared" si="333"/>
        <v>290608.75</v>
      </c>
      <c r="AB1526" s="44">
        <f>Z1526/D1526</f>
        <v>0.79389450354609925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1015000</v>
      </c>
      <c r="C1531" s="34">
        <f>[1]consoCURRENT!F35354</f>
        <v>0</v>
      </c>
      <c r="D1531" s="34">
        <f>[1]consoCURRENT!G35354</f>
        <v>1015000</v>
      </c>
      <c r="E1531" s="34">
        <f>[1]consoCURRENT!H35354</f>
        <v>523028</v>
      </c>
      <c r="F1531" s="34">
        <f>[1]consoCURRENT!I35354</f>
        <v>90145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83600</v>
      </c>
      <c r="Q1531" s="34">
        <f>[1]consoCURRENT!T35354</f>
        <v>19145</v>
      </c>
      <c r="R1531" s="34">
        <f>[1]consoCURRENT!U35354</f>
        <v>71000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613173</v>
      </c>
      <c r="AA1531" s="34">
        <f>D1531-Z1531</f>
        <v>401827</v>
      </c>
      <c r="AB1531" s="41">
        <f>Z1531/D1531</f>
        <v>0.6041113300492611</v>
      </c>
      <c r="AC1531" s="35"/>
      <c r="AE1531" s="37"/>
    </row>
    <row r="1532" spans="1:31" s="36" customFormat="1" ht="18" hidden="1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334">SUM(B1530:B1533)</f>
        <v>1015000</v>
      </c>
      <c r="C1534" s="43">
        <f t="shared" si="334"/>
        <v>0</v>
      </c>
      <c r="D1534" s="43">
        <f t="shared" si="334"/>
        <v>1015000</v>
      </c>
      <c r="E1534" s="43">
        <f t="shared" si="334"/>
        <v>523028</v>
      </c>
      <c r="F1534" s="43">
        <f t="shared" si="334"/>
        <v>90145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83600</v>
      </c>
      <c r="Q1534" s="43">
        <f t="shared" si="334"/>
        <v>19145</v>
      </c>
      <c r="R1534" s="43">
        <f t="shared" si="334"/>
        <v>71000</v>
      </c>
      <c r="S1534" s="43">
        <f t="shared" si="334"/>
        <v>0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613173</v>
      </c>
      <c r="AA1534" s="43">
        <f t="shared" si="334"/>
        <v>401827</v>
      </c>
      <c r="AB1534" s="44">
        <f>Z1534/D1534</f>
        <v>0.6041113300492611</v>
      </c>
      <c r="AC1534" s="35"/>
      <c r="AE1534" s="37"/>
    </row>
    <row r="1535" spans="1:31" s="36" customFormat="1" ht="18" hidden="1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335">B1535+B1534</f>
        <v>1015000</v>
      </c>
      <c r="C1536" s="43">
        <f t="shared" si="335"/>
        <v>0</v>
      </c>
      <c r="D1536" s="43">
        <f t="shared" si="335"/>
        <v>1015000</v>
      </c>
      <c r="E1536" s="43">
        <f t="shared" si="335"/>
        <v>523028</v>
      </c>
      <c r="F1536" s="43">
        <f t="shared" si="335"/>
        <v>90145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83600</v>
      </c>
      <c r="Q1536" s="43">
        <f t="shared" si="335"/>
        <v>19145</v>
      </c>
      <c r="R1536" s="43">
        <f t="shared" si="335"/>
        <v>71000</v>
      </c>
      <c r="S1536" s="43">
        <f t="shared" si="335"/>
        <v>0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613173</v>
      </c>
      <c r="AA1536" s="43">
        <f t="shared" si="335"/>
        <v>401827</v>
      </c>
      <c r="AB1536" s="44">
        <f>Z1536/D1536</f>
        <v>0.6041113300492611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834000</v>
      </c>
      <c r="C1541" s="34">
        <f>[1]consoCURRENT!F35567</f>
        <v>0</v>
      </c>
      <c r="D1541" s="34">
        <f>[1]consoCURRENT!G35567</f>
        <v>834000</v>
      </c>
      <c r="E1541" s="34">
        <f>[1]consoCURRENT!H35567</f>
        <v>528652.5</v>
      </c>
      <c r="F1541" s="34">
        <f>[1]consoCURRENT!I35567</f>
        <v>115320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0</v>
      </c>
      <c r="O1541" s="34">
        <f>[1]consoCURRENT!R35567</f>
        <v>450888.07999999996</v>
      </c>
      <c r="P1541" s="34">
        <f>[1]consoCURRENT!S35567</f>
        <v>77764.420000000042</v>
      </c>
      <c r="Q1541" s="34">
        <f>[1]consoCURRENT!T35567</f>
        <v>72110</v>
      </c>
      <c r="R1541" s="34">
        <f>[1]consoCURRENT!U35567</f>
        <v>43210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643972.5</v>
      </c>
      <c r="AA1541" s="34">
        <f>D1541-Z1541</f>
        <v>190027.5</v>
      </c>
      <c r="AB1541" s="41">
        <f>Z1541/D1541</f>
        <v>0.77214928057553955</v>
      </c>
      <c r="AC1541" s="35"/>
      <c r="AE1541" s="37"/>
    </row>
    <row r="1542" spans="1:31" s="36" customFormat="1" ht="18" hidden="1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336">SUM(B1540:B1543)</f>
        <v>834000</v>
      </c>
      <c r="C1544" s="43">
        <f t="shared" si="336"/>
        <v>0</v>
      </c>
      <c r="D1544" s="43">
        <f t="shared" si="336"/>
        <v>834000</v>
      </c>
      <c r="E1544" s="43">
        <f t="shared" si="336"/>
        <v>528652.5</v>
      </c>
      <c r="F1544" s="43">
        <f t="shared" si="336"/>
        <v>115320</v>
      </c>
      <c r="G1544" s="43">
        <f t="shared" si="336"/>
        <v>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0</v>
      </c>
      <c r="O1544" s="43">
        <f t="shared" si="336"/>
        <v>450888.07999999996</v>
      </c>
      <c r="P1544" s="43">
        <f t="shared" si="336"/>
        <v>77764.420000000042</v>
      </c>
      <c r="Q1544" s="43">
        <f t="shared" si="336"/>
        <v>72110</v>
      </c>
      <c r="R1544" s="43">
        <f t="shared" si="336"/>
        <v>43210</v>
      </c>
      <c r="S1544" s="43">
        <f t="shared" si="336"/>
        <v>0</v>
      </c>
      <c r="T1544" s="43">
        <f t="shared" si="336"/>
        <v>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643972.5</v>
      </c>
      <c r="AA1544" s="43">
        <f t="shared" si="336"/>
        <v>190027.5</v>
      </c>
      <c r="AB1544" s="44">
        <f>Z1544/D1544</f>
        <v>0.77214928057553955</v>
      </c>
      <c r="AC1544" s="35"/>
      <c r="AE1544" s="37"/>
    </row>
    <row r="1545" spans="1:31" s="36" customFormat="1" ht="18" hidden="1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337">B1545+B1544</f>
        <v>834000</v>
      </c>
      <c r="C1546" s="43">
        <f t="shared" si="337"/>
        <v>0</v>
      </c>
      <c r="D1546" s="43">
        <f t="shared" si="337"/>
        <v>834000</v>
      </c>
      <c r="E1546" s="43">
        <f t="shared" si="337"/>
        <v>528652.5</v>
      </c>
      <c r="F1546" s="43">
        <f t="shared" si="337"/>
        <v>115320</v>
      </c>
      <c r="G1546" s="43">
        <f t="shared" si="337"/>
        <v>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0</v>
      </c>
      <c r="O1546" s="43">
        <f t="shared" si="337"/>
        <v>450888.07999999996</v>
      </c>
      <c r="P1546" s="43">
        <f t="shared" si="337"/>
        <v>77764.420000000042</v>
      </c>
      <c r="Q1546" s="43">
        <f t="shared" si="337"/>
        <v>72110</v>
      </c>
      <c r="R1546" s="43">
        <f t="shared" si="337"/>
        <v>43210</v>
      </c>
      <c r="S1546" s="43">
        <f t="shared" si="337"/>
        <v>0</v>
      </c>
      <c r="T1546" s="43">
        <f t="shared" si="337"/>
        <v>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643972.5</v>
      </c>
      <c r="AA1546" s="43">
        <f t="shared" si="337"/>
        <v>190027.5</v>
      </c>
      <c r="AB1546" s="44">
        <f>Z1546/D1546</f>
        <v>0.77214928057553955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1398000</v>
      </c>
      <c r="C1551" s="34">
        <f>[1]consoCURRENT!F35780</f>
        <v>0</v>
      </c>
      <c r="D1551" s="34">
        <f>[1]consoCURRENT!G35780</f>
        <v>1398000</v>
      </c>
      <c r="E1551" s="34">
        <f>[1]consoCURRENT!H35780</f>
        <v>1014061.12</v>
      </c>
      <c r="F1551" s="34">
        <f>[1]consoCURRENT!I35780</f>
        <v>9441.8799999999992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910000</v>
      </c>
      <c r="O1551" s="34">
        <f>[1]consoCURRENT!R35780</f>
        <v>0</v>
      </c>
      <c r="P1551" s="34">
        <f>[1]consoCURRENT!S35780</f>
        <v>104061.12</v>
      </c>
      <c r="Q1551" s="34">
        <f>[1]consoCURRENT!T35780</f>
        <v>9441.8799999999992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1023503</v>
      </c>
      <c r="AA1551" s="34">
        <f>D1551-Z1551</f>
        <v>374497</v>
      </c>
      <c r="AB1551" s="41">
        <f>Z1551/D1551</f>
        <v>0.73211945636623743</v>
      </c>
      <c r="AC1551" s="35"/>
      <c r="AE1551" s="37"/>
    </row>
    <row r="1552" spans="1:31" s="36" customFormat="1" ht="18" hidden="1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338">SUM(B1550:B1553)</f>
        <v>1398000</v>
      </c>
      <c r="C1554" s="43">
        <f t="shared" si="338"/>
        <v>0</v>
      </c>
      <c r="D1554" s="43">
        <f t="shared" si="338"/>
        <v>1398000</v>
      </c>
      <c r="E1554" s="43">
        <f t="shared" si="338"/>
        <v>1014061.12</v>
      </c>
      <c r="F1554" s="43">
        <f t="shared" si="338"/>
        <v>9441.8799999999992</v>
      </c>
      <c r="G1554" s="43">
        <f t="shared" si="338"/>
        <v>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910000</v>
      </c>
      <c r="O1554" s="43">
        <f t="shared" si="338"/>
        <v>0</v>
      </c>
      <c r="P1554" s="43">
        <f t="shared" si="338"/>
        <v>104061.12</v>
      </c>
      <c r="Q1554" s="43">
        <f t="shared" si="338"/>
        <v>9441.8799999999992</v>
      </c>
      <c r="R1554" s="43">
        <f t="shared" si="338"/>
        <v>0</v>
      </c>
      <c r="S1554" s="43">
        <f t="shared" si="338"/>
        <v>0</v>
      </c>
      <c r="T1554" s="43">
        <f t="shared" si="338"/>
        <v>0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1023503</v>
      </c>
      <c r="AA1554" s="43">
        <f t="shared" si="338"/>
        <v>374497</v>
      </c>
      <c r="AB1554" s="44">
        <f>Z1554/D1554</f>
        <v>0.73211945636623743</v>
      </c>
      <c r="AC1554" s="35"/>
      <c r="AE1554" s="37"/>
    </row>
    <row r="1555" spans="1:31" s="36" customFormat="1" ht="18" hidden="1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339">B1555+B1554</f>
        <v>1398000</v>
      </c>
      <c r="C1556" s="43">
        <f t="shared" si="339"/>
        <v>0</v>
      </c>
      <c r="D1556" s="43">
        <f t="shared" si="339"/>
        <v>1398000</v>
      </c>
      <c r="E1556" s="43">
        <f t="shared" si="339"/>
        <v>1014061.12</v>
      </c>
      <c r="F1556" s="43">
        <f t="shared" si="339"/>
        <v>9441.8799999999992</v>
      </c>
      <c r="G1556" s="43">
        <f t="shared" si="339"/>
        <v>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910000</v>
      </c>
      <c r="O1556" s="43">
        <f t="shared" si="339"/>
        <v>0</v>
      </c>
      <c r="P1556" s="43">
        <f t="shared" si="339"/>
        <v>104061.12</v>
      </c>
      <c r="Q1556" s="43">
        <f t="shared" si="339"/>
        <v>9441.8799999999992</v>
      </c>
      <c r="R1556" s="43">
        <f t="shared" si="339"/>
        <v>0</v>
      </c>
      <c r="S1556" s="43">
        <f t="shared" si="339"/>
        <v>0</v>
      </c>
      <c r="T1556" s="43">
        <f t="shared" si="339"/>
        <v>0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1023503</v>
      </c>
      <c r="AA1556" s="43">
        <f t="shared" si="339"/>
        <v>374497</v>
      </c>
      <c r="AB1556" s="44">
        <f>Z1556/D1556</f>
        <v>0.73211945636623743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51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341">B1571</f>
        <v>3202774000</v>
      </c>
      <c r="C1561" s="34">
        <f t="shared" si="341"/>
        <v>-2.8172507882118225E-8</v>
      </c>
      <c r="D1561" s="34">
        <f t="shared" si="341"/>
        <v>3202774000</v>
      </c>
      <c r="E1561" s="34">
        <f t="shared" si="341"/>
        <v>1241921932.4200001</v>
      </c>
      <c r="F1561" s="34">
        <f t="shared" si="341"/>
        <v>649891172.29999995</v>
      </c>
      <c r="G1561" s="34">
        <f t="shared" si="341"/>
        <v>0</v>
      </c>
      <c r="H1561" s="34">
        <f t="shared" si="341"/>
        <v>0</v>
      </c>
      <c r="I1561" s="34">
        <f t="shared" si="341"/>
        <v>654851034.48999989</v>
      </c>
      <c r="J1561" s="34">
        <f t="shared" si="341"/>
        <v>509132646.45999992</v>
      </c>
      <c r="K1561" s="34">
        <f t="shared" si="341"/>
        <v>0</v>
      </c>
      <c r="L1561" s="34">
        <f t="shared" si="341"/>
        <v>0</v>
      </c>
      <c r="M1561" s="34">
        <f t="shared" si="341"/>
        <v>1163983680.95</v>
      </c>
      <c r="N1561" s="34">
        <f t="shared" si="341"/>
        <v>236976601.40999997</v>
      </c>
      <c r="O1561" s="34">
        <f t="shared" si="341"/>
        <v>241579492.55000001</v>
      </c>
      <c r="P1561" s="34">
        <f t="shared" si="341"/>
        <v>108514803.97</v>
      </c>
      <c r="Q1561" s="34">
        <f t="shared" si="341"/>
        <v>11548038.199999999</v>
      </c>
      <c r="R1561" s="34">
        <f t="shared" si="341"/>
        <v>129210487.64</v>
      </c>
      <c r="S1561" s="34">
        <f t="shared" si="341"/>
        <v>0</v>
      </c>
      <c r="T1561" s="34">
        <f t="shared" si="341"/>
        <v>0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1891813104.7200003</v>
      </c>
      <c r="AA1561" s="34">
        <f>D1561-Z1561</f>
        <v>1310960895.2799997</v>
      </c>
      <c r="AB1561" s="41">
        <f>Z1561/D1561</f>
        <v>0.590679549890189</v>
      </c>
      <c r="AC1561" s="35"/>
      <c r="AE1561" s="37"/>
    </row>
    <row r="1562" spans="1:31" s="36" customFormat="1" ht="18" hidden="1" customHeight="1" x14ac:dyDescent="0.2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341"/>
        <v>50000000</v>
      </c>
      <c r="C1563" s="34">
        <f t="shared" si="341"/>
        <v>0</v>
      </c>
      <c r="D1563" s="34">
        <f t="shared" si="341"/>
        <v>50000000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50000000</v>
      </c>
      <c r="AB1563" s="41">
        <f>Z1563/D1563</f>
        <v>0</v>
      </c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342">SUM(B1560:B1563)</f>
        <v>3252774000</v>
      </c>
      <c r="C1564" s="43">
        <f t="shared" si="342"/>
        <v>-2.8172507882118225E-8</v>
      </c>
      <c r="D1564" s="43">
        <f t="shared" si="342"/>
        <v>3252774000</v>
      </c>
      <c r="E1564" s="43">
        <f t="shared" si="342"/>
        <v>1241921932.4200001</v>
      </c>
      <c r="F1564" s="43">
        <f t="shared" si="342"/>
        <v>649891172.29999995</v>
      </c>
      <c r="G1564" s="43">
        <f t="shared" si="342"/>
        <v>0</v>
      </c>
      <c r="H1564" s="43">
        <f t="shared" si="342"/>
        <v>0</v>
      </c>
      <c r="I1564" s="43">
        <f t="shared" si="342"/>
        <v>654851034.48999989</v>
      </c>
      <c r="J1564" s="43">
        <f t="shared" si="342"/>
        <v>509132646.45999992</v>
      </c>
      <c r="K1564" s="43">
        <f t="shared" si="342"/>
        <v>0</v>
      </c>
      <c r="L1564" s="43">
        <f t="shared" si="342"/>
        <v>0</v>
      </c>
      <c r="M1564" s="43">
        <f t="shared" si="342"/>
        <v>1163983680.95</v>
      </c>
      <c r="N1564" s="43">
        <f t="shared" si="342"/>
        <v>236976601.40999997</v>
      </c>
      <c r="O1564" s="43">
        <f t="shared" si="342"/>
        <v>241579492.55000001</v>
      </c>
      <c r="P1564" s="43">
        <f t="shared" si="342"/>
        <v>108514803.97</v>
      </c>
      <c r="Q1564" s="43">
        <f t="shared" si="342"/>
        <v>11548038.199999999</v>
      </c>
      <c r="R1564" s="43">
        <f t="shared" si="342"/>
        <v>129210487.64</v>
      </c>
      <c r="S1564" s="43">
        <f t="shared" si="342"/>
        <v>0</v>
      </c>
      <c r="T1564" s="43">
        <f t="shared" si="342"/>
        <v>0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1891813104.7200003</v>
      </c>
      <c r="AA1564" s="43">
        <f t="shared" si="342"/>
        <v>1360960895.2799997</v>
      </c>
      <c r="AB1564" s="44">
        <f>Z1564/D1564</f>
        <v>0.58159992201118194</v>
      </c>
      <c r="AC1564" s="35"/>
      <c r="AE1564" s="37"/>
    </row>
    <row r="1565" spans="1:31" s="36" customFormat="1" ht="18" hidden="1" customHeight="1" x14ac:dyDescent="0.25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344">B1565+B1564</f>
        <v>3252774000</v>
      </c>
      <c r="C1566" s="43">
        <f t="shared" si="344"/>
        <v>-2.8172507882118225E-8</v>
      </c>
      <c r="D1566" s="43">
        <f t="shared" si="344"/>
        <v>3252774000</v>
      </c>
      <c r="E1566" s="43">
        <f t="shared" si="344"/>
        <v>1241921932.4200001</v>
      </c>
      <c r="F1566" s="43">
        <f t="shared" si="344"/>
        <v>649891172.29999995</v>
      </c>
      <c r="G1566" s="43">
        <f t="shared" si="344"/>
        <v>0</v>
      </c>
      <c r="H1566" s="43">
        <f t="shared" si="344"/>
        <v>0</v>
      </c>
      <c r="I1566" s="43">
        <f t="shared" si="344"/>
        <v>654851034.48999989</v>
      </c>
      <c r="J1566" s="43">
        <f t="shared" si="344"/>
        <v>509132646.45999992</v>
      </c>
      <c r="K1566" s="43">
        <f t="shared" si="344"/>
        <v>0</v>
      </c>
      <c r="L1566" s="43">
        <f t="shared" si="344"/>
        <v>0</v>
      </c>
      <c r="M1566" s="43">
        <f t="shared" si="344"/>
        <v>1163983680.95</v>
      </c>
      <c r="N1566" s="43">
        <f t="shared" si="344"/>
        <v>236976601.40999997</v>
      </c>
      <c r="O1566" s="43">
        <f t="shared" si="344"/>
        <v>241579492.55000001</v>
      </c>
      <c r="P1566" s="43">
        <f t="shared" si="344"/>
        <v>108514803.97</v>
      </c>
      <c r="Q1566" s="43">
        <f t="shared" si="344"/>
        <v>11548038.199999999</v>
      </c>
      <c r="R1566" s="43">
        <f t="shared" si="344"/>
        <v>129210487.64</v>
      </c>
      <c r="S1566" s="43">
        <f t="shared" si="344"/>
        <v>0</v>
      </c>
      <c r="T1566" s="43">
        <f t="shared" si="344"/>
        <v>0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1891813104.7200003</v>
      </c>
      <c r="AA1566" s="43">
        <f t="shared" si="344"/>
        <v>1360960895.2799997</v>
      </c>
      <c r="AB1566" s="44">
        <f>Z1566/D1566</f>
        <v>0.58159992201118194</v>
      </c>
      <c r="AC1566" s="46"/>
      <c r="AE1566" s="37"/>
    </row>
    <row r="1567" spans="1:31" s="36" customFormat="1" ht="15" customHeight="1" x14ac:dyDescent="0.25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</row>
    <row r="1569" spans="1:31" s="36" customFormat="1" ht="23.2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51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>B1581+B1591+B1601+B1611+B1621</f>
        <v>3202774000</v>
      </c>
      <c r="C1571" s="34">
        <f t="shared" si="345"/>
        <v>-2.8172507882118225E-8</v>
      </c>
      <c r="D1571" s="34">
        <f t="shared" si="345"/>
        <v>3202774000</v>
      </c>
      <c r="E1571" s="34">
        <f t="shared" si="345"/>
        <v>1241921932.4200001</v>
      </c>
      <c r="F1571" s="34">
        <f t="shared" si="345"/>
        <v>649891172.29999995</v>
      </c>
      <c r="G1571" s="34">
        <f t="shared" si="345"/>
        <v>0</v>
      </c>
      <c r="H1571" s="34">
        <f t="shared" si="345"/>
        <v>0</v>
      </c>
      <c r="I1571" s="34">
        <f t="shared" si="345"/>
        <v>654851034.48999989</v>
      </c>
      <c r="J1571" s="34">
        <f t="shared" si="345"/>
        <v>509132646.45999992</v>
      </c>
      <c r="K1571" s="34">
        <f t="shared" si="345"/>
        <v>0</v>
      </c>
      <c r="L1571" s="34">
        <f t="shared" si="345"/>
        <v>0</v>
      </c>
      <c r="M1571" s="34">
        <f t="shared" si="345"/>
        <v>1163983680.95</v>
      </c>
      <c r="N1571" s="34">
        <f t="shared" si="345"/>
        <v>236976601.40999997</v>
      </c>
      <c r="O1571" s="34">
        <f t="shared" si="345"/>
        <v>241579492.55000001</v>
      </c>
      <c r="P1571" s="34">
        <f t="shared" si="345"/>
        <v>108514803.97</v>
      </c>
      <c r="Q1571" s="34">
        <f t="shared" si="345"/>
        <v>11548038.199999999</v>
      </c>
      <c r="R1571" s="34">
        <f t="shared" si="345"/>
        <v>129210487.64</v>
      </c>
      <c r="S1571" s="34">
        <f t="shared" si="345"/>
        <v>0</v>
      </c>
      <c r="T1571" s="34">
        <f t="shared" si="345"/>
        <v>0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1891813104.7200003</v>
      </c>
      <c r="AA1571" s="34">
        <f>D1571-Z1571</f>
        <v>1310960895.2799997</v>
      </c>
      <c r="AB1571" s="41">
        <f>Z1571/D1571</f>
        <v>0.590679549890189</v>
      </c>
      <c r="AC1571" s="35"/>
      <c r="AE1571" s="37"/>
    </row>
    <row r="1572" spans="1:31" s="36" customFormat="1" ht="18" hidden="1" customHeight="1" x14ac:dyDescent="0.2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>B1583+B1593+B1603+B1613+B1623</f>
        <v>50000000</v>
      </c>
      <c r="C1573" s="34">
        <f t="shared" si="345"/>
        <v>0</v>
      </c>
      <c r="D1573" s="34">
        <f t="shared" si="345"/>
        <v>50000000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50000000</v>
      </c>
      <c r="AB1573" s="41">
        <f>Z1573/D1573</f>
        <v>0</v>
      </c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346">SUM(B1570:B1573)</f>
        <v>3252774000</v>
      </c>
      <c r="C1574" s="43">
        <f t="shared" si="346"/>
        <v>-2.8172507882118225E-8</v>
      </c>
      <c r="D1574" s="43">
        <f t="shared" si="346"/>
        <v>3252774000</v>
      </c>
      <c r="E1574" s="43">
        <f t="shared" si="346"/>
        <v>1241921932.4200001</v>
      </c>
      <c r="F1574" s="43">
        <f t="shared" si="346"/>
        <v>649891172.29999995</v>
      </c>
      <c r="G1574" s="43">
        <f t="shared" si="346"/>
        <v>0</v>
      </c>
      <c r="H1574" s="43">
        <f t="shared" si="346"/>
        <v>0</v>
      </c>
      <c r="I1574" s="43">
        <f t="shared" si="346"/>
        <v>654851034.48999989</v>
      </c>
      <c r="J1574" s="43">
        <f t="shared" si="346"/>
        <v>509132646.45999992</v>
      </c>
      <c r="K1574" s="43">
        <f t="shared" si="346"/>
        <v>0</v>
      </c>
      <c r="L1574" s="43">
        <f t="shared" si="346"/>
        <v>0</v>
      </c>
      <c r="M1574" s="43">
        <f t="shared" si="346"/>
        <v>1163983680.95</v>
      </c>
      <c r="N1574" s="43">
        <f t="shared" si="346"/>
        <v>236976601.40999997</v>
      </c>
      <c r="O1574" s="43">
        <f t="shared" si="346"/>
        <v>241579492.55000001</v>
      </c>
      <c r="P1574" s="43">
        <f t="shared" si="346"/>
        <v>108514803.97</v>
      </c>
      <c r="Q1574" s="43">
        <f t="shared" si="346"/>
        <v>11548038.199999999</v>
      </c>
      <c r="R1574" s="43">
        <f t="shared" si="346"/>
        <v>129210487.64</v>
      </c>
      <c r="S1574" s="43">
        <f t="shared" si="346"/>
        <v>0</v>
      </c>
      <c r="T1574" s="43">
        <f t="shared" si="346"/>
        <v>0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1891813104.7200003</v>
      </c>
      <c r="AA1574" s="43">
        <f t="shared" si="346"/>
        <v>1360960895.2799997</v>
      </c>
      <c r="AB1574" s="44">
        <f>Z1574/D1574</f>
        <v>0.58159992201118194</v>
      </c>
      <c r="AC1574" s="35"/>
      <c r="AE1574" s="37"/>
    </row>
    <row r="1575" spans="1:31" s="36" customFormat="1" ht="18" hidden="1" customHeight="1" x14ac:dyDescent="0.25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347">B1575+B1574</f>
        <v>3252774000</v>
      </c>
      <c r="C1576" s="43">
        <f t="shared" si="347"/>
        <v>-2.8172507882118225E-8</v>
      </c>
      <c r="D1576" s="43">
        <f t="shared" si="347"/>
        <v>3252774000</v>
      </c>
      <c r="E1576" s="43">
        <f t="shared" si="347"/>
        <v>1241921932.4200001</v>
      </c>
      <c r="F1576" s="43">
        <f t="shared" si="347"/>
        <v>649891172.29999995</v>
      </c>
      <c r="G1576" s="43">
        <f t="shared" si="347"/>
        <v>0</v>
      </c>
      <c r="H1576" s="43">
        <f t="shared" si="347"/>
        <v>0</v>
      </c>
      <c r="I1576" s="43">
        <f t="shared" si="347"/>
        <v>654851034.48999989</v>
      </c>
      <c r="J1576" s="43">
        <f t="shared" si="347"/>
        <v>509132646.45999992</v>
      </c>
      <c r="K1576" s="43">
        <f t="shared" si="347"/>
        <v>0</v>
      </c>
      <c r="L1576" s="43">
        <f t="shared" si="347"/>
        <v>0</v>
      </c>
      <c r="M1576" s="43">
        <f t="shared" si="347"/>
        <v>1163983680.95</v>
      </c>
      <c r="N1576" s="43">
        <f t="shared" si="347"/>
        <v>236976601.40999997</v>
      </c>
      <c r="O1576" s="43">
        <f t="shared" si="347"/>
        <v>241579492.55000001</v>
      </c>
      <c r="P1576" s="43">
        <f t="shared" si="347"/>
        <v>108514803.97</v>
      </c>
      <c r="Q1576" s="43">
        <f t="shared" si="347"/>
        <v>11548038.199999999</v>
      </c>
      <c r="R1576" s="43">
        <f t="shared" si="347"/>
        <v>129210487.64</v>
      </c>
      <c r="S1576" s="43">
        <f t="shared" si="347"/>
        <v>0</v>
      </c>
      <c r="T1576" s="43">
        <f t="shared" si="347"/>
        <v>0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1891813104.7200003</v>
      </c>
      <c r="AA1576" s="43">
        <f t="shared" si="347"/>
        <v>1360960895.2799997</v>
      </c>
      <c r="AB1576" s="44">
        <f>Z1576/D1576</f>
        <v>0.58159992201118194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1891813104.7200003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51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1901897000</v>
      </c>
      <c r="C1581" s="34">
        <f>[1]consoCURRENT!F36419</f>
        <v>-2.9802322387695313E-8</v>
      </c>
      <c r="D1581" s="34">
        <f>[1]consoCURRENT!G36419</f>
        <v>1901897000</v>
      </c>
      <c r="E1581" s="34">
        <f>[1]consoCURRENT!H36419</f>
        <v>462035912.65000004</v>
      </c>
      <c r="F1581" s="34">
        <f>[1]consoCURRENT!I36419</f>
        <v>314387567.19999993</v>
      </c>
      <c r="G1581" s="34">
        <f>[1]consoCURRENT!J36419</f>
        <v>0</v>
      </c>
      <c r="H1581" s="34">
        <f>[1]consoCURRENT!K36419</f>
        <v>0</v>
      </c>
      <c r="I1581" s="34">
        <f>[1]consoCURRENT!L36419</f>
        <v>379006446.07999992</v>
      </c>
      <c r="J1581" s="34">
        <f>[1]consoCURRENT!M36419</f>
        <v>310283004.97999996</v>
      </c>
      <c r="K1581" s="34">
        <f>[1]consoCURRENT!N36419</f>
        <v>0</v>
      </c>
      <c r="L1581" s="34">
        <f>[1]consoCURRENT!O36419</f>
        <v>0</v>
      </c>
      <c r="M1581" s="34">
        <f>[1]consoCURRENT!P36419</f>
        <v>689289451.06000006</v>
      </c>
      <c r="N1581" s="34">
        <f>[1]consoCURRENT!Q36419</f>
        <v>69511973.529999986</v>
      </c>
      <c r="O1581" s="34">
        <f>[1]consoCURRENT!R36419</f>
        <v>11378778.709999999</v>
      </c>
      <c r="P1581" s="34">
        <f>[1]consoCURRENT!S36419</f>
        <v>2138714.33</v>
      </c>
      <c r="Q1581" s="34">
        <f>[1]consoCURRENT!T36419</f>
        <v>2627864.29</v>
      </c>
      <c r="R1581" s="34">
        <f>[1]consoCURRENT!U36419</f>
        <v>1476697.93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776423479.85000002</v>
      </c>
      <c r="AA1581" s="34">
        <f>D1581-Z1581</f>
        <v>1125473520.1500001</v>
      </c>
      <c r="AB1581" s="41">
        <f>Z1581/D1581</f>
        <v>0.40823634500185868</v>
      </c>
      <c r="AC1581" s="35"/>
      <c r="AE1581" s="37"/>
    </row>
    <row r="1582" spans="1:31" s="36" customFormat="1" ht="18" hidden="1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348">SUM(B1580:B1583)</f>
        <v>1901897000</v>
      </c>
      <c r="C1584" s="43">
        <f t="shared" si="348"/>
        <v>-2.9802322387695313E-8</v>
      </c>
      <c r="D1584" s="43">
        <f t="shared" si="348"/>
        <v>1901897000</v>
      </c>
      <c r="E1584" s="43">
        <f t="shared" si="348"/>
        <v>462035912.65000004</v>
      </c>
      <c r="F1584" s="43">
        <f t="shared" si="348"/>
        <v>314387567.19999993</v>
      </c>
      <c r="G1584" s="43">
        <f t="shared" si="348"/>
        <v>0</v>
      </c>
      <c r="H1584" s="43">
        <f t="shared" si="348"/>
        <v>0</v>
      </c>
      <c r="I1584" s="43">
        <f t="shared" si="348"/>
        <v>379006446.07999992</v>
      </c>
      <c r="J1584" s="43">
        <f t="shared" si="348"/>
        <v>310283004.97999996</v>
      </c>
      <c r="K1584" s="43">
        <f t="shared" si="348"/>
        <v>0</v>
      </c>
      <c r="L1584" s="43">
        <f t="shared" si="348"/>
        <v>0</v>
      </c>
      <c r="M1584" s="43">
        <f t="shared" si="348"/>
        <v>689289451.06000006</v>
      </c>
      <c r="N1584" s="43">
        <f t="shared" si="348"/>
        <v>69511973.529999986</v>
      </c>
      <c r="O1584" s="43">
        <f t="shared" si="348"/>
        <v>11378778.709999999</v>
      </c>
      <c r="P1584" s="43">
        <f t="shared" si="348"/>
        <v>2138714.33</v>
      </c>
      <c r="Q1584" s="43">
        <f t="shared" si="348"/>
        <v>2627864.29</v>
      </c>
      <c r="R1584" s="43">
        <f t="shared" si="348"/>
        <v>1476697.93</v>
      </c>
      <c r="S1584" s="43">
        <f t="shared" si="348"/>
        <v>0</v>
      </c>
      <c r="T1584" s="43">
        <f t="shared" si="348"/>
        <v>0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776423479.85000002</v>
      </c>
      <c r="AA1584" s="43">
        <f t="shared" si="348"/>
        <v>1125473520.1500001</v>
      </c>
      <c r="AB1584" s="44">
        <f>Z1584/D1584</f>
        <v>0.40823634500185868</v>
      </c>
      <c r="AC1584" s="35"/>
      <c r="AE1584" s="37"/>
    </row>
    <row r="1585" spans="1:31" s="36" customFormat="1" ht="18" hidden="1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349">B1585+B1584</f>
        <v>1901897000</v>
      </c>
      <c r="C1586" s="43">
        <f t="shared" si="349"/>
        <v>-2.9802322387695313E-8</v>
      </c>
      <c r="D1586" s="43">
        <f t="shared" si="349"/>
        <v>1901897000</v>
      </c>
      <c r="E1586" s="43">
        <f t="shared" si="349"/>
        <v>462035912.65000004</v>
      </c>
      <c r="F1586" s="43">
        <f t="shared" si="349"/>
        <v>314387567.19999993</v>
      </c>
      <c r="G1586" s="43">
        <f t="shared" si="349"/>
        <v>0</v>
      </c>
      <c r="H1586" s="43">
        <f t="shared" si="349"/>
        <v>0</v>
      </c>
      <c r="I1586" s="43">
        <f t="shared" si="349"/>
        <v>379006446.07999992</v>
      </c>
      <c r="J1586" s="43">
        <f t="shared" si="349"/>
        <v>310283004.97999996</v>
      </c>
      <c r="K1586" s="43">
        <f t="shared" si="349"/>
        <v>0</v>
      </c>
      <c r="L1586" s="43">
        <f t="shared" si="349"/>
        <v>0</v>
      </c>
      <c r="M1586" s="43">
        <f t="shared" si="349"/>
        <v>689289451.06000006</v>
      </c>
      <c r="N1586" s="43">
        <f t="shared" si="349"/>
        <v>69511973.529999986</v>
      </c>
      <c r="O1586" s="43">
        <f t="shared" si="349"/>
        <v>11378778.709999999</v>
      </c>
      <c r="P1586" s="43">
        <f t="shared" si="349"/>
        <v>2138714.33</v>
      </c>
      <c r="Q1586" s="43">
        <f t="shared" si="349"/>
        <v>2627864.29</v>
      </c>
      <c r="R1586" s="43">
        <f t="shared" si="349"/>
        <v>1476697.93</v>
      </c>
      <c r="S1586" s="43">
        <f t="shared" si="349"/>
        <v>0</v>
      </c>
      <c r="T1586" s="43">
        <f t="shared" si="349"/>
        <v>0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776423479.85000002</v>
      </c>
      <c r="AA1586" s="43">
        <f t="shared" si="349"/>
        <v>1125473520.1500001</v>
      </c>
      <c r="AB1586" s="44">
        <f>Z1586/D1586</f>
        <v>0.40823634500185868</v>
      </c>
      <c r="AC1586" s="46"/>
      <c r="AE1586" s="37">
        <f>SUM('[3]sum-co'!S397+'[2]CMF-101regularapril8'!$EV$2333)</f>
        <v>1667655743.3900001</v>
      </c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50877000</v>
      </c>
      <c r="C1591" s="34">
        <f>[1]consoCURRENT!F36632</f>
        <v>1.6298145055770874E-9</v>
      </c>
      <c r="D1591" s="34">
        <f>[1]consoCURRENT!G36632</f>
        <v>50877000</v>
      </c>
      <c r="E1591" s="34">
        <f>[1]consoCURRENT!H36632</f>
        <v>38882424.199999996</v>
      </c>
      <c r="F1591" s="34">
        <f>[1]consoCURRENT!I36632</f>
        <v>1725671.35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17823179.339999996</v>
      </c>
      <c r="J1591" s="34">
        <f>[1]consoCURRENT!M36632</f>
        <v>884444.26</v>
      </c>
      <c r="K1591" s="34">
        <f>[1]consoCURRENT!N36632</f>
        <v>0</v>
      </c>
      <c r="L1591" s="34">
        <f>[1]consoCURRENT!O36632</f>
        <v>0</v>
      </c>
      <c r="M1591" s="34">
        <f>[1]consoCURRENT!P36632</f>
        <v>18707623.599999998</v>
      </c>
      <c r="N1591" s="34">
        <f>[1]consoCURRENT!Q36632</f>
        <v>18168221.879999999</v>
      </c>
      <c r="O1591" s="34">
        <f>[1]consoCURRENT!R36632</f>
        <v>847555.98999999987</v>
      </c>
      <c r="P1591" s="34">
        <f>[1]consoCURRENT!S36632</f>
        <v>2043466.99</v>
      </c>
      <c r="Q1591" s="34">
        <f>[1]consoCURRENT!T36632</f>
        <v>345942.06</v>
      </c>
      <c r="R1591" s="34">
        <f>[1]consoCURRENT!U36632</f>
        <v>495285.03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40608095.550000004</v>
      </c>
      <c r="AA1591" s="34">
        <f>D1591-Z1591</f>
        <v>10268904.449999996</v>
      </c>
      <c r="AB1591" s="41">
        <f>Z1591/D1591</f>
        <v>0.79816214694262644</v>
      </c>
      <c r="AC1591" s="35"/>
      <c r="AE1591" s="37"/>
    </row>
    <row r="1592" spans="1:31" s="36" customFormat="1" ht="18" hidden="1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50000000</v>
      </c>
      <c r="C1593" s="34">
        <f>[1]consoCURRENT!F36667</f>
        <v>0</v>
      </c>
      <c r="D1593" s="34">
        <f>[1]consoCURRENT!G36667</f>
        <v>50000000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50000000</v>
      </c>
      <c r="AB1593" s="41">
        <f>Z1593/D1593</f>
        <v>0</v>
      </c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350">SUM(B1590:B1593)</f>
        <v>100877000</v>
      </c>
      <c r="C1594" s="43">
        <f t="shared" si="350"/>
        <v>1.6298145055770874E-9</v>
      </c>
      <c r="D1594" s="43">
        <f t="shared" si="350"/>
        <v>100877000</v>
      </c>
      <c r="E1594" s="43">
        <f t="shared" si="350"/>
        <v>38882424.199999996</v>
      </c>
      <c r="F1594" s="43">
        <f t="shared" si="350"/>
        <v>1725671.35</v>
      </c>
      <c r="G1594" s="43">
        <f t="shared" si="350"/>
        <v>0</v>
      </c>
      <c r="H1594" s="43">
        <f t="shared" si="350"/>
        <v>0</v>
      </c>
      <c r="I1594" s="43">
        <f t="shared" si="350"/>
        <v>17823179.339999996</v>
      </c>
      <c r="J1594" s="43">
        <f t="shared" si="350"/>
        <v>884444.26</v>
      </c>
      <c r="K1594" s="43">
        <f t="shared" si="350"/>
        <v>0</v>
      </c>
      <c r="L1594" s="43">
        <f t="shared" si="350"/>
        <v>0</v>
      </c>
      <c r="M1594" s="43">
        <f t="shared" si="350"/>
        <v>18707623.599999998</v>
      </c>
      <c r="N1594" s="43">
        <f t="shared" si="350"/>
        <v>18168221.879999999</v>
      </c>
      <c r="O1594" s="43">
        <f t="shared" si="350"/>
        <v>847555.98999999987</v>
      </c>
      <c r="P1594" s="43">
        <f t="shared" si="350"/>
        <v>2043466.99</v>
      </c>
      <c r="Q1594" s="43">
        <f t="shared" si="350"/>
        <v>345942.06</v>
      </c>
      <c r="R1594" s="43">
        <f t="shared" si="350"/>
        <v>495285.03</v>
      </c>
      <c r="S1594" s="43">
        <f t="shared" si="350"/>
        <v>0</v>
      </c>
      <c r="T1594" s="43">
        <f t="shared" si="350"/>
        <v>0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40608095.550000004</v>
      </c>
      <c r="AA1594" s="43">
        <f t="shared" si="350"/>
        <v>60268904.449999996</v>
      </c>
      <c r="AB1594" s="44">
        <f>Z1594/D1594</f>
        <v>0.40255058685329664</v>
      </c>
      <c r="AC1594" s="35"/>
      <c r="AE1594" s="37"/>
    </row>
    <row r="1595" spans="1:31" s="36" customFormat="1" ht="18" hidden="1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351">B1595+B1594</f>
        <v>100877000</v>
      </c>
      <c r="C1596" s="43">
        <f t="shared" si="351"/>
        <v>1.6298145055770874E-9</v>
      </c>
      <c r="D1596" s="43">
        <f t="shared" si="351"/>
        <v>100877000</v>
      </c>
      <c r="E1596" s="43">
        <f t="shared" si="351"/>
        <v>38882424.199999996</v>
      </c>
      <c r="F1596" s="43">
        <f t="shared" si="351"/>
        <v>1725671.35</v>
      </c>
      <c r="G1596" s="43">
        <f t="shared" si="351"/>
        <v>0</v>
      </c>
      <c r="H1596" s="43">
        <f t="shared" si="351"/>
        <v>0</v>
      </c>
      <c r="I1596" s="43">
        <f t="shared" si="351"/>
        <v>17823179.339999996</v>
      </c>
      <c r="J1596" s="43">
        <f t="shared" si="351"/>
        <v>884444.26</v>
      </c>
      <c r="K1596" s="43">
        <f t="shared" si="351"/>
        <v>0</v>
      </c>
      <c r="L1596" s="43">
        <f t="shared" si="351"/>
        <v>0</v>
      </c>
      <c r="M1596" s="43">
        <f t="shared" si="351"/>
        <v>18707623.599999998</v>
      </c>
      <c r="N1596" s="43">
        <f t="shared" si="351"/>
        <v>18168221.879999999</v>
      </c>
      <c r="O1596" s="43">
        <f t="shared" si="351"/>
        <v>847555.98999999987</v>
      </c>
      <c r="P1596" s="43">
        <f t="shared" si="351"/>
        <v>2043466.99</v>
      </c>
      <c r="Q1596" s="43">
        <f t="shared" si="351"/>
        <v>345942.06</v>
      </c>
      <c r="R1596" s="43">
        <f t="shared" si="351"/>
        <v>495285.03</v>
      </c>
      <c r="S1596" s="43">
        <f t="shared" si="351"/>
        <v>0</v>
      </c>
      <c r="T1596" s="43">
        <f t="shared" si="351"/>
        <v>0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40608095.550000004</v>
      </c>
      <c r="AA1596" s="43">
        <f t="shared" si="351"/>
        <v>60268904.449999996</v>
      </c>
      <c r="AB1596" s="44">
        <f>Z1596/D1596</f>
        <v>0.40255058685329664</v>
      </c>
      <c r="AC1596" s="46"/>
      <c r="AE1596" s="37">
        <f>'[2]cmf-co'!$K$1201</f>
        <v>43114885.689999998</v>
      </c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741003595.56999993</v>
      </c>
      <c r="F1601" s="34">
        <f>[1]consoCURRENT!I36845</f>
        <v>333777933.75000006</v>
      </c>
      <c r="G1601" s="34">
        <f>[1]consoCURRENT!J36845</f>
        <v>0</v>
      </c>
      <c r="H1601" s="34">
        <f>[1]consoCURRENT!K36845</f>
        <v>0</v>
      </c>
      <c r="I1601" s="34">
        <f>[1]consoCURRENT!L36845</f>
        <v>258021409.06999999</v>
      </c>
      <c r="J1601" s="34">
        <f>[1]consoCURRENT!M36845</f>
        <v>197965197.22</v>
      </c>
      <c r="K1601" s="34">
        <f>[1]consoCURRENT!N36845</f>
        <v>0</v>
      </c>
      <c r="L1601" s="34">
        <f>[1]consoCURRENT!O36845</f>
        <v>0</v>
      </c>
      <c r="M1601" s="34">
        <f>[1]consoCURRENT!P36845</f>
        <v>455986606.29000002</v>
      </c>
      <c r="N1601" s="34">
        <f>[1]consoCURRENT!Q36845</f>
        <v>149296406</v>
      </c>
      <c r="O1601" s="34">
        <f>[1]consoCURRENT!R36845</f>
        <v>229353157.85000002</v>
      </c>
      <c r="P1601" s="34">
        <f>[1]consoCURRENT!S36845</f>
        <v>104332622.65000001</v>
      </c>
      <c r="Q1601" s="34">
        <f>[1]consoCURRENT!T36845</f>
        <v>8574231.8499999996</v>
      </c>
      <c r="R1601" s="34">
        <f>[1]consoCURRENT!U36845</f>
        <v>127238504.68000001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1074781529.3199999</v>
      </c>
      <c r="AA1601" s="34">
        <f>D1601-Z1601</f>
        <v>175218470.68000007</v>
      </c>
      <c r="AB1601" s="41">
        <f>Z1601/D1601</f>
        <v>0.85982522345599999</v>
      </c>
      <c r="AC1601" s="35"/>
      <c r="AE1601" s="37"/>
    </row>
    <row r="1602" spans="1:31" s="36" customFormat="1" ht="18" hidden="1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352">SUM(B1600:B1603)</f>
        <v>1250000000</v>
      </c>
      <c r="C1604" s="43">
        <f t="shared" si="352"/>
        <v>0</v>
      </c>
      <c r="D1604" s="43">
        <f t="shared" si="352"/>
        <v>1250000000</v>
      </c>
      <c r="E1604" s="43">
        <f t="shared" si="352"/>
        <v>741003595.56999993</v>
      </c>
      <c r="F1604" s="43">
        <f t="shared" si="352"/>
        <v>333777933.75000006</v>
      </c>
      <c r="G1604" s="43">
        <f t="shared" si="352"/>
        <v>0</v>
      </c>
      <c r="H1604" s="43">
        <f t="shared" si="352"/>
        <v>0</v>
      </c>
      <c r="I1604" s="43">
        <f t="shared" si="352"/>
        <v>258021409.06999999</v>
      </c>
      <c r="J1604" s="43">
        <f t="shared" si="352"/>
        <v>197965197.22</v>
      </c>
      <c r="K1604" s="43">
        <f t="shared" si="352"/>
        <v>0</v>
      </c>
      <c r="L1604" s="43">
        <f t="shared" si="352"/>
        <v>0</v>
      </c>
      <c r="M1604" s="43">
        <f t="shared" si="352"/>
        <v>455986606.29000002</v>
      </c>
      <c r="N1604" s="43">
        <f t="shared" si="352"/>
        <v>149296406</v>
      </c>
      <c r="O1604" s="43">
        <f t="shared" si="352"/>
        <v>229353157.85000002</v>
      </c>
      <c r="P1604" s="43">
        <f t="shared" si="352"/>
        <v>104332622.65000001</v>
      </c>
      <c r="Q1604" s="43">
        <f t="shared" si="352"/>
        <v>8574231.8499999996</v>
      </c>
      <c r="R1604" s="43">
        <f t="shared" si="352"/>
        <v>127238504.68000001</v>
      </c>
      <c r="S1604" s="43">
        <f t="shared" si="352"/>
        <v>0</v>
      </c>
      <c r="T1604" s="43">
        <f t="shared" si="352"/>
        <v>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1074781529.3199999</v>
      </c>
      <c r="AA1604" s="43">
        <f t="shared" si="352"/>
        <v>175218470.68000007</v>
      </c>
      <c r="AB1604" s="44">
        <f>Z1604/D1604</f>
        <v>0.85982522345599999</v>
      </c>
      <c r="AC1604" s="35"/>
      <c r="AE1604" s="37"/>
    </row>
    <row r="1605" spans="1:31" s="36" customFormat="1" ht="18" hidden="1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353">B1605+B1604</f>
        <v>1250000000</v>
      </c>
      <c r="C1606" s="43">
        <f t="shared" si="353"/>
        <v>0</v>
      </c>
      <c r="D1606" s="43">
        <f t="shared" si="353"/>
        <v>1250000000</v>
      </c>
      <c r="E1606" s="43">
        <f t="shared" si="353"/>
        <v>741003595.56999993</v>
      </c>
      <c r="F1606" s="43">
        <f t="shared" si="353"/>
        <v>333777933.75000006</v>
      </c>
      <c r="G1606" s="43">
        <f t="shared" si="353"/>
        <v>0</v>
      </c>
      <c r="H1606" s="43">
        <f t="shared" si="353"/>
        <v>0</v>
      </c>
      <c r="I1606" s="43">
        <f t="shared" si="353"/>
        <v>258021409.06999999</v>
      </c>
      <c r="J1606" s="43">
        <f t="shared" si="353"/>
        <v>197965197.22</v>
      </c>
      <c r="K1606" s="43">
        <f t="shared" si="353"/>
        <v>0</v>
      </c>
      <c r="L1606" s="43">
        <f t="shared" si="353"/>
        <v>0</v>
      </c>
      <c r="M1606" s="43">
        <f t="shared" si="353"/>
        <v>455986606.29000002</v>
      </c>
      <c r="N1606" s="43">
        <f t="shared" si="353"/>
        <v>149296406</v>
      </c>
      <c r="O1606" s="43">
        <f t="shared" si="353"/>
        <v>229353157.85000002</v>
      </c>
      <c r="P1606" s="43">
        <f t="shared" si="353"/>
        <v>104332622.65000001</v>
      </c>
      <c r="Q1606" s="43">
        <f t="shared" si="353"/>
        <v>8574231.8499999996</v>
      </c>
      <c r="R1606" s="43">
        <f t="shared" si="353"/>
        <v>127238504.68000001</v>
      </c>
      <c r="S1606" s="43">
        <f t="shared" si="353"/>
        <v>0</v>
      </c>
      <c r="T1606" s="43">
        <f t="shared" si="353"/>
        <v>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1074781529.3199999</v>
      </c>
      <c r="AA1606" s="43">
        <f t="shared" si="353"/>
        <v>175218470.68000007</v>
      </c>
      <c r="AB1606" s="44">
        <f>Z1606/D1606</f>
        <v>0.85982522345599999</v>
      </c>
      <c r="AC1606" s="46"/>
      <c r="AE1606" s="37">
        <f>'[2]cmf-co'!$K$1245</f>
        <v>1674915158.0900002</v>
      </c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51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51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51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51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51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51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30054000</v>
      </c>
      <c r="C1650" s="34">
        <f t="shared" ref="C1650:Y1655" si="363">C1660</f>
        <v>0</v>
      </c>
      <c r="D1650" s="34">
        <f t="shared" si="363"/>
        <v>30054000</v>
      </c>
      <c r="E1650" s="34">
        <f t="shared" si="363"/>
        <v>9766633.5500000007</v>
      </c>
      <c r="F1650" s="34">
        <f t="shared" si="363"/>
        <v>6908545.7600000007</v>
      </c>
      <c r="G1650" s="34">
        <f t="shared" si="363"/>
        <v>0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4215290.6500000004</v>
      </c>
      <c r="O1650" s="34">
        <f t="shared" si="363"/>
        <v>2521052.1700000004</v>
      </c>
      <c r="P1650" s="34">
        <f t="shared" si="363"/>
        <v>3030290.73</v>
      </c>
      <c r="Q1650" s="34">
        <f t="shared" si="363"/>
        <v>2405430.0500000003</v>
      </c>
      <c r="R1650" s="34">
        <f t="shared" si="363"/>
        <v>4503115.71</v>
      </c>
      <c r="S1650" s="34">
        <f t="shared" si="363"/>
        <v>0</v>
      </c>
      <c r="T1650" s="34">
        <f t="shared" si="363"/>
        <v>0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16675179.310000002</v>
      </c>
      <c r="AA1650" s="34">
        <f>D1650-Z1650</f>
        <v>13378820.689999998</v>
      </c>
      <c r="AB1650" s="41">
        <f>Z1650/D1650</f>
        <v>0.55484059725826851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>B1661</f>
        <v>44156000</v>
      </c>
      <c r="C1651" s="34">
        <f t="shared" si="363"/>
        <v>0</v>
      </c>
      <c r="D1651" s="34">
        <f t="shared" si="363"/>
        <v>44156000</v>
      </c>
      <c r="E1651" s="34">
        <f t="shared" si="363"/>
        <v>22798096.75</v>
      </c>
      <c r="F1651" s="34">
        <f t="shared" si="363"/>
        <v>3993887.8800000004</v>
      </c>
      <c r="G1651" s="34">
        <f t="shared" si="363"/>
        <v>0</v>
      </c>
      <c r="H1651" s="34">
        <f t="shared" si="363"/>
        <v>0</v>
      </c>
      <c r="I1651" s="34">
        <f t="shared" si="363"/>
        <v>1196653.7200000002</v>
      </c>
      <c r="J1651" s="34">
        <f t="shared" si="363"/>
        <v>2270127.0699999998</v>
      </c>
      <c r="K1651" s="34">
        <f t="shared" si="363"/>
        <v>0</v>
      </c>
      <c r="L1651" s="34">
        <f t="shared" si="363"/>
        <v>0</v>
      </c>
      <c r="M1651" s="34">
        <f t="shared" si="363"/>
        <v>3466780.79</v>
      </c>
      <c r="N1651" s="34">
        <f t="shared" si="363"/>
        <v>20982761.91</v>
      </c>
      <c r="O1651" s="34">
        <f t="shared" si="363"/>
        <v>144282.41999999998</v>
      </c>
      <c r="P1651" s="34">
        <f t="shared" si="363"/>
        <v>474398.7</v>
      </c>
      <c r="Q1651" s="34">
        <f t="shared" si="363"/>
        <v>826277.49</v>
      </c>
      <c r="R1651" s="34">
        <f t="shared" si="363"/>
        <v>897483.32</v>
      </c>
      <c r="S1651" s="34">
        <f t="shared" si="363"/>
        <v>0</v>
      </c>
      <c r="T1651" s="34">
        <f t="shared" si="363"/>
        <v>0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26791984.629999999</v>
      </c>
      <c r="AA1651" s="34">
        <f>D1651-Z1651</f>
        <v>17364015.370000001</v>
      </c>
      <c r="AB1651" s="41">
        <f>Z1651/D1651</f>
        <v>0.60675751041761028</v>
      </c>
      <c r="AC1651" s="35"/>
      <c r="AE1651" s="37"/>
    </row>
    <row r="1652" spans="1:31" s="36" customFormat="1" ht="18" hidden="1" customHeight="1" x14ac:dyDescent="0.2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364">SUM(B1650:B1653)</f>
        <v>74210000</v>
      </c>
      <c r="C1654" s="43">
        <f t="shared" si="364"/>
        <v>0</v>
      </c>
      <c r="D1654" s="43">
        <f t="shared" si="364"/>
        <v>74210000</v>
      </c>
      <c r="E1654" s="43">
        <f t="shared" si="364"/>
        <v>32564730.300000001</v>
      </c>
      <c r="F1654" s="43">
        <f t="shared" si="364"/>
        <v>10902433.640000001</v>
      </c>
      <c r="G1654" s="43">
        <f t="shared" si="364"/>
        <v>0</v>
      </c>
      <c r="H1654" s="43">
        <f t="shared" si="364"/>
        <v>0</v>
      </c>
      <c r="I1654" s="43">
        <f t="shared" si="364"/>
        <v>1196653.7200000002</v>
      </c>
      <c r="J1654" s="43">
        <f t="shared" si="364"/>
        <v>2270127.0699999998</v>
      </c>
      <c r="K1654" s="43">
        <f t="shared" si="364"/>
        <v>0</v>
      </c>
      <c r="L1654" s="43">
        <f t="shared" si="364"/>
        <v>0</v>
      </c>
      <c r="M1654" s="43">
        <f t="shared" si="364"/>
        <v>3466780.79</v>
      </c>
      <c r="N1654" s="43">
        <f t="shared" si="364"/>
        <v>25198052.560000002</v>
      </c>
      <c r="O1654" s="43">
        <f t="shared" si="364"/>
        <v>2665334.5900000003</v>
      </c>
      <c r="P1654" s="43">
        <f t="shared" si="364"/>
        <v>3504689.43</v>
      </c>
      <c r="Q1654" s="43">
        <f t="shared" si="364"/>
        <v>3231707.54</v>
      </c>
      <c r="R1654" s="43">
        <f t="shared" si="364"/>
        <v>5400599.0300000003</v>
      </c>
      <c r="S1654" s="43">
        <f t="shared" si="364"/>
        <v>0</v>
      </c>
      <c r="T1654" s="43">
        <f t="shared" si="364"/>
        <v>0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43467163.939999998</v>
      </c>
      <c r="AA1654" s="43">
        <f t="shared" si="364"/>
        <v>30742836.059999999</v>
      </c>
      <c r="AB1654" s="44">
        <f>Z1654/D1654</f>
        <v>0.585731895162377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>B1665</f>
        <v>2505000</v>
      </c>
      <c r="C1655" s="34">
        <f t="shared" si="363"/>
        <v>0</v>
      </c>
      <c r="D1655" s="34">
        <f t="shared" si="363"/>
        <v>2505000</v>
      </c>
      <c r="E1655" s="34">
        <f t="shared" si="363"/>
        <v>743254.09000000008</v>
      </c>
      <c r="F1655" s="34">
        <f t="shared" si="363"/>
        <v>519176.93</v>
      </c>
      <c r="G1655" s="34">
        <f t="shared" si="363"/>
        <v>0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228732.38</v>
      </c>
      <c r="O1655" s="34">
        <f t="shared" si="363"/>
        <v>256799.4</v>
      </c>
      <c r="P1655" s="34">
        <f t="shared" si="363"/>
        <v>257722.31</v>
      </c>
      <c r="Q1655" s="34">
        <f t="shared" si="363"/>
        <v>262405.68</v>
      </c>
      <c r="R1655" s="34">
        <f t="shared" si="363"/>
        <v>256771.25</v>
      </c>
      <c r="S1655" s="34">
        <f t="shared" si="363"/>
        <v>0</v>
      </c>
      <c r="T1655" s="34">
        <f t="shared" si="363"/>
        <v>0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1262431.02</v>
      </c>
      <c r="AA1655" s="34">
        <f>D1655-Z1655</f>
        <v>1242568.98</v>
      </c>
      <c r="AB1655" s="41">
        <f>Z1655/D1655</f>
        <v>0.50396447904191621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365">B1655+B1654</f>
        <v>76715000</v>
      </c>
      <c r="C1656" s="43">
        <f t="shared" si="365"/>
        <v>0</v>
      </c>
      <c r="D1656" s="43">
        <f t="shared" si="365"/>
        <v>76715000</v>
      </c>
      <c r="E1656" s="43">
        <f t="shared" si="365"/>
        <v>33307984.390000001</v>
      </c>
      <c r="F1656" s="43">
        <f t="shared" si="365"/>
        <v>11421610.57</v>
      </c>
      <c r="G1656" s="43">
        <f t="shared" si="365"/>
        <v>0</v>
      </c>
      <c r="H1656" s="43">
        <f t="shared" si="365"/>
        <v>0</v>
      </c>
      <c r="I1656" s="43">
        <f t="shared" si="365"/>
        <v>1196653.7200000002</v>
      </c>
      <c r="J1656" s="43">
        <f t="shared" si="365"/>
        <v>2270127.0699999998</v>
      </c>
      <c r="K1656" s="43">
        <f t="shared" si="365"/>
        <v>0</v>
      </c>
      <c r="L1656" s="43">
        <f t="shared" si="365"/>
        <v>0</v>
      </c>
      <c r="M1656" s="43">
        <f t="shared" si="365"/>
        <v>3466780.79</v>
      </c>
      <c r="N1656" s="43">
        <f t="shared" si="365"/>
        <v>25426784.940000001</v>
      </c>
      <c r="O1656" s="43">
        <f t="shared" si="365"/>
        <v>2922133.99</v>
      </c>
      <c r="P1656" s="43">
        <f t="shared" si="365"/>
        <v>3762411.74</v>
      </c>
      <c r="Q1656" s="43">
        <f t="shared" si="365"/>
        <v>3494113.22</v>
      </c>
      <c r="R1656" s="43">
        <f t="shared" si="365"/>
        <v>5657370.2800000003</v>
      </c>
      <c r="S1656" s="43">
        <f t="shared" si="365"/>
        <v>0</v>
      </c>
      <c r="T1656" s="43">
        <f t="shared" si="365"/>
        <v>0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44729594.960000001</v>
      </c>
      <c r="AA1656" s="43">
        <f t="shared" si="365"/>
        <v>31985405.039999999</v>
      </c>
      <c r="AB1656" s="44">
        <f>Z1656/D1656</f>
        <v>0.58306191696539145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30054000</v>
      </c>
      <c r="C1660" s="34">
        <f t="shared" ref="C1660:Y1665" si="366">C1670</f>
        <v>0</v>
      </c>
      <c r="D1660" s="34">
        <f t="shared" si="366"/>
        <v>30054000</v>
      </c>
      <c r="E1660" s="34">
        <f t="shared" si="366"/>
        <v>9766633.5500000007</v>
      </c>
      <c r="F1660" s="34">
        <f t="shared" si="366"/>
        <v>6908545.7600000007</v>
      </c>
      <c r="G1660" s="34">
        <f t="shared" si="366"/>
        <v>0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4215290.6500000004</v>
      </c>
      <c r="O1660" s="34">
        <f t="shared" si="366"/>
        <v>2521052.1700000004</v>
      </c>
      <c r="P1660" s="34">
        <f t="shared" si="366"/>
        <v>3030290.73</v>
      </c>
      <c r="Q1660" s="34">
        <f t="shared" si="366"/>
        <v>2405430.0500000003</v>
      </c>
      <c r="R1660" s="34">
        <f t="shared" si="366"/>
        <v>4503115.71</v>
      </c>
      <c r="S1660" s="34">
        <f t="shared" si="366"/>
        <v>0</v>
      </c>
      <c r="T1660" s="34">
        <f t="shared" si="366"/>
        <v>0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16675179.310000002</v>
      </c>
      <c r="AA1660" s="34">
        <f>D1660-Z1660</f>
        <v>13378820.689999998</v>
      </c>
      <c r="AB1660" s="41">
        <f>Z1660/D1660</f>
        <v>0.55484059725826851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>B1671</f>
        <v>44156000</v>
      </c>
      <c r="C1661" s="34">
        <f t="shared" si="366"/>
        <v>0</v>
      </c>
      <c r="D1661" s="34">
        <f t="shared" si="366"/>
        <v>44156000</v>
      </c>
      <c r="E1661" s="34">
        <f t="shared" si="366"/>
        <v>22798096.75</v>
      </c>
      <c r="F1661" s="34">
        <f t="shared" si="366"/>
        <v>3993887.8800000004</v>
      </c>
      <c r="G1661" s="34">
        <f t="shared" si="366"/>
        <v>0</v>
      </c>
      <c r="H1661" s="34">
        <f t="shared" si="366"/>
        <v>0</v>
      </c>
      <c r="I1661" s="34">
        <f t="shared" si="366"/>
        <v>1196653.7200000002</v>
      </c>
      <c r="J1661" s="34">
        <f t="shared" si="366"/>
        <v>2270127.0699999998</v>
      </c>
      <c r="K1661" s="34">
        <f t="shared" si="366"/>
        <v>0</v>
      </c>
      <c r="L1661" s="34">
        <f t="shared" si="366"/>
        <v>0</v>
      </c>
      <c r="M1661" s="34">
        <f t="shared" si="366"/>
        <v>3466780.79</v>
      </c>
      <c r="N1661" s="34">
        <f t="shared" si="366"/>
        <v>20982761.91</v>
      </c>
      <c r="O1661" s="34">
        <f t="shared" si="366"/>
        <v>144282.41999999998</v>
      </c>
      <c r="P1661" s="34">
        <f t="shared" si="366"/>
        <v>474398.7</v>
      </c>
      <c r="Q1661" s="34">
        <f t="shared" si="366"/>
        <v>826277.49</v>
      </c>
      <c r="R1661" s="34">
        <f t="shared" si="366"/>
        <v>897483.32</v>
      </c>
      <c r="S1661" s="34">
        <f t="shared" si="366"/>
        <v>0</v>
      </c>
      <c r="T1661" s="34">
        <f t="shared" si="366"/>
        <v>0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26791984.629999999</v>
      </c>
      <c r="AA1661" s="34">
        <f>D1661-Z1661</f>
        <v>17364015.370000001</v>
      </c>
      <c r="AB1661" s="41">
        <f>Z1661/D1661</f>
        <v>0.60675751041761028</v>
      </c>
      <c r="AC1661" s="35"/>
      <c r="AE1661" s="37"/>
    </row>
    <row r="1662" spans="1:31" s="36" customFormat="1" ht="18" hidden="1" customHeight="1" x14ac:dyDescent="0.2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367">SUM(B1660:B1663)</f>
        <v>74210000</v>
      </c>
      <c r="C1664" s="43">
        <f t="shared" si="367"/>
        <v>0</v>
      </c>
      <c r="D1664" s="43">
        <f t="shared" si="367"/>
        <v>74210000</v>
      </c>
      <c r="E1664" s="43">
        <f t="shared" si="367"/>
        <v>32564730.300000001</v>
      </c>
      <c r="F1664" s="43">
        <f t="shared" si="367"/>
        <v>10902433.640000001</v>
      </c>
      <c r="G1664" s="43">
        <f t="shared" si="367"/>
        <v>0</v>
      </c>
      <c r="H1664" s="43">
        <f t="shared" si="367"/>
        <v>0</v>
      </c>
      <c r="I1664" s="43">
        <f t="shared" si="367"/>
        <v>1196653.7200000002</v>
      </c>
      <c r="J1664" s="43">
        <f t="shared" si="367"/>
        <v>2270127.0699999998</v>
      </c>
      <c r="K1664" s="43">
        <f t="shared" si="367"/>
        <v>0</v>
      </c>
      <c r="L1664" s="43">
        <f t="shared" si="367"/>
        <v>0</v>
      </c>
      <c r="M1664" s="43">
        <f t="shared" si="367"/>
        <v>3466780.79</v>
      </c>
      <c r="N1664" s="43">
        <f t="shared" si="367"/>
        <v>25198052.560000002</v>
      </c>
      <c r="O1664" s="43">
        <f t="shared" si="367"/>
        <v>2665334.5900000003</v>
      </c>
      <c r="P1664" s="43">
        <f t="shared" si="367"/>
        <v>3504689.43</v>
      </c>
      <c r="Q1664" s="43">
        <f t="shared" si="367"/>
        <v>3231707.54</v>
      </c>
      <c r="R1664" s="43">
        <f t="shared" si="367"/>
        <v>5400599.0300000003</v>
      </c>
      <c r="S1664" s="43">
        <f t="shared" si="367"/>
        <v>0</v>
      </c>
      <c r="T1664" s="43">
        <f t="shared" si="367"/>
        <v>0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43467163.939999998</v>
      </c>
      <c r="AA1664" s="43">
        <f t="shared" si="367"/>
        <v>30742836.059999999</v>
      </c>
      <c r="AB1664" s="44">
        <f>Z1664/D1664</f>
        <v>0.585731895162377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>B1675</f>
        <v>2505000</v>
      </c>
      <c r="C1665" s="34">
        <f t="shared" si="366"/>
        <v>0</v>
      </c>
      <c r="D1665" s="34">
        <f t="shared" si="366"/>
        <v>2505000</v>
      </c>
      <c r="E1665" s="34">
        <f t="shared" si="366"/>
        <v>743254.09000000008</v>
      </c>
      <c r="F1665" s="34">
        <f t="shared" si="366"/>
        <v>519176.93</v>
      </c>
      <c r="G1665" s="34">
        <f t="shared" si="366"/>
        <v>0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228732.38</v>
      </c>
      <c r="O1665" s="34">
        <f t="shared" si="366"/>
        <v>256799.4</v>
      </c>
      <c r="P1665" s="34">
        <f t="shared" si="366"/>
        <v>257722.31</v>
      </c>
      <c r="Q1665" s="34">
        <f t="shared" si="366"/>
        <v>262405.68</v>
      </c>
      <c r="R1665" s="34">
        <f t="shared" si="366"/>
        <v>256771.25</v>
      </c>
      <c r="S1665" s="34">
        <f t="shared" si="366"/>
        <v>0</v>
      </c>
      <c r="T1665" s="34">
        <f t="shared" si="366"/>
        <v>0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1262431.02</v>
      </c>
      <c r="AA1665" s="34">
        <f>D1665-Z1665</f>
        <v>1242568.98</v>
      </c>
      <c r="AB1665" s="41">
        <f>Z1665/D1665</f>
        <v>0.50396447904191621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368">B1665+B1664</f>
        <v>76715000</v>
      </c>
      <c r="C1666" s="43">
        <f t="shared" si="368"/>
        <v>0</v>
      </c>
      <c r="D1666" s="43">
        <f t="shared" si="368"/>
        <v>76715000</v>
      </c>
      <c r="E1666" s="43">
        <f t="shared" si="368"/>
        <v>33307984.390000001</v>
      </c>
      <c r="F1666" s="43">
        <f t="shared" si="368"/>
        <v>11421610.57</v>
      </c>
      <c r="G1666" s="43">
        <f t="shared" si="368"/>
        <v>0</v>
      </c>
      <c r="H1666" s="43">
        <f t="shared" si="368"/>
        <v>0</v>
      </c>
      <c r="I1666" s="43">
        <f t="shared" si="368"/>
        <v>1196653.7200000002</v>
      </c>
      <c r="J1666" s="43">
        <f t="shared" si="368"/>
        <v>2270127.0699999998</v>
      </c>
      <c r="K1666" s="43">
        <f t="shared" si="368"/>
        <v>0</v>
      </c>
      <c r="L1666" s="43">
        <f t="shared" si="368"/>
        <v>0</v>
      </c>
      <c r="M1666" s="43">
        <f t="shared" si="368"/>
        <v>3466780.79</v>
      </c>
      <c r="N1666" s="43">
        <f t="shared" si="368"/>
        <v>25426784.940000001</v>
      </c>
      <c r="O1666" s="43">
        <f t="shared" si="368"/>
        <v>2922133.99</v>
      </c>
      <c r="P1666" s="43">
        <f t="shared" si="368"/>
        <v>3762411.74</v>
      </c>
      <c r="Q1666" s="43">
        <f t="shared" si="368"/>
        <v>3494113.22</v>
      </c>
      <c r="R1666" s="43">
        <f t="shared" si="368"/>
        <v>5657370.2800000003</v>
      </c>
      <c r="S1666" s="43">
        <f t="shared" si="368"/>
        <v>0</v>
      </c>
      <c r="T1666" s="43">
        <f t="shared" si="368"/>
        <v>0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44729594.960000001</v>
      </c>
      <c r="AA1666" s="43">
        <f t="shared" si="368"/>
        <v>31985405.039999999</v>
      </c>
      <c r="AB1666" s="44">
        <f>Z1666/D1666</f>
        <v>0.58306191696539145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30054000</v>
      </c>
      <c r="C1670" s="34">
        <f>[1]consoCURRENT!F37800</f>
        <v>0</v>
      </c>
      <c r="D1670" s="34">
        <f>[1]consoCURRENT!G37800</f>
        <v>30054000</v>
      </c>
      <c r="E1670" s="34">
        <f>[1]consoCURRENT!H37800</f>
        <v>9766633.5500000007</v>
      </c>
      <c r="F1670" s="34">
        <f>[1]consoCURRENT!I37800</f>
        <v>6908545.7600000007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4215290.6500000004</v>
      </c>
      <c r="O1670" s="34">
        <f>[1]consoCURRENT!R37800</f>
        <v>2521052.1700000004</v>
      </c>
      <c r="P1670" s="34">
        <f>[1]consoCURRENT!S37800</f>
        <v>3030290.73</v>
      </c>
      <c r="Q1670" s="34">
        <f>[1]consoCURRENT!T37800</f>
        <v>2405430.0500000003</v>
      </c>
      <c r="R1670" s="34">
        <f>[1]consoCURRENT!U37800</f>
        <v>4503115.71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16675179.310000002</v>
      </c>
      <c r="AA1670" s="34">
        <f>D1670-Z1670</f>
        <v>13378820.689999998</v>
      </c>
      <c r="AB1670" s="41">
        <f>Z1670/D1670</f>
        <v>0.55484059725826851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44156000</v>
      </c>
      <c r="C1671" s="34">
        <f>[1]consoCURRENT!F37913</f>
        <v>0</v>
      </c>
      <c r="D1671" s="34">
        <f>[1]consoCURRENT!G37913</f>
        <v>44156000</v>
      </c>
      <c r="E1671" s="34">
        <f>[1]consoCURRENT!H37913</f>
        <v>22798096.75</v>
      </c>
      <c r="F1671" s="34">
        <f>[1]consoCURRENT!I37913</f>
        <v>3993887.8800000004</v>
      </c>
      <c r="G1671" s="34">
        <f>[1]consoCURRENT!J37913</f>
        <v>0</v>
      </c>
      <c r="H1671" s="34">
        <f>[1]consoCURRENT!K37913</f>
        <v>0</v>
      </c>
      <c r="I1671" s="34">
        <f>[1]consoCURRENT!L37913</f>
        <v>1196653.7200000002</v>
      </c>
      <c r="J1671" s="34">
        <f>[1]consoCURRENT!M37913</f>
        <v>2270127.0699999998</v>
      </c>
      <c r="K1671" s="34">
        <f>[1]consoCURRENT!N37913</f>
        <v>0</v>
      </c>
      <c r="L1671" s="34">
        <f>[1]consoCURRENT!O37913</f>
        <v>0</v>
      </c>
      <c r="M1671" s="34">
        <f>[1]consoCURRENT!P37913</f>
        <v>3466780.79</v>
      </c>
      <c r="N1671" s="34">
        <f>[1]consoCURRENT!Q37913</f>
        <v>20982761.91</v>
      </c>
      <c r="O1671" s="34">
        <f>[1]consoCURRENT!R37913</f>
        <v>144282.41999999998</v>
      </c>
      <c r="P1671" s="34">
        <f>[1]consoCURRENT!S37913</f>
        <v>474398.7</v>
      </c>
      <c r="Q1671" s="34">
        <f>[1]consoCURRENT!T37913</f>
        <v>826277.49</v>
      </c>
      <c r="R1671" s="34">
        <f>[1]consoCURRENT!U37913</f>
        <v>897483.32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26791984.629999999</v>
      </c>
      <c r="AA1671" s="34">
        <f>D1671-Z1671</f>
        <v>17364015.370000001</v>
      </c>
      <c r="AB1671" s="41">
        <f>Z1671/D1671</f>
        <v>0.60675751041761028</v>
      </c>
      <c r="AC1671" s="35"/>
      <c r="AE1671" s="37"/>
    </row>
    <row r="1672" spans="1:31" s="36" customFormat="1" ht="18" hidden="1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369">SUM(B1670:B1673)</f>
        <v>74210000</v>
      </c>
      <c r="C1674" s="43">
        <f t="shared" si="369"/>
        <v>0</v>
      </c>
      <c r="D1674" s="43">
        <f t="shared" si="369"/>
        <v>74210000</v>
      </c>
      <c r="E1674" s="43">
        <f t="shared" si="369"/>
        <v>32564730.300000001</v>
      </c>
      <c r="F1674" s="43">
        <f t="shared" si="369"/>
        <v>10902433.640000001</v>
      </c>
      <c r="G1674" s="43">
        <f t="shared" si="369"/>
        <v>0</v>
      </c>
      <c r="H1674" s="43">
        <f t="shared" si="369"/>
        <v>0</v>
      </c>
      <c r="I1674" s="43">
        <f t="shared" si="369"/>
        <v>1196653.7200000002</v>
      </c>
      <c r="J1674" s="43">
        <f t="shared" si="369"/>
        <v>2270127.0699999998</v>
      </c>
      <c r="K1674" s="43">
        <f t="shared" si="369"/>
        <v>0</v>
      </c>
      <c r="L1674" s="43">
        <f t="shared" si="369"/>
        <v>0</v>
      </c>
      <c r="M1674" s="43">
        <f t="shared" si="369"/>
        <v>3466780.79</v>
      </c>
      <c r="N1674" s="43">
        <f t="shared" si="369"/>
        <v>25198052.560000002</v>
      </c>
      <c r="O1674" s="43">
        <f t="shared" si="369"/>
        <v>2665334.5900000003</v>
      </c>
      <c r="P1674" s="43">
        <f t="shared" si="369"/>
        <v>3504689.43</v>
      </c>
      <c r="Q1674" s="43">
        <f t="shared" si="369"/>
        <v>3231707.54</v>
      </c>
      <c r="R1674" s="43">
        <f t="shared" si="369"/>
        <v>5400599.0300000003</v>
      </c>
      <c r="S1674" s="43">
        <f t="shared" si="369"/>
        <v>0</v>
      </c>
      <c r="T1674" s="43">
        <f t="shared" si="369"/>
        <v>0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43467163.939999998</v>
      </c>
      <c r="AA1674" s="43">
        <f t="shared" si="369"/>
        <v>30742836.059999999</v>
      </c>
      <c r="AB1674" s="44">
        <f>Z1674/D1674</f>
        <v>0.585731895162377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2505000</v>
      </c>
      <c r="C1675" s="34">
        <f>[1]consoCURRENT!F37952</f>
        <v>0</v>
      </c>
      <c r="D1675" s="34">
        <f>[1]consoCURRENT!G37952</f>
        <v>2505000</v>
      </c>
      <c r="E1675" s="34">
        <f>[1]consoCURRENT!H37952</f>
        <v>743254.09000000008</v>
      </c>
      <c r="F1675" s="34">
        <f>[1]consoCURRENT!I37952</f>
        <v>519176.93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228732.38</v>
      </c>
      <c r="O1675" s="34">
        <f>[1]consoCURRENT!R37952</f>
        <v>256799.4</v>
      </c>
      <c r="P1675" s="34">
        <f>[1]consoCURRENT!S37952</f>
        <v>257722.31</v>
      </c>
      <c r="Q1675" s="34">
        <f>[1]consoCURRENT!T37952</f>
        <v>262405.68</v>
      </c>
      <c r="R1675" s="34">
        <f>[1]consoCURRENT!U37952</f>
        <v>256771.25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1262431.02</v>
      </c>
      <c r="AA1675" s="34">
        <f>D1675-Z1675</f>
        <v>1242568.98</v>
      </c>
      <c r="AB1675" s="41">
        <f>Z1675/D1675</f>
        <v>0.50396447904191621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370">B1675+B1674</f>
        <v>76715000</v>
      </c>
      <c r="C1676" s="43">
        <f t="shared" si="370"/>
        <v>0</v>
      </c>
      <c r="D1676" s="43">
        <f t="shared" si="370"/>
        <v>76715000</v>
      </c>
      <c r="E1676" s="43">
        <f t="shared" si="370"/>
        <v>33307984.390000001</v>
      </c>
      <c r="F1676" s="43">
        <f t="shared" si="370"/>
        <v>11421610.57</v>
      </c>
      <c r="G1676" s="43">
        <f t="shared" si="370"/>
        <v>0</v>
      </c>
      <c r="H1676" s="43">
        <f t="shared" si="370"/>
        <v>0</v>
      </c>
      <c r="I1676" s="43">
        <f t="shared" si="370"/>
        <v>1196653.7200000002</v>
      </c>
      <c r="J1676" s="43">
        <f t="shared" si="370"/>
        <v>2270127.0699999998</v>
      </c>
      <c r="K1676" s="43">
        <f t="shared" si="370"/>
        <v>0</v>
      </c>
      <c r="L1676" s="43">
        <f t="shared" si="370"/>
        <v>0</v>
      </c>
      <c r="M1676" s="43">
        <f t="shared" si="370"/>
        <v>3466780.79</v>
      </c>
      <c r="N1676" s="43">
        <f t="shared" si="370"/>
        <v>25426784.940000001</v>
      </c>
      <c r="O1676" s="43">
        <f t="shared" si="370"/>
        <v>2922133.99</v>
      </c>
      <c r="P1676" s="43">
        <f t="shared" si="370"/>
        <v>3762411.74</v>
      </c>
      <c r="Q1676" s="43">
        <f t="shared" si="370"/>
        <v>3494113.22</v>
      </c>
      <c r="R1676" s="43">
        <f t="shared" si="370"/>
        <v>5657370.2800000003</v>
      </c>
      <c r="S1676" s="43">
        <f t="shared" si="370"/>
        <v>0</v>
      </c>
      <c r="T1676" s="43">
        <f t="shared" si="370"/>
        <v>0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44729594.960000001</v>
      </c>
      <c r="AA1676" s="43">
        <f t="shared" si="370"/>
        <v>31985405.039999999</v>
      </c>
      <c r="AB1676" s="44">
        <f>Z1676/D1676</f>
        <v>0.58306191696539145</v>
      </c>
      <c r="AC1676" s="46"/>
      <c r="AE1676" s="37">
        <f>SUM('[3]sum-co'!S487+'[2]CMF-101regularapril8'!$EV$2891)</f>
        <v>45772583.260000013</v>
      </c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44729594.960000001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1028426000</v>
      </c>
      <c r="C1680" s="34">
        <f t="shared" ref="C1680:Y1680" si="371">C1690</f>
        <v>1.7462298274040222E-10</v>
      </c>
      <c r="D1680" s="34">
        <f t="shared" si="371"/>
        <v>1028426000</v>
      </c>
      <c r="E1680" s="34">
        <f t="shared" si="371"/>
        <v>225326088.03999999</v>
      </c>
      <c r="F1680" s="34">
        <f t="shared" si="371"/>
        <v>200691755.43000001</v>
      </c>
      <c r="G1680" s="34">
        <f t="shared" si="371"/>
        <v>0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72004623.640000015</v>
      </c>
      <c r="O1680" s="34">
        <f t="shared" si="371"/>
        <v>76906648.339999974</v>
      </c>
      <c r="P1680" s="34">
        <f t="shared" si="371"/>
        <v>76414816.060000002</v>
      </c>
      <c r="Q1680" s="34">
        <f t="shared" si="371"/>
        <v>74724686.939999983</v>
      </c>
      <c r="R1680" s="34">
        <f t="shared" si="371"/>
        <v>125967068.49000002</v>
      </c>
      <c r="S1680" s="34">
        <f t="shared" si="371"/>
        <v>0</v>
      </c>
      <c r="T1680" s="34">
        <f t="shared" si="371"/>
        <v>0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426017843.46999997</v>
      </c>
      <c r="AA1680" s="34">
        <f>D1680-Z1680</f>
        <v>602408156.52999997</v>
      </c>
      <c r="AB1680" s="41">
        <f>Z1680/D1680</f>
        <v>0.41424258378337381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372">B1691</f>
        <v>180398000</v>
      </c>
      <c r="C1681" s="34">
        <f t="shared" si="372"/>
        <v>-1.8335413187742233E-9</v>
      </c>
      <c r="D1681" s="34">
        <f t="shared" si="372"/>
        <v>180398000</v>
      </c>
      <c r="E1681" s="34">
        <f t="shared" si="372"/>
        <v>48303426.789999999</v>
      </c>
      <c r="F1681" s="34">
        <f t="shared" si="372"/>
        <v>24339185.789999999</v>
      </c>
      <c r="G1681" s="34">
        <f t="shared" si="372"/>
        <v>0</v>
      </c>
      <c r="H1681" s="34">
        <f t="shared" si="372"/>
        <v>0</v>
      </c>
      <c r="I1681" s="34">
        <f t="shared" si="372"/>
        <v>3325013.1100000003</v>
      </c>
      <c r="J1681" s="34">
        <f t="shared" si="372"/>
        <v>6822918.5899999989</v>
      </c>
      <c r="K1681" s="34">
        <f t="shared" si="372"/>
        <v>0</v>
      </c>
      <c r="L1681" s="34">
        <f t="shared" si="372"/>
        <v>0</v>
      </c>
      <c r="M1681" s="34">
        <f t="shared" si="372"/>
        <v>10147931.699999999</v>
      </c>
      <c r="N1681" s="34">
        <f t="shared" si="372"/>
        <v>31900073.549999997</v>
      </c>
      <c r="O1681" s="34">
        <f t="shared" si="372"/>
        <v>8082866.6000000006</v>
      </c>
      <c r="P1681" s="34">
        <f t="shared" si="372"/>
        <v>4995473.5299999993</v>
      </c>
      <c r="Q1681" s="34">
        <f t="shared" si="372"/>
        <v>13169081.799999999</v>
      </c>
      <c r="R1681" s="34">
        <f t="shared" si="372"/>
        <v>4347185.3999999994</v>
      </c>
      <c r="S1681" s="34">
        <f t="shared" si="372"/>
        <v>0</v>
      </c>
      <c r="T1681" s="34">
        <f t="shared" si="372"/>
        <v>0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72642612.580000013</v>
      </c>
      <c r="AA1681" s="34">
        <f>D1681-Z1681</f>
        <v>107755387.41999999</v>
      </c>
      <c r="AB1681" s="41">
        <f>Z1681/D1681</f>
        <v>0.40267970032927203</v>
      </c>
      <c r="AC1681" s="35"/>
      <c r="AE1681" s="37"/>
    </row>
    <row r="1682" spans="1:31" s="36" customFormat="1" ht="18" hidden="1" customHeight="1" x14ac:dyDescent="0.2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373">SUM(B1680:B1683)</f>
        <v>1208824000</v>
      </c>
      <c r="C1684" s="43">
        <f t="shared" si="373"/>
        <v>-1.6589183360338211E-9</v>
      </c>
      <c r="D1684" s="43">
        <f t="shared" si="373"/>
        <v>1208824000</v>
      </c>
      <c r="E1684" s="43">
        <f t="shared" si="373"/>
        <v>273629514.82999998</v>
      </c>
      <c r="F1684" s="43">
        <f t="shared" si="373"/>
        <v>225030941.22</v>
      </c>
      <c r="G1684" s="43">
        <f t="shared" si="373"/>
        <v>0</v>
      </c>
      <c r="H1684" s="43">
        <f t="shared" si="373"/>
        <v>0</v>
      </c>
      <c r="I1684" s="43">
        <f t="shared" si="373"/>
        <v>3325013.1100000003</v>
      </c>
      <c r="J1684" s="43">
        <f t="shared" si="373"/>
        <v>6822918.5899999989</v>
      </c>
      <c r="K1684" s="43">
        <f t="shared" si="373"/>
        <v>0</v>
      </c>
      <c r="L1684" s="43">
        <f t="shared" si="373"/>
        <v>0</v>
      </c>
      <c r="M1684" s="43">
        <f t="shared" si="373"/>
        <v>10147931.699999999</v>
      </c>
      <c r="N1684" s="43">
        <f t="shared" si="373"/>
        <v>103904697.19000001</v>
      </c>
      <c r="O1684" s="43">
        <f t="shared" si="373"/>
        <v>84989514.939999968</v>
      </c>
      <c r="P1684" s="43">
        <f t="shared" si="373"/>
        <v>81410289.590000004</v>
      </c>
      <c r="Q1684" s="43">
        <f t="shared" si="373"/>
        <v>87893768.73999998</v>
      </c>
      <c r="R1684" s="43">
        <f t="shared" si="373"/>
        <v>130314253.89000003</v>
      </c>
      <c r="S1684" s="43">
        <f t="shared" si="373"/>
        <v>0</v>
      </c>
      <c r="T1684" s="43">
        <f t="shared" si="373"/>
        <v>0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498660456.04999995</v>
      </c>
      <c r="AA1684" s="43">
        <f t="shared" si="373"/>
        <v>710163543.94999993</v>
      </c>
      <c r="AB1684" s="44">
        <f>Z1684/D1684</f>
        <v>0.41251700499824617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374">B1695</f>
        <v>85841000</v>
      </c>
      <c r="C1685" s="34">
        <f t="shared" si="374"/>
        <v>0</v>
      </c>
      <c r="D1685" s="34">
        <f t="shared" si="374"/>
        <v>85841000</v>
      </c>
      <c r="E1685" s="34">
        <f t="shared" si="374"/>
        <v>21602476.579999998</v>
      </c>
      <c r="F1685" s="34">
        <f t="shared" si="374"/>
        <v>15315660.65</v>
      </c>
      <c r="G1685" s="34">
        <f t="shared" si="374"/>
        <v>0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6880794.2899999991</v>
      </c>
      <c r="O1685" s="34">
        <f t="shared" si="374"/>
        <v>7323468.6799999978</v>
      </c>
      <c r="P1685" s="34">
        <f t="shared" si="374"/>
        <v>7398213.6099999985</v>
      </c>
      <c r="Q1685" s="34">
        <f t="shared" si="374"/>
        <v>8479239.2400000021</v>
      </c>
      <c r="R1685" s="34">
        <f t="shared" si="374"/>
        <v>6836421.4100000001</v>
      </c>
      <c r="S1685" s="34">
        <f t="shared" si="374"/>
        <v>0</v>
      </c>
      <c r="T1685" s="34">
        <f t="shared" si="374"/>
        <v>0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36918137.229999997</v>
      </c>
      <c r="AA1685" s="34">
        <f>D1685-Z1685</f>
        <v>48922862.770000003</v>
      </c>
      <c r="AB1685" s="41">
        <f>Z1685/D1685</f>
        <v>0.43007580561736231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375">B1685+B1684</f>
        <v>1294665000</v>
      </c>
      <c r="C1686" s="43">
        <f t="shared" si="375"/>
        <v>-1.6589183360338211E-9</v>
      </c>
      <c r="D1686" s="43">
        <f t="shared" si="375"/>
        <v>1294665000</v>
      </c>
      <c r="E1686" s="43">
        <f t="shared" si="375"/>
        <v>295231991.40999997</v>
      </c>
      <c r="F1686" s="43">
        <f t="shared" si="375"/>
        <v>240346601.87</v>
      </c>
      <c r="G1686" s="43">
        <f t="shared" si="375"/>
        <v>0</v>
      </c>
      <c r="H1686" s="43">
        <f t="shared" si="375"/>
        <v>0</v>
      </c>
      <c r="I1686" s="43">
        <f t="shared" si="375"/>
        <v>3325013.1100000003</v>
      </c>
      <c r="J1686" s="43">
        <f t="shared" si="375"/>
        <v>6822918.5899999989</v>
      </c>
      <c r="K1686" s="43">
        <f t="shared" si="375"/>
        <v>0</v>
      </c>
      <c r="L1686" s="43">
        <f t="shared" si="375"/>
        <v>0</v>
      </c>
      <c r="M1686" s="43">
        <f t="shared" si="375"/>
        <v>10147931.699999999</v>
      </c>
      <c r="N1686" s="43">
        <f t="shared" si="375"/>
        <v>110785491.48000002</v>
      </c>
      <c r="O1686" s="43">
        <f t="shared" si="375"/>
        <v>92312983.61999996</v>
      </c>
      <c r="P1686" s="43">
        <f t="shared" si="375"/>
        <v>88808503.200000003</v>
      </c>
      <c r="Q1686" s="43">
        <f t="shared" si="375"/>
        <v>96373007.979999989</v>
      </c>
      <c r="R1686" s="43">
        <f t="shared" si="375"/>
        <v>137150675.30000004</v>
      </c>
      <c r="S1686" s="43">
        <f t="shared" si="375"/>
        <v>0</v>
      </c>
      <c r="T1686" s="43">
        <f t="shared" si="375"/>
        <v>0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535578593.27999997</v>
      </c>
      <c r="AA1686" s="43">
        <f t="shared" si="375"/>
        <v>759086406.71999991</v>
      </c>
      <c r="AB1686" s="44">
        <f>Z1686/D1686</f>
        <v>0.41368121736510988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1028426000</v>
      </c>
      <c r="C1690" s="34">
        <f t="shared" ref="C1690:Y1695" si="376">C1700+C1880</f>
        <v>1.7462298274040222E-10</v>
      </c>
      <c r="D1690" s="34">
        <f>D1700+D1880</f>
        <v>1028426000</v>
      </c>
      <c r="E1690" s="34">
        <f t="shared" si="376"/>
        <v>225326088.03999999</v>
      </c>
      <c r="F1690" s="34">
        <f t="shared" si="376"/>
        <v>200691755.43000001</v>
      </c>
      <c r="G1690" s="34">
        <f t="shared" si="376"/>
        <v>0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72004623.640000015</v>
      </c>
      <c r="O1690" s="34">
        <f t="shared" si="376"/>
        <v>76906648.339999974</v>
      </c>
      <c r="P1690" s="34">
        <f t="shared" si="376"/>
        <v>76414816.060000002</v>
      </c>
      <c r="Q1690" s="34">
        <f t="shared" si="376"/>
        <v>74724686.939999983</v>
      </c>
      <c r="R1690" s="34">
        <f t="shared" si="376"/>
        <v>125967068.49000002</v>
      </c>
      <c r="S1690" s="34">
        <f t="shared" si="376"/>
        <v>0</v>
      </c>
      <c r="T1690" s="34">
        <f t="shared" si="376"/>
        <v>0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426017843.46999997</v>
      </c>
      <c r="AA1690" s="34">
        <f>D1690-Z1690</f>
        <v>602408156.52999997</v>
      </c>
      <c r="AB1690" s="41">
        <f>Z1690/D1690</f>
        <v>0.41424258378337381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>B1701+B1881</f>
        <v>180398000</v>
      </c>
      <c r="C1691" s="34">
        <f>C1701+C1881</f>
        <v>-1.8335413187742233E-9</v>
      </c>
      <c r="D1691" s="34">
        <f>D1701+D1881</f>
        <v>180398000</v>
      </c>
      <c r="E1691" s="34">
        <f t="shared" si="376"/>
        <v>48303426.789999999</v>
      </c>
      <c r="F1691" s="34">
        <f t="shared" si="376"/>
        <v>24339185.789999999</v>
      </c>
      <c r="G1691" s="34">
        <f t="shared" si="376"/>
        <v>0</v>
      </c>
      <c r="H1691" s="34">
        <f t="shared" si="376"/>
        <v>0</v>
      </c>
      <c r="I1691" s="34">
        <f t="shared" si="376"/>
        <v>3325013.1100000003</v>
      </c>
      <c r="J1691" s="34">
        <f t="shared" si="376"/>
        <v>6822918.5899999989</v>
      </c>
      <c r="K1691" s="34">
        <f t="shared" si="376"/>
        <v>0</v>
      </c>
      <c r="L1691" s="34">
        <f t="shared" si="376"/>
        <v>0</v>
      </c>
      <c r="M1691" s="34">
        <f t="shared" si="376"/>
        <v>10147931.699999999</v>
      </c>
      <c r="N1691" s="34">
        <f t="shared" si="376"/>
        <v>31900073.549999997</v>
      </c>
      <c r="O1691" s="34">
        <f t="shared" si="376"/>
        <v>8082866.6000000006</v>
      </c>
      <c r="P1691" s="34">
        <f t="shared" si="376"/>
        <v>4995473.5299999993</v>
      </c>
      <c r="Q1691" s="34">
        <f t="shared" si="376"/>
        <v>13169081.799999999</v>
      </c>
      <c r="R1691" s="34">
        <f t="shared" si="376"/>
        <v>4347185.3999999994</v>
      </c>
      <c r="S1691" s="34">
        <f t="shared" si="376"/>
        <v>0</v>
      </c>
      <c r="T1691" s="34">
        <f t="shared" si="376"/>
        <v>0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72642612.580000013</v>
      </c>
      <c r="AA1691" s="34">
        <f>D1691-Z1691</f>
        <v>107755387.41999999</v>
      </c>
      <c r="AB1691" s="41">
        <f>Z1691/D1691</f>
        <v>0.40267970032927203</v>
      </c>
      <c r="AC1691" s="35"/>
      <c r="AE1691" s="37"/>
    </row>
    <row r="1692" spans="1:31" s="36" customFormat="1" ht="18" hidden="1" customHeight="1" x14ac:dyDescent="0.2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>SUM(B1690:B1693)</f>
        <v>1208824000</v>
      </c>
      <c r="C1694" s="43">
        <f t="shared" ref="C1694:AA1694" si="377">SUM(C1690:C1693)</f>
        <v>-1.6589183360338211E-9</v>
      </c>
      <c r="D1694" s="43">
        <f t="shared" si="377"/>
        <v>1208824000</v>
      </c>
      <c r="E1694" s="43">
        <f t="shared" si="377"/>
        <v>273629514.82999998</v>
      </c>
      <c r="F1694" s="43">
        <f t="shared" si="377"/>
        <v>225030941.22</v>
      </c>
      <c r="G1694" s="43">
        <f t="shared" si="377"/>
        <v>0</v>
      </c>
      <c r="H1694" s="43">
        <f t="shared" si="377"/>
        <v>0</v>
      </c>
      <c r="I1694" s="43">
        <f t="shared" si="377"/>
        <v>3325013.1100000003</v>
      </c>
      <c r="J1694" s="43">
        <f t="shared" si="377"/>
        <v>6822918.5899999989</v>
      </c>
      <c r="K1694" s="43">
        <f t="shared" si="377"/>
        <v>0</v>
      </c>
      <c r="L1694" s="43">
        <f t="shared" si="377"/>
        <v>0</v>
      </c>
      <c r="M1694" s="43">
        <f t="shared" si="377"/>
        <v>10147931.699999999</v>
      </c>
      <c r="N1694" s="43">
        <f t="shared" si="377"/>
        <v>103904697.19000001</v>
      </c>
      <c r="O1694" s="43">
        <f t="shared" si="377"/>
        <v>84989514.939999968</v>
      </c>
      <c r="P1694" s="43">
        <f t="shared" si="377"/>
        <v>81410289.590000004</v>
      </c>
      <c r="Q1694" s="43">
        <f t="shared" si="377"/>
        <v>87893768.73999998</v>
      </c>
      <c r="R1694" s="43">
        <f t="shared" si="377"/>
        <v>130314253.89000003</v>
      </c>
      <c r="S1694" s="43">
        <f t="shared" si="377"/>
        <v>0</v>
      </c>
      <c r="T1694" s="43">
        <f t="shared" si="377"/>
        <v>0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498660456.04999995</v>
      </c>
      <c r="AA1694" s="43">
        <f t="shared" si="377"/>
        <v>710163543.94999993</v>
      </c>
      <c r="AB1694" s="44">
        <f>Z1694/D1694</f>
        <v>0.41251700499824617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>B1705+B1885</f>
        <v>85841000</v>
      </c>
      <c r="C1695" s="34">
        <f t="shared" si="376"/>
        <v>0</v>
      </c>
      <c r="D1695" s="34">
        <f t="shared" si="376"/>
        <v>85841000</v>
      </c>
      <c r="E1695" s="34">
        <f t="shared" si="376"/>
        <v>21602476.579999998</v>
      </c>
      <c r="F1695" s="34">
        <f t="shared" si="376"/>
        <v>15315660.65</v>
      </c>
      <c r="G1695" s="34">
        <f t="shared" si="376"/>
        <v>0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6880794.2899999991</v>
      </c>
      <c r="O1695" s="34">
        <f t="shared" si="376"/>
        <v>7323468.6799999978</v>
      </c>
      <c r="P1695" s="34">
        <f t="shared" si="376"/>
        <v>7398213.6099999985</v>
      </c>
      <c r="Q1695" s="34">
        <f t="shared" si="376"/>
        <v>8479239.2400000021</v>
      </c>
      <c r="R1695" s="34">
        <f t="shared" si="376"/>
        <v>6836421.4100000001</v>
      </c>
      <c r="S1695" s="34">
        <f t="shared" si="376"/>
        <v>0</v>
      </c>
      <c r="T1695" s="34">
        <f t="shared" si="376"/>
        <v>0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36918137.229999997</v>
      </c>
      <c r="AA1695" s="34">
        <f>D1695-Z1695</f>
        <v>48922862.770000003</v>
      </c>
      <c r="AB1695" s="41">
        <f>Z1695/D1695</f>
        <v>0.43007580561736231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>B1695+B1694</f>
        <v>1294665000</v>
      </c>
      <c r="C1696" s="43">
        <f t="shared" ref="C1696:AA1696" si="378">C1695+C1694</f>
        <v>-1.6589183360338211E-9</v>
      </c>
      <c r="D1696" s="43">
        <f t="shared" si="378"/>
        <v>1294665000</v>
      </c>
      <c r="E1696" s="43">
        <f t="shared" si="378"/>
        <v>295231991.40999997</v>
      </c>
      <c r="F1696" s="43">
        <f t="shared" si="378"/>
        <v>240346601.87</v>
      </c>
      <c r="G1696" s="43">
        <f t="shared" si="378"/>
        <v>0</v>
      </c>
      <c r="H1696" s="43">
        <f t="shared" si="378"/>
        <v>0</v>
      </c>
      <c r="I1696" s="43">
        <f t="shared" si="378"/>
        <v>3325013.1100000003</v>
      </c>
      <c r="J1696" s="43">
        <f t="shared" si="378"/>
        <v>6822918.5899999989</v>
      </c>
      <c r="K1696" s="43">
        <f t="shared" si="378"/>
        <v>0</v>
      </c>
      <c r="L1696" s="43">
        <f t="shared" si="378"/>
        <v>0</v>
      </c>
      <c r="M1696" s="43">
        <f t="shared" si="378"/>
        <v>10147931.699999999</v>
      </c>
      <c r="N1696" s="43">
        <f t="shared" si="378"/>
        <v>110785491.48000002</v>
      </c>
      <c r="O1696" s="43">
        <f t="shared" si="378"/>
        <v>92312983.61999996</v>
      </c>
      <c r="P1696" s="43">
        <f t="shared" si="378"/>
        <v>88808503.200000003</v>
      </c>
      <c r="Q1696" s="43">
        <f t="shared" si="378"/>
        <v>96373007.979999989</v>
      </c>
      <c r="R1696" s="43">
        <f t="shared" si="378"/>
        <v>137150675.30000004</v>
      </c>
      <c r="S1696" s="43">
        <f t="shared" si="378"/>
        <v>0</v>
      </c>
      <c r="T1696" s="43">
        <f t="shared" si="378"/>
        <v>0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535578593.27999997</v>
      </c>
      <c r="AA1696" s="43">
        <f t="shared" si="378"/>
        <v>759086406.71999991</v>
      </c>
      <c r="AB1696" s="44">
        <f>Z1696/D1696</f>
        <v>0.41368121736510988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>B1710+B1720+B1730+B1740+B1750+B1760+B1770+B1780+B1790+B1800+B1810+B1820+B1830+B1840+B1850+B1860+B1870</f>
        <v>1011433000</v>
      </c>
      <c r="C1700" s="34">
        <f>C1710+C1720+C1730+C1740+C1750+C1760+C1770+C1780+C1790+C1800+C1810+C1820+C1830+C1840+C1850+C1860+C1870</f>
        <v>1.7462298274040222E-10</v>
      </c>
      <c r="D1700" s="34">
        <f>D1710+D1720+D1730+D1740+D1750+D1760+D1770+D1780+D1790+D1800+D1810+D1820+D1830+D1840+D1850+D1860+D1870</f>
        <v>1011433000</v>
      </c>
      <c r="E1700" s="34">
        <f t="shared" ref="E1700:Y1700" si="379">E1710+E1720+E1730+E1740+E1750+E1760+E1770+E1780+E1790+E1800+E1810+E1820+E1830+E1840+E1850+E1860+E1870</f>
        <v>220109156.09</v>
      </c>
      <c r="F1700" s="34">
        <f t="shared" si="379"/>
        <v>196948054.06999999</v>
      </c>
      <c r="G1700" s="34">
        <f t="shared" si="379"/>
        <v>0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69678982.100000009</v>
      </c>
      <c r="O1700" s="34">
        <f t="shared" si="379"/>
        <v>75572299.959999979</v>
      </c>
      <c r="P1700" s="34">
        <f t="shared" si="379"/>
        <v>74857874.030000001</v>
      </c>
      <c r="Q1700" s="34">
        <f t="shared" si="379"/>
        <v>73413991.259999976</v>
      </c>
      <c r="R1700" s="34">
        <f t="shared" si="379"/>
        <v>123534062.81000002</v>
      </c>
      <c r="S1700" s="34">
        <f t="shared" si="379"/>
        <v>0</v>
      </c>
      <c r="T1700" s="34">
        <f t="shared" si="379"/>
        <v>0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417057210.15999997</v>
      </c>
      <c r="AA1700" s="34">
        <f>D1700-Z1700</f>
        <v>594375789.84000003</v>
      </c>
      <c r="AB1700" s="41">
        <f>Z1700/D1700</f>
        <v>0.4123428938545608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ref="B1701:Y1703" si="380">B1711+B1721+B1731+B1741+B1751+B1761+B1771+B1781+B1791+B1801+B1811+B1821+B1831+B1841+B1851+B1861+B1871</f>
        <v>153872000</v>
      </c>
      <c r="C1701" s="34">
        <f t="shared" si="380"/>
        <v>2.9103830456733704E-11</v>
      </c>
      <c r="D1701" s="34">
        <f t="shared" si="380"/>
        <v>153872000</v>
      </c>
      <c r="E1701" s="34">
        <f t="shared" si="380"/>
        <v>34361071.670000002</v>
      </c>
      <c r="F1701" s="34">
        <f t="shared" si="380"/>
        <v>23497580.91</v>
      </c>
      <c r="G1701" s="34">
        <f t="shared" si="380"/>
        <v>0</v>
      </c>
      <c r="H1701" s="34">
        <f t="shared" si="380"/>
        <v>0</v>
      </c>
      <c r="I1701" s="34">
        <f t="shared" si="380"/>
        <v>3325013.1100000003</v>
      </c>
      <c r="J1701" s="34">
        <f t="shared" si="380"/>
        <v>6358878.7499999991</v>
      </c>
      <c r="K1701" s="34">
        <f t="shared" si="380"/>
        <v>0</v>
      </c>
      <c r="L1701" s="34">
        <f t="shared" si="380"/>
        <v>0</v>
      </c>
      <c r="M1701" s="34">
        <f t="shared" si="380"/>
        <v>9683891.8599999994</v>
      </c>
      <c r="N1701" s="34">
        <f t="shared" si="380"/>
        <v>18216660.549999997</v>
      </c>
      <c r="O1701" s="34">
        <f t="shared" si="380"/>
        <v>7835224.4800000004</v>
      </c>
      <c r="P1701" s="34">
        <f t="shared" si="380"/>
        <v>4984173.5299999993</v>
      </c>
      <c r="Q1701" s="34">
        <f t="shared" si="380"/>
        <v>12905594.299999999</v>
      </c>
      <c r="R1701" s="34">
        <f t="shared" si="380"/>
        <v>4233107.8599999994</v>
      </c>
      <c r="S1701" s="34">
        <f t="shared" si="380"/>
        <v>0</v>
      </c>
      <c r="T1701" s="34">
        <f t="shared" si="380"/>
        <v>0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57858652.579999998</v>
      </c>
      <c r="AA1701" s="34">
        <f>D1701-Z1701</f>
        <v>96013347.420000002</v>
      </c>
      <c r="AB1701" s="41">
        <f>Z1701/D1701</f>
        <v>0.37601807073411664</v>
      </c>
      <c r="AC1701" s="35"/>
      <c r="AE1701" s="37"/>
    </row>
    <row r="1702" spans="1:31" s="36" customFormat="1" ht="18" hidden="1" customHeight="1" x14ac:dyDescent="0.2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>SUM(B1700:B1703)</f>
        <v>1165305000</v>
      </c>
      <c r="C1704" s="43">
        <f>SUM(C1700:C1703)</f>
        <v>2.0372681319713593E-10</v>
      </c>
      <c r="D1704" s="43">
        <f>SUM(D1700:D1703)</f>
        <v>1165305000</v>
      </c>
      <c r="E1704" s="43">
        <f t="shared" ref="E1704:AA1704" si="381">SUM(E1700:E1703)</f>
        <v>254470227.75999999</v>
      </c>
      <c r="F1704" s="43">
        <f t="shared" si="381"/>
        <v>220445634.97999999</v>
      </c>
      <c r="G1704" s="43">
        <f t="shared" si="381"/>
        <v>0</v>
      </c>
      <c r="H1704" s="43">
        <f t="shared" si="381"/>
        <v>0</v>
      </c>
      <c r="I1704" s="43">
        <f t="shared" si="381"/>
        <v>3325013.1100000003</v>
      </c>
      <c r="J1704" s="43">
        <f t="shared" si="381"/>
        <v>6358878.7499999991</v>
      </c>
      <c r="K1704" s="43">
        <f t="shared" si="381"/>
        <v>0</v>
      </c>
      <c r="L1704" s="43">
        <f t="shared" si="381"/>
        <v>0</v>
      </c>
      <c r="M1704" s="43">
        <f t="shared" si="381"/>
        <v>9683891.8599999994</v>
      </c>
      <c r="N1704" s="43">
        <f t="shared" si="381"/>
        <v>87895642.650000006</v>
      </c>
      <c r="O1704" s="43">
        <f t="shared" si="381"/>
        <v>83407524.439999983</v>
      </c>
      <c r="P1704" s="43">
        <f t="shared" si="381"/>
        <v>79842047.560000002</v>
      </c>
      <c r="Q1704" s="43">
        <f t="shared" si="381"/>
        <v>86319585.559999973</v>
      </c>
      <c r="R1704" s="43">
        <f t="shared" si="381"/>
        <v>127767170.67000002</v>
      </c>
      <c r="S1704" s="43">
        <f t="shared" si="381"/>
        <v>0</v>
      </c>
      <c r="T1704" s="43">
        <f t="shared" si="381"/>
        <v>0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474915862.73999995</v>
      </c>
      <c r="AA1704" s="43">
        <f t="shared" si="381"/>
        <v>690389137.25999999</v>
      </c>
      <c r="AB1704" s="44">
        <f>Z1704/D1704</f>
        <v>0.40754640436623885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382">B1715+B1725+B1735+B1745+B1755+B1765+B1775+B1785+B1795+B1805+B1815+B1825+B1835+B1845+B1855+B1865+B1875</f>
        <v>84547000</v>
      </c>
      <c r="C1705" s="34">
        <f t="shared" si="382"/>
        <v>0</v>
      </c>
      <c r="D1705" s="34">
        <f t="shared" si="382"/>
        <v>84547000</v>
      </c>
      <c r="E1705" s="34">
        <f t="shared" si="382"/>
        <v>21218273.409999996</v>
      </c>
      <c r="F1705" s="34">
        <f t="shared" si="382"/>
        <v>15046845.890000001</v>
      </c>
      <c r="G1705" s="34">
        <f t="shared" si="382"/>
        <v>0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6770677.7299999995</v>
      </c>
      <c r="O1705" s="34">
        <f t="shared" si="382"/>
        <v>7189342.5099999979</v>
      </c>
      <c r="P1705" s="34">
        <f t="shared" si="382"/>
        <v>7258253.1699999981</v>
      </c>
      <c r="Q1705" s="34">
        <f t="shared" si="382"/>
        <v>8344939.5600000015</v>
      </c>
      <c r="R1705" s="34">
        <f t="shared" si="382"/>
        <v>6701906.3300000001</v>
      </c>
      <c r="S1705" s="34">
        <f t="shared" si="382"/>
        <v>0</v>
      </c>
      <c r="T1705" s="34">
        <f t="shared" si="382"/>
        <v>0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36265119.299999997</v>
      </c>
      <c r="AA1705" s="34">
        <f>D1705-Z1705</f>
        <v>48281880.700000003</v>
      </c>
      <c r="AB1705" s="41">
        <f>Z1705/D1705</f>
        <v>0.42893443055341995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>B1705+B1704</f>
        <v>1249852000</v>
      </c>
      <c r="C1706" s="43">
        <f>C1705+C1704</f>
        <v>2.0372681319713593E-10</v>
      </c>
      <c r="D1706" s="43">
        <f>D1705+D1704</f>
        <v>1249852000</v>
      </c>
      <c r="E1706" s="43">
        <f t="shared" ref="E1706:AA1706" si="383">E1705+E1704</f>
        <v>275688501.16999996</v>
      </c>
      <c r="F1706" s="43">
        <f t="shared" si="383"/>
        <v>235492480.87</v>
      </c>
      <c r="G1706" s="43">
        <f t="shared" si="383"/>
        <v>0</v>
      </c>
      <c r="H1706" s="43">
        <f t="shared" si="383"/>
        <v>0</v>
      </c>
      <c r="I1706" s="43">
        <f t="shared" si="383"/>
        <v>3325013.1100000003</v>
      </c>
      <c r="J1706" s="43">
        <f t="shared" si="383"/>
        <v>6358878.7499999991</v>
      </c>
      <c r="K1706" s="43">
        <f t="shared" si="383"/>
        <v>0</v>
      </c>
      <c r="L1706" s="43">
        <f t="shared" si="383"/>
        <v>0</v>
      </c>
      <c r="M1706" s="43">
        <f t="shared" si="383"/>
        <v>9683891.8599999994</v>
      </c>
      <c r="N1706" s="43">
        <f t="shared" si="383"/>
        <v>94666320.38000001</v>
      </c>
      <c r="O1706" s="43">
        <f t="shared" si="383"/>
        <v>90596866.949999988</v>
      </c>
      <c r="P1706" s="43">
        <f t="shared" si="383"/>
        <v>87100300.730000004</v>
      </c>
      <c r="Q1706" s="43">
        <f t="shared" si="383"/>
        <v>94664525.119999975</v>
      </c>
      <c r="R1706" s="43">
        <f t="shared" si="383"/>
        <v>134469077.00000003</v>
      </c>
      <c r="S1706" s="43">
        <f t="shared" si="383"/>
        <v>0</v>
      </c>
      <c r="T1706" s="43">
        <f t="shared" si="383"/>
        <v>0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511180982.03999996</v>
      </c>
      <c r="AA1706" s="43">
        <f t="shared" si="383"/>
        <v>738671017.96000004</v>
      </c>
      <c r="AB1706" s="44">
        <f>Z1706/D1706</f>
        <v>0.40899321042811465</v>
      </c>
      <c r="AC1706" s="46"/>
      <c r="AE1706" s="37">
        <f>SUM('[3]sum-co'!S517+[1]TARA!T223+'[2]CMF-101regularapril8'!$EV$2984)</f>
        <v>525032131.64999998</v>
      </c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-13851149.610000014</v>
      </c>
    </row>
    <row r="1708" spans="1:31" s="36" customFormat="1" ht="5.2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5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108527000</v>
      </c>
      <c r="C1711" s="34">
        <f>[1]consoCURRENT!F38555</f>
        <v>0</v>
      </c>
      <c r="D1711" s="34">
        <f>[1]consoCURRENT!G38555</f>
        <v>108527000</v>
      </c>
      <c r="E1711" s="34">
        <f>[1]consoCURRENT!H38555</f>
        <v>14043905.74</v>
      </c>
      <c r="F1711" s="34">
        <f>[1]consoCURRENT!I38555</f>
        <v>14988466.009999998</v>
      </c>
      <c r="G1711" s="34">
        <f>[1]consoCURRENT!J38555</f>
        <v>0</v>
      </c>
      <c r="H1711" s="34">
        <f>[1]consoCURRENT!K38555</f>
        <v>0</v>
      </c>
      <c r="I1711" s="34">
        <f>[1]consoCURRENT!L38555</f>
        <v>3325013.1100000003</v>
      </c>
      <c r="J1711" s="34">
        <f>[1]consoCURRENT!M38555</f>
        <v>6358878.7499999991</v>
      </c>
      <c r="K1711" s="34">
        <f>[1]consoCURRENT!N38555</f>
        <v>0</v>
      </c>
      <c r="L1711" s="34">
        <f>[1]consoCURRENT!O38555</f>
        <v>0</v>
      </c>
      <c r="M1711" s="34">
        <f>[1]consoCURRENT!P38555</f>
        <v>9683891.8599999994</v>
      </c>
      <c r="N1711" s="34">
        <f>[1]consoCURRENT!Q38555</f>
        <v>9314576.6400000006</v>
      </c>
      <c r="O1711" s="34">
        <f>[1]consoCURRENT!R38555</f>
        <v>489413.95999999996</v>
      </c>
      <c r="P1711" s="34">
        <f>[1]consoCURRENT!S38555</f>
        <v>914902.03</v>
      </c>
      <c r="Q1711" s="34">
        <f>[1]consoCURRENT!T38555</f>
        <v>7094826.0799999991</v>
      </c>
      <c r="R1711" s="34">
        <f>[1]consoCURRENT!U38555</f>
        <v>1534761.18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29032371.75</v>
      </c>
      <c r="AA1711" s="34">
        <f>D1711-Z1711</f>
        <v>79494628.25</v>
      </c>
      <c r="AB1711" s="41">
        <f>Z1711/D1711</f>
        <v>0.26751289310494164</v>
      </c>
      <c r="AC1711" s="35"/>
      <c r="AE1711" s="37"/>
    </row>
    <row r="1712" spans="1:31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>SUM(B1710:B1713)</f>
        <v>108527000</v>
      </c>
      <c r="C1714" s="43">
        <f t="shared" ref="C1714:AA1714" si="384">SUM(C1710:C1713)</f>
        <v>0</v>
      </c>
      <c r="D1714" s="43">
        <f t="shared" si="384"/>
        <v>108527000</v>
      </c>
      <c r="E1714" s="43">
        <f t="shared" si="384"/>
        <v>14043905.74</v>
      </c>
      <c r="F1714" s="43">
        <f t="shared" si="384"/>
        <v>14988466.009999998</v>
      </c>
      <c r="G1714" s="43">
        <f t="shared" si="384"/>
        <v>0</v>
      </c>
      <c r="H1714" s="43">
        <f t="shared" si="384"/>
        <v>0</v>
      </c>
      <c r="I1714" s="43">
        <f t="shared" si="384"/>
        <v>3325013.1100000003</v>
      </c>
      <c r="J1714" s="43">
        <f t="shared" si="384"/>
        <v>6358878.7499999991</v>
      </c>
      <c r="K1714" s="43">
        <f t="shared" si="384"/>
        <v>0</v>
      </c>
      <c r="L1714" s="43">
        <f t="shared" si="384"/>
        <v>0</v>
      </c>
      <c r="M1714" s="43">
        <f t="shared" si="384"/>
        <v>9683891.8599999994</v>
      </c>
      <c r="N1714" s="43">
        <f t="shared" si="384"/>
        <v>9314576.6400000006</v>
      </c>
      <c r="O1714" s="43">
        <f t="shared" si="384"/>
        <v>489413.95999999996</v>
      </c>
      <c r="P1714" s="43">
        <f t="shared" si="384"/>
        <v>914902.03</v>
      </c>
      <c r="Q1714" s="43">
        <f t="shared" si="384"/>
        <v>7094826.0799999991</v>
      </c>
      <c r="R1714" s="43">
        <f t="shared" si="384"/>
        <v>1534761.18</v>
      </c>
      <c r="S1714" s="43">
        <f t="shared" si="384"/>
        <v>0</v>
      </c>
      <c r="T1714" s="43">
        <f t="shared" si="384"/>
        <v>0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29032371.75</v>
      </c>
      <c r="AA1714" s="43">
        <f t="shared" si="384"/>
        <v>79494628.25</v>
      </c>
      <c r="AB1714" s="44">
        <f>Z1714/D1714</f>
        <v>0.26751289310494164</v>
      </c>
      <c r="AC1714" s="35"/>
      <c r="AE1714" s="37"/>
    </row>
    <row r="1715" spans="1:31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>B1715+B1714</f>
        <v>108527000</v>
      </c>
      <c r="C1716" s="43">
        <f t="shared" ref="C1716:AA1716" si="385">C1715+C1714</f>
        <v>0</v>
      </c>
      <c r="D1716" s="43">
        <f t="shared" si="385"/>
        <v>108527000</v>
      </c>
      <c r="E1716" s="43">
        <f t="shared" si="385"/>
        <v>14043905.74</v>
      </c>
      <c r="F1716" s="43">
        <f t="shared" si="385"/>
        <v>14988466.009999998</v>
      </c>
      <c r="G1716" s="43">
        <f t="shared" si="385"/>
        <v>0</v>
      </c>
      <c r="H1716" s="43">
        <f t="shared" si="385"/>
        <v>0</v>
      </c>
      <c r="I1716" s="43">
        <f t="shared" si="385"/>
        <v>3325013.1100000003</v>
      </c>
      <c r="J1716" s="43">
        <f t="shared" si="385"/>
        <v>6358878.7499999991</v>
      </c>
      <c r="K1716" s="43">
        <f t="shared" si="385"/>
        <v>0</v>
      </c>
      <c r="L1716" s="43">
        <f t="shared" si="385"/>
        <v>0</v>
      </c>
      <c r="M1716" s="43">
        <f t="shared" si="385"/>
        <v>9683891.8599999994</v>
      </c>
      <c r="N1716" s="43">
        <f t="shared" si="385"/>
        <v>9314576.6400000006</v>
      </c>
      <c r="O1716" s="43">
        <f t="shared" si="385"/>
        <v>489413.95999999996</v>
      </c>
      <c r="P1716" s="43">
        <f t="shared" si="385"/>
        <v>914902.03</v>
      </c>
      <c r="Q1716" s="43">
        <f t="shared" si="385"/>
        <v>7094826.0799999991</v>
      </c>
      <c r="R1716" s="43">
        <f t="shared" si="385"/>
        <v>1534761.18</v>
      </c>
      <c r="S1716" s="43">
        <f t="shared" si="385"/>
        <v>0</v>
      </c>
      <c r="T1716" s="43">
        <f t="shared" si="385"/>
        <v>0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29032371.75</v>
      </c>
      <c r="AA1716" s="43">
        <f t="shared" si="385"/>
        <v>79494628.25</v>
      </c>
      <c r="AB1716" s="44">
        <f>Z1716/D1716</f>
        <v>0.26751289310494164</v>
      </c>
      <c r="AC1716" s="46"/>
      <c r="AE1716" s="37">
        <f>SUM('[2]cmf-co'!$K$1465)</f>
        <v>38767078.550000004</v>
      </c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91651000</v>
      </c>
      <c r="C1720" s="34">
        <f>[1]consoCURRENT!F38655</f>
        <v>0</v>
      </c>
      <c r="D1720" s="34">
        <f>[1]consoCURRENT!G38655</f>
        <v>91651000</v>
      </c>
      <c r="E1720" s="34">
        <f>[1]consoCURRENT!H38655</f>
        <v>20177350.760000002</v>
      </c>
      <c r="F1720" s="34">
        <f>[1]consoCURRENT!I38655</f>
        <v>19871645.610000003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5974570.9800000004</v>
      </c>
      <c r="O1720" s="34">
        <f>[1]consoCURRENT!R38655</f>
        <v>6662188.7000000002</v>
      </c>
      <c r="P1720" s="34">
        <f>[1]consoCURRENT!S38655</f>
        <v>7540591.0800000001</v>
      </c>
      <c r="Q1720" s="34">
        <f>[1]consoCURRENT!T38655</f>
        <v>7996206.5</v>
      </c>
      <c r="R1720" s="34">
        <f>[1]consoCURRENT!U38655</f>
        <v>11875439.109999999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40048996.369999997</v>
      </c>
      <c r="AA1720" s="34">
        <f>D1720-Z1720</f>
        <v>51602003.630000003</v>
      </c>
      <c r="AB1720" s="41">
        <f>Z1720/D1720</f>
        <v>0.43697282484642824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2608544.9900000002</v>
      </c>
      <c r="F1721" s="34">
        <f>[1]consoCURRENT!I38768</f>
        <v>-149508.85999999999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1995026.98</v>
      </c>
      <c r="O1721" s="34">
        <f>[1]consoCURRENT!R38768</f>
        <v>374512.5</v>
      </c>
      <c r="P1721" s="34">
        <f>[1]consoCURRENT!S38768</f>
        <v>239005.51</v>
      </c>
      <c r="Q1721" s="34">
        <f>[1]consoCURRENT!T38768</f>
        <v>0</v>
      </c>
      <c r="R1721" s="34">
        <f>[1]consoCURRENT!U38768</f>
        <v>-149508.85999999999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2459036.1300000004</v>
      </c>
      <c r="AA1721" s="34">
        <f>D1721-Z1721</f>
        <v>2033963.8699999996</v>
      </c>
      <c r="AB1721" s="41">
        <f>Z1721/D1721</f>
        <v>0.54730383485421774</v>
      </c>
      <c r="AC1721" s="35"/>
      <c r="AE1721" s="37"/>
    </row>
    <row r="1722" spans="1:31" s="36" customFormat="1" ht="18" hidden="1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>SUM(B1720:B1723)</f>
        <v>96144000</v>
      </c>
      <c r="C1724" s="43">
        <f t="shared" ref="C1724:AA1724" si="386">SUM(C1720:C1723)</f>
        <v>0</v>
      </c>
      <c r="D1724" s="43">
        <f t="shared" si="386"/>
        <v>96144000</v>
      </c>
      <c r="E1724" s="43">
        <f t="shared" si="386"/>
        <v>22785895.75</v>
      </c>
      <c r="F1724" s="43">
        <f t="shared" si="386"/>
        <v>19722136.750000004</v>
      </c>
      <c r="G1724" s="43">
        <f t="shared" si="386"/>
        <v>0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7969597.9600000009</v>
      </c>
      <c r="O1724" s="43">
        <f t="shared" si="386"/>
        <v>7036701.2000000002</v>
      </c>
      <c r="P1724" s="43">
        <f t="shared" si="386"/>
        <v>7779596.5899999999</v>
      </c>
      <c r="Q1724" s="43">
        <f t="shared" si="386"/>
        <v>7996206.5</v>
      </c>
      <c r="R1724" s="43">
        <f t="shared" si="386"/>
        <v>11725930.25</v>
      </c>
      <c r="S1724" s="43">
        <f t="shared" si="386"/>
        <v>0</v>
      </c>
      <c r="T1724" s="43">
        <f t="shared" si="386"/>
        <v>0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42508032.5</v>
      </c>
      <c r="AA1724" s="43">
        <f t="shared" si="386"/>
        <v>53635967.5</v>
      </c>
      <c r="AB1724" s="44">
        <f>Z1724/D1724</f>
        <v>0.44212881199034781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7698000</v>
      </c>
      <c r="C1725" s="34">
        <f>[1]consoCURRENT!F38807</f>
        <v>0</v>
      </c>
      <c r="D1725" s="34">
        <f>[1]consoCURRENT!G38807</f>
        <v>7698000</v>
      </c>
      <c r="E1725" s="34">
        <f>[1]consoCURRENT!H38807</f>
        <v>2073412.22</v>
      </c>
      <c r="F1725" s="34">
        <f>[1]consoCURRENT!I38807</f>
        <v>1354563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652327.31999999995</v>
      </c>
      <c r="O1725" s="34">
        <f>[1]consoCURRENT!R38807</f>
        <v>690128.88</v>
      </c>
      <c r="P1725" s="34">
        <f>[1]consoCURRENT!S38807</f>
        <v>730956.02</v>
      </c>
      <c r="Q1725" s="34">
        <f>[1]consoCURRENT!T38807</f>
        <v>681532.2</v>
      </c>
      <c r="R1725" s="34">
        <f>[1]consoCURRENT!U38807</f>
        <v>673030.8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3427975.2199999997</v>
      </c>
      <c r="AA1725" s="34">
        <f>D1725-Z1725</f>
        <v>4270024.78</v>
      </c>
      <c r="AB1725" s="41">
        <f>Z1725/D1725</f>
        <v>0.44530725123408677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>B1725+B1724</f>
        <v>103842000</v>
      </c>
      <c r="C1726" s="43">
        <f t="shared" ref="C1726:AA1726" si="387">C1725+C1724</f>
        <v>0</v>
      </c>
      <c r="D1726" s="43">
        <f t="shared" si="387"/>
        <v>103842000</v>
      </c>
      <c r="E1726" s="43">
        <f t="shared" si="387"/>
        <v>24859307.969999999</v>
      </c>
      <c r="F1726" s="43">
        <f t="shared" si="387"/>
        <v>21076699.750000004</v>
      </c>
      <c r="G1726" s="43">
        <f t="shared" si="387"/>
        <v>0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8621925.2800000012</v>
      </c>
      <c r="O1726" s="43">
        <f t="shared" si="387"/>
        <v>7726830.0800000001</v>
      </c>
      <c r="P1726" s="43">
        <f t="shared" si="387"/>
        <v>8510552.6099999994</v>
      </c>
      <c r="Q1726" s="43">
        <f t="shared" si="387"/>
        <v>8677738.6999999993</v>
      </c>
      <c r="R1726" s="43">
        <f t="shared" si="387"/>
        <v>12398961.050000001</v>
      </c>
      <c r="S1726" s="43">
        <f t="shared" si="387"/>
        <v>0</v>
      </c>
      <c r="T1726" s="43">
        <f t="shared" si="387"/>
        <v>0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45936007.719999999</v>
      </c>
      <c r="AA1726" s="43">
        <f t="shared" si="387"/>
        <v>57905992.280000001</v>
      </c>
      <c r="AB1726" s="44">
        <f>Z1726/D1726</f>
        <v>0.4423644355848308</v>
      </c>
      <c r="AC1726" s="46"/>
      <c r="AE1726" s="37">
        <f>[1]TARA!T649</f>
        <v>45936007.720000006</v>
      </c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51517000</v>
      </c>
      <c r="C1730" s="34">
        <f>[1]consoCURRENT!F38868</f>
        <v>0</v>
      </c>
      <c r="D1730" s="34">
        <f>[1]consoCURRENT!G38868</f>
        <v>51517000</v>
      </c>
      <c r="E1730" s="34">
        <f>[1]consoCURRENT!H38868</f>
        <v>9210492.4299999997</v>
      </c>
      <c r="F1730" s="34">
        <f>[1]consoCURRENT!I38868</f>
        <v>11280600.950000001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3707297.8699999996</v>
      </c>
      <c r="O1730" s="34">
        <f>[1]consoCURRENT!R38868</f>
        <v>4239585.8600000003</v>
      </c>
      <c r="P1730" s="34">
        <f>[1]consoCURRENT!S38868</f>
        <v>1263608.6999999995</v>
      </c>
      <c r="Q1730" s="34">
        <f>[1]consoCURRENT!T38868</f>
        <v>3516157.02</v>
      </c>
      <c r="R1730" s="34">
        <f>[1]consoCURRENT!U38868</f>
        <v>7764443.9299999997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20491093.379999999</v>
      </c>
      <c r="AA1730" s="34">
        <f>D1730-Z1730</f>
        <v>31025906.620000001</v>
      </c>
      <c r="AB1730" s="41">
        <f>Z1730/D1730</f>
        <v>0.39775401090902029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1446154.52</v>
      </c>
      <c r="F1731" s="34">
        <f>[1]consoCURRENT!I38981</f>
        <v>670102.68999999994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1133628</v>
      </c>
      <c r="O1731" s="34">
        <f>[1]consoCURRENT!R38981</f>
        <v>257306.91999999993</v>
      </c>
      <c r="P1731" s="34">
        <f>[1]consoCURRENT!S38981</f>
        <v>55219.600000000093</v>
      </c>
      <c r="Q1731" s="34">
        <f>[1]consoCURRENT!T38981</f>
        <v>565045.52</v>
      </c>
      <c r="R1731" s="34">
        <f>[1]consoCURRENT!U38981</f>
        <v>105057.17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2116257.21</v>
      </c>
      <c r="AA1731" s="34">
        <f>D1731-Z1731</f>
        <v>363742.79000000004</v>
      </c>
      <c r="AB1731" s="41">
        <f>Z1731/D1731</f>
        <v>0.85332952016129027</v>
      </c>
      <c r="AC1731" s="35"/>
      <c r="AE1731" s="37"/>
    </row>
    <row r="1732" spans="1:31" s="36" customFormat="1" ht="18" hidden="1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>SUM(M1733:Y1733)</f>
        <v>0</v>
      </c>
      <c r="AA1733" s="54">
        <f>D1733-Z1733</f>
        <v>0</v>
      </c>
      <c r="AB1733" s="55"/>
      <c r="AC1733" s="46"/>
      <c r="AE1733" s="37"/>
    </row>
    <row r="1734" spans="1:31" s="36" customFormat="1" ht="18" customHeight="1" x14ac:dyDescent="0.25">
      <c r="A1734" s="56" t="s">
        <v>38</v>
      </c>
      <c r="B1734" s="54">
        <f>SUM(B1730:B1733)</f>
        <v>53997000</v>
      </c>
      <c r="C1734" s="54">
        <f t="shared" ref="C1734:AA1734" si="388">SUM(C1730:C1733)</f>
        <v>0</v>
      </c>
      <c r="D1734" s="54">
        <f t="shared" si="388"/>
        <v>53997000</v>
      </c>
      <c r="E1734" s="54">
        <f t="shared" si="388"/>
        <v>10656646.949999999</v>
      </c>
      <c r="F1734" s="54">
        <f t="shared" si="388"/>
        <v>11950703.640000001</v>
      </c>
      <c r="G1734" s="54">
        <f t="shared" si="388"/>
        <v>0</v>
      </c>
      <c r="H1734" s="54">
        <f t="shared" si="388"/>
        <v>0</v>
      </c>
      <c r="I1734" s="54">
        <f t="shared" si="388"/>
        <v>0</v>
      </c>
      <c r="J1734" s="54">
        <f t="shared" si="388"/>
        <v>0</v>
      </c>
      <c r="K1734" s="54">
        <f t="shared" si="388"/>
        <v>0</v>
      </c>
      <c r="L1734" s="54">
        <f t="shared" si="388"/>
        <v>0</v>
      </c>
      <c r="M1734" s="54">
        <f t="shared" si="388"/>
        <v>0</v>
      </c>
      <c r="N1734" s="54">
        <f t="shared" si="388"/>
        <v>4840925.8699999992</v>
      </c>
      <c r="O1734" s="54">
        <f t="shared" si="388"/>
        <v>4496892.78</v>
      </c>
      <c r="P1734" s="54">
        <f t="shared" si="388"/>
        <v>1318828.2999999996</v>
      </c>
      <c r="Q1734" s="54">
        <f t="shared" si="388"/>
        <v>4081202.54</v>
      </c>
      <c r="R1734" s="54">
        <f t="shared" si="388"/>
        <v>7869501.0999999996</v>
      </c>
      <c r="S1734" s="54">
        <f t="shared" si="388"/>
        <v>0</v>
      </c>
      <c r="T1734" s="54">
        <f t="shared" si="388"/>
        <v>0</v>
      </c>
      <c r="U1734" s="54">
        <f t="shared" si="388"/>
        <v>0</v>
      </c>
      <c r="V1734" s="54">
        <f t="shared" si="388"/>
        <v>0</v>
      </c>
      <c r="W1734" s="54">
        <f t="shared" si="388"/>
        <v>0</v>
      </c>
      <c r="X1734" s="54">
        <f t="shared" si="388"/>
        <v>0</v>
      </c>
      <c r="Y1734" s="54">
        <f t="shared" si="388"/>
        <v>0</v>
      </c>
      <c r="Z1734" s="54">
        <f t="shared" si="388"/>
        <v>22607350.59</v>
      </c>
      <c r="AA1734" s="54">
        <f t="shared" si="388"/>
        <v>31389649.41</v>
      </c>
      <c r="AB1734" s="55">
        <f>Z1734/D1734</f>
        <v>0.41867790043891329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4263000</v>
      </c>
      <c r="C1735" s="34">
        <f>[1]consoCURRENT!F39020</f>
        <v>0</v>
      </c>
      <c r="D1735" s="34">
        <f>[1]consoCURRENT!G39020</f>
        <v>4263000</v>
      </c>
      <c r="E1735" s="34">
        <f>[1]consoCURRENT!H39020</f>
        <v>849009.49</v>
      </c>
      <c r="F1735" s="34">
        <f>[1]consoCURRENT!I39020</f>
        <v>845844.27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400116.24</v>
      </c>
      <c r="O1735" s="34">
        <f>[1]consoCURRENT!R39020</f>
        <v>425063.28</v>
      </c>
      <c r="P1735" s="34">
        <f>[1]consoCURRENT!S39020</f>
        <v>23829.969999999972</v>
      </c>
      <c r="Q1735" s="34">
        <f>[1]consoCURRENT!T39020</f>
        <v>408577.76</v>
      </c>
      <c r="R1735" s="34">
        <f>[1]consoCURRENT!U39020</f>
        <v>437266.51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1694853.76</v>
      </c>
      <c r="AA1735" s="34">
        <f>D1735-Z1735</f>
        <v>2568146.2400000002</v>
      </c>
      <c r="AB1735" s="41">
        <f>Z1735/D1735</f>
        <v>0.39757301430917197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>B1735+B1734</f>
        <v>58260000</v>
      </c>
      <c r="C1736" s="43">
        <f t="shared" ref="C1736:AA1736" si="389">C1735+C1734</f>
        <v>0</v>
      </c>
      <c r="D1736" s="43">
        <f t="shared" si="389"/>
        <v>58260000</v>
      </c>
      <c r="E1736" s="43">
        <f t="shared" si="389"/>
        <v>11505656.439999999</v>
      </c>
      <c r="F1736" s="43">
        <f t="shared" si="389"/>
        <v>12796547.91</v>
      </c>
      <c r="G1736" s="43">
        <f t="shared" si="389"/>
        <v>0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5241042.1099999994</v>
      </c>
      <c r="O1736" s="43">
        <f t="shared" si="389"/>
        <v>4921956.0600000005</v>
      </c>
      <c r="P1736" s="43">
        <f t="shared" si="389"/>
        <v>1342658.2699999996</v>
      </c>
      <c r="Q1736" s="43">
        <f t="shared" si="389"/>
        <v>4489780.3</v>
      </c>
      <c r="R1736" s="43">
        <f t="shared" si="389"/>
        <v>8306767.6099999994</v>
      </c>
      <c r="S1736" s="43">
        <f t="shared" si="389"/>
        <v>0</v>
      </c>
      <c r="T1736" s="43">
        <f t="shared" si="389"/>
        <v>0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24302204.350000001</v>
      </c>
      <c r="AA1736" s="43">
        <f t="shared" si="389"/>
        <v>33957795.649999999</v>
      </c>
      <c r="AB1736" s="44">
        <f>Z1736/D1736</f>
        <v>0.41713361397185034</v>
      </c>
      <c r="AC1736" s="46"/>
      <c r="AE1736" s="37">
        <f>[1]TARA!T862</f>
        <v>24302204.350000005</v>
      </c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52581000</v>
      </c>
      <c r="C1740" s="34">
        <f>[1]consoCURRENT!F39081</f>
        <v>0</v>
      </c>
      <c r="D1740" s="34">
        <f>[1]consoCURRENT!G39081</f>
        <v>52581000</v>
      </c>
      <c r="E1740" s="34">
        <f>[1]consoCURRENT!H39081</f>
        <v>9293436.4700000007</v>
      </c>
      <c r="F1740" s="34">
        <f>[1]consoCURRENT!I39081</f>
        <v>9531281.0299999993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3559695</v>
      </c>
      <c r="O1740" s="34">
        <f>[1]consoCURRENT!R39081</f>
        <v>4031544.51</v>
      </c>
      <c r="P1740" s="34">
        <f>[1]consoCURRENT!S39081</f>
        <v>1702196.96</v>
      </c>
      <c r="Q1740" s="34">
        <f>[1]consoCURRENT!T39081</f>
        <v>3941930.54</v>
      </c>
      <c r="R1740" s="34">
        <f>[1]consoCURRENT!U39081</f>
        <v>5589350.4900000002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18824717.5</v>
      </c>
      <c r="AA1740" s="34">
        <f>D1740-Z1740</f>
        <v>33756282.5</v>
      </c>
      <c r="AB1740" s="41">
        <f>Z1740/D1740</f>
        <v>0.35801368364998765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378244.74000000005</v>
      </c>
      <c r="F1741" s="34">
        <f>[1]consoCURRENT!I39194</f>
        <v>1366229.64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55947.45</v>
      </c>
      <c r="O1741" s="34">
        <f>[1]consoCURRENT!R39194</f>
        <v>195906.09000000003</v>
      </c>
      <c r="P1741" s="34">
        <f>[1]consoCURRENT!S39194</f>
        <v>126391.20000000001</v>
      </c>
      <c r="Q1741" s="34">
        <f>[1]consoCURRENT!T39194</f>
        <v>266658.03999999998</v>
      </c>
      <c r="R1741" s="34">
        <f>[1]consoCURRENT!U39194</f>
        <v>1099571.5999999999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1744474.38</v>
      </c>
      <c r="AA1741" s="34">
        <f>D1741-Z1741</f>
        <v>482525.62000000011</v>
      </c>
      <c r="AB1741" s="41">
        <f>Z1741/D1741</f>
        <v>0.78332931297709918</v>
      </c>
      <c r="AC1741" s="35"/>
      <c r="AE1741" s="37"/>
    </row>
    <row r="1742" spans="1:31" s="36" customFormat="1" ht="18" hidden="1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>SUM(B1740:B1743)</f>
        <v>54808000</v>
      </c>
      <c r="C1744" s="43">
        <f t="shared" ref="C1744:AA1744" si="390">SUM(C1740:C1743)</f>
        <v>0</v>
      </c>
      <c r="D1744" s="43">
        <f t="shared" si="390"/>
        <v>54808000</v>
      </c>
      <c r="E1744" s="43">
        <f t="shared" si="390"/>
        <v>9671681.2100000009</v>
      </c>
      <c r="F1744" s="43">
        <f t="shared" si="390"/>
        <v>10897510.67</v>
      </c>
      <c r="G1744" s="43">
        <f t="shared" si="390"/>
        <v>0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3615642.45</v>
      </c>
      <c r="O1744" s="43">
        <f t="shared" si="390"/>
        <v>4227450.5999999996</v>
      </c>
      <c r="P1744" s="43">
        <f t="shared" si="390"/>
        <v>1828588.16</v>
      </c>
      <c r="Q1744" s="43">
        <f t="shared" si="390"/>
        <v>4208588.58</v>
      </c>
      <c r="R1744" s="43">
        <f t="shared" si="390"/>
        <v>6688922.0899999999</v>
      </c>
      <c r="S1744" s="43">
        <f t="shared" si="390"/>
        <v>0</v>
      </c>
      <c r="T1744" s="43">
        <f t="shared" si="390"/>
        <v>0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20569191.879999999</v>
      </c>
      <c r="AA1744" s="43">
        <f t="shared" si="390"/>
        <v>34238808.119999997</v>
      </c>
      <c r="AB1744" s="44">
        <f>Z1744/D1744</f>
        <v>0.37529542913443292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4560000</v>
      </c>
      <c r="C1745" s="34">
        <f>[1]consoCURRENT!F39233</f>
        <v>0</v>
      </c>
      <c r="D1745" s="34">
        <f>[1]consoCURRENT!G39233</f>
        <v>4560000</v>
      </c>
      <c r="E1745" s="34">
        <f>[1]consoCURRENT!H39233</f>
        <v>818752.67999999993</v>
      </c>
      <c r="F1745" s="34">
        <f>[1]consoCURRENT!I39233</f>
        <v>831104.17999999993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396716.4</v>
      </c>
      <c r="O1745" s="34">
        <f>[1]consoCURRENT!R39233</f>
        <v>705.76</v>
      </c>
      <c r="P1745" s="34">
        <f>[1]consoCURRENT!S39233</f>
        <v>421330.51999999996</v>
      </c>
      <c r="Q1745" s="34">
        <f>[1]consoCURRENT!T39233</f>
        <v>416778.57</v>
      </c>
      <c r="R1745" s="34">
        <f>[1]consoCURRENT!U39233</f>
        <v>414325.61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1649856.8599999999</v>
      </c>
      <c r="AA1745" s="34">
        <f>D1745-Z1745</f>
        <v>2910143.14</v>
      </c>
      <c r="AB1745" s="41">
        <f>Z1745/D1745</f>
        <v>0.36181071491228067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>B1745+B1744</f>
        <v>59368000</v>
      </c>
      <c r="C1746" s="43">
        <f t="shared" ref="C1746:AA1746" si="391">C1745+C1744</f>
        <v>0</v>
      </c>
      <c r="D1746" s="43">
        <f t="shared" si="391"/>
        <v>59368000</v>
      </c>
      <c r="E1746" s="43">
        <f t="shared" si="391"/>
        <v>10490433.890000001</v>
      </c>
      <c r="F1746" s="43">
        <f t="shared" si="391"/>
        <v>11728614.85</v>
      </c>
      <c r="G1746" s="43">
        <f t="shared" si="391"/>
        <v>0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4012358.85</v>
      </c>
      <c r="O1746" s="43">
        <f t="shared" si="391"/>
        <v>4228156.3599999994</v>
      </c>
      <c r="P1746" s="43">
        <f t="shared" si="391"/>
        <v>2249918.6799999997</v>
      </c>
      <c r="Q1746" s="43">
        <f t="shared" si="391"/>
        <v>4625367.1500000004</v>
      </c>
      <c r="R1746" s="43">
        <f t="shared" si="391"/>
        <v>7103247.7000000002</v>
      </c>
      <c r="S1746" s="43">
        <f t="shared" si="391"/>
        <v>0</v>
      </c>
      <c r="T1746" s="43">
        <f t="shared" si="391"/>
        <v>0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22219048.739999998</v>
      </c>
      <c r="AA1746" s="43">
        <f t="shared" si="391"/>
        <v>37148951.259999998</v>
      </c>
      <c r="AB1746" s="44">
        <f>Z1746/D1746</f>
        <v>0.37425968097291468</v>
      </c>
      <c r="AC1746" s="46"/>
      <c r="AE1746" s="37">
        <f>[1]TARA!T1075</f>
        <v>22219048.739999995</v>
      </c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57672000</v>
      </c>
      <c r="C1750" s="34">
        <f>[1]consoCURRENT!F39294</f>
        <v>0</v>
      </c>
      <c r="D1750" s="34">
        <f>[1]consoCURRENT!G39294</f>
        <v>57672000</v>
      </c>
      <c r="E1750" s="34">
        <f>[1]consoCURRENT!H39294</f>
        <v>14739551.93</v>
      </c>
      <c r="F1750" s="34">
        <f>[1]consoCURRENT!I39294</f>
        <v>12379287.950000001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4165993.2</v>
      </c>
      <c r="O1750" s="34">
        <f>[1]consoCURRENT!R39294</f>
        <v>4531117.9700000007</v>
      </c>
      <c r="P1750" s="34">
        <f>[1]consoCURRENT!S39294</f>
        <v>6042440.7600000007</v>
      </c>
      <c r="Q1750" s="34">
        <f>[1]consoCURRENT!T39294</f>
        <v>4313203.7</v>
      </c>
      <c r="R1750" s="34">
        <f>[1]consoCURRENT!U39294</f>
        <v>8066084.2499999991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27118839.880000003</v>
      </c>
      <c r="AA1750" s="34">
        <f>D1750-Z1750</f>
        <v>30553160.119999997</v>
      </c>
      <c r="AB1750" s="41">
        <f>Z1750/D1750</f>
        <v>0.47022541059786382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907691.16</v>
      </c>
      <c r="F1751" s="34">
        <f>[1]consoCURRENT!I39407</f>
        <v>549196.75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626050</v>
      </c>
      <c r="O1751" s="34">
        <f>[1]consoCURRENT!R39407</f>
        <v>106494</v>
      </c>
      <c r="P1751" s="34">
        <f>[1]consoCURRENT!S39407</f>
        <v>175147.16</v>
      </c>
      <c r="Q1751" s="34">
        <f>[1]consoCURRENT!T39407</f>
        <v>360340</v>
      </c>
      <c r="R1751" s="34">
        <f>[1]consoCURRENT!U39407</f>
        <v>188856.75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1456887.9100000001</v>
      </c>
      <c r="AA1751" s="34">
        <f>D1751-Z1751</f>
        <v>1998112.0899999999</v>
      </c>
      <c r="AB1751" s="41">
        <f>Z1751/D1751</f>
        <v>0.4216752272069465</v>
      </c>
      <c r="AC1751" s="35"/>
      <c r="AE1751" s="37"/>
    </row>
    <row r="1752" spans="1:31" s="36" customFormat="1" ht="18" hidden="1" customHeight="1" x14ac:dyDescent="0.2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>SUM(M1752:Y1752)</f>
        <v>0</v>
      </c>
      <c r="AA1752" s="54">
        <f>D1752-Z1752</f>
        <v>0</v>
      </c>
      <c r="AB1752" s="41"/>
      <c r="AC1752" s="54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55"/>
      <c r="AC1753" s="35"/>
      <c r="AE1753" s="37"/>
    </row>
    <row r="1754" spans="1:31" s="36" customFormat="1" ht="18" customHeight="1" x14ac:dyDescent="0.25">
      <c r="A1754" s="42" t="s">
        <v>38</v>
      </c>
      <c r="B1754" s="43">
        <f>SUM(B1750:B1753)</f>
        <v>61127000</v>
      </c>
      <c r="C1754" s="43">
        <f t="shared" ref="C1754:AA1754" si="392">SUM(C1750:C1753)</f>
        <v>0</v>
      </c>
      <c r="D1754" s="43">
        <f t="shared" si="392"/>
        <v>61127000</v>
      </c>
      <c r="E1754" s="43">
        <f t="shared" si="392"/>
        <v>15647243.09</v>
      </c>
      <c r="F1754" s="43">
        <f t="shared" si="392"/>
        <v>12928484.700000001</v>
      </c>
      <c r="G1754" s="43">
        <f t="shared" si="392"/>
        <v>0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4792043.2</v>
      </c>
      <c r="O1754" s="43">
        <f t="shared" si="392"/>
        <v>4637611.9700000007</v>
      </c>
      <c r="P1754" s="43">
        <f t="shared" si="392"/>
        <v>6217587.9200000009</v>
      </c>
      <c r="Q1754" s="43">
        <f t="shared" si="392"/>
        <v>4673543.7</v>
      </c>
      <c r="R1754" s="43">
        <f t="shared" si="392"/>
        <v>8254940.9999999991</v>
      </c>
      <c r="S1754" s="43">
        <f t="shared" si="392"/>
        <v>0</v>
      </c>
      <c r="T1754" s="43">
        <f t="shared" si="392"/>
        <v>0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28575727.790000003</v>
      </c>
      <c r="AA1754" s="43">
        <f t="shared" si="392"/>
        <v>32551272.209999997</v>
      </c>
      <c r="AB1754" s="44">
        <f>Z1754/D1754</f>
        <v>0.46748127325077304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4832000</v>
      </c>
      <c r="C1755" s="34">
        <f>[1]consoCURRENT!F39446</f>
        <v>0</v>
      </c>
      <c r="D1755" s="34">
        <f>[1]consoCURRENT!G39446</f>
        <v>4832000</v>
      </c>
      <c r="E1755" s="34">
        <f>[1]consoCURRENT!H39446</f>
        <v>1352695.42</v>
      </c>
      <c r="F1755" s="34">
        <f>[1]consoCURRENT!I39446</f>
        <v>920544.29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429464.76</v>
      </c>
      <c r="O1755" s="34">
        <f>[1]consoCURRENT!R39446</f>
        <v>473569.74</v>
      </c>
      <c r="P1755" s="34">
        <f>[1]consoCURRENT!S39446</f>
        <v>449660.92</v>
      </c>
      <c r="Q1755" s="34">
        <f>[1]consoCURRENT!T39446</f>
        <v>463881.11</v>
      </c>
      <c r="R1755" s="34">
        <f>[1]consoCURRENT!U39446</f>
        <v>456663.18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2273239.71</v>
      </c>
      <c r="AA1755" s="34">
        <f>D1755-Z1755</f>
        <v>2558760.29</v>
      </c>
      <c r="AB1755" s="41">
        <f>Z1755/D1755</f>
        <v>0.47045523799668876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>B1755+B1754</f>
        <v>65959000</v>
      </c>
      <c r="C1756" s="43">
        <f t="shared" ref="C1756:AA1756" si="393">C1755+C1754</f>
        <v>0</v>
      </c>
      <c r="D1756" s="43">
        <f t="shared" si="393"/>
        <v>65959000</v>
      </c>
      <c r="E1756" s="43">
        <f t="shared" si="393"/>
        <v>16999938.509999998</v>
      </c>
      <c r="F1756" s="43">
        <f t="shared" si="393"/>
        <v>13849028.990000002</v>
      </c>
      <c r="G1756" s="43">
        <f t="shared" si="393"/>
        <v>0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5221507.96</v>
      </c>
      <c r="O1756" s="43">
        <f t="shared" si="393"/>
        <v>5111181.7100000009</v>
      </c>
      <c r="P1756" s="43">
        <f t="shared" si="393"/>
        <v>6667248.8400000008</v>
      </c>
      <c r="Q1756" s="43">
        <f t="shared" si="393"/>
        <v>5137424.8100000005</v>
      </c>
      <c r="R1756" s="43">
        <f t="shared" si="393"/>
        <v>8711604.1799999997</v>
      </c>
      <c r="S1756" s="43">
        <f t="shared" si="393"/>
        <v>0</v>
      </c>
      <c r="T1756" s="43">
        <f t="shared" si="393"/>
        <v>0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30848967.500000004</v>
      </c>
      <c r="AA1756" s="43">
        <f t="shared" si="393"/>
        <v>35110032.5</v>
      </c>
      <c r="AB1756" s="44">
        <f>Z1756/D1756</f>
        <v>0.46769913885898823</v>
      </c>
      <c r="AC1756" s="46"/>
      <c r="AE1756" s="37">
        <f>[1]TARA!T1288</f>
        <v>30848967.500000004</v>
      </c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70991000</v>
      </c>
      <c r="C1760" s="34">
        <f>[1]consoCURRENT!F39507</f>
        <v>-2.3283064365386963E-10</v>
      </c>
      <c r="D1760" s="34">
        <f>[1]consoCURRENT!G39507</f>
        <v>70991000</v>
      </c>
      <c r="E1760" s="34">
        <f>[1]consoCURRENT!H39507</f>
        <v>17076422.970000003</v>
      </c>
      <c r="F1760" s="34">
        <f>[1]consoCURRENT!I39507</f>
        <v>16015962.690000001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4680227.4499999993</v>
      </c>
      <c r="O1760" s="34">
        <f>[1]consoCURRENT!R39507</f>
        <v>4999792.17</v>
      </c>
      <c r="P1760" s="34">
        <f>[1]consoCURRENT!S39507</f>
        <v>7396403.3499999996</v>
      </c>
      <c r="Q1760" s="34">
        <f>[1]consoCURRENT!T39507</f>
        <v>5670811.4899999993</v>
      </c>
      <c r="R1760" s="34">
        <f>[1]consoCURRENT!U39507</f>
        <v>10345151.199999999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33092385.659999996</v>
      </c>
      <c r="AA1760" s="34">
        <f>D1760-Z1760</f>
        <v>37898614.340000004</v>
      </c>
      <c r="AB1760" s="41">
        <f>Z1760/D1760</f>
        <v>0.46614902818667148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2456913.5699999998</v>
      </c>
      <c r="F1761" s="34">
        <f>[1]consoCURRENT!I39620</f>
        <v>13341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0</v>
      </c>
      <c r="O1761" s="34">
        <f>[1]consoCURRENT!R39620</f>
        <v>1576826.25</v>
      </c>
      <c r="P1761" s="34">
        <f>[1]consoCURRENT!S39620</f>
        <v>880087.32</v>
      </c>
      <c r="Q1761" s="34">
        <f>[1]consoCURRENT!T39620</f>
        <v>13341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2470254.5699999998</v>
      </c>
      <c r="AA1761" s="34">
        <f>D1761-Z1761</f>
        <v>1721745.4300000002</v>
      </c>
      <c r="AB1761" s="41">
        <f>Z1761/D1761</f>
        <v>0.58927828482824418</v>
      </c>
      <c r="AC1761" s="35"/>
      <c r="AE1761" s="37"/>
    </row>
    <row r="1762" spans="1:31" s="36" customFormat="1" ht="18" hidden="1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>SUM(B1760:B1763)</f>
        <v>75183000</v>
      </c>
      <c r="C1764" s="43">
        <f t="shared" ref="C1764:AA1764" si="394">SUM(C1760:C1763)</f>
        <v>-2.3283064365386963E-10</v>
      </c>
      <c r="D1764" s="43">
        <f t="shared" si="394"/>
        <v>75183000</v>
      </c>
      <c r="E1764" s="43">
        <f t="shared" si="394"/>
        <v>19533336.540000003</v>
      </c>
      <c r="F1764" s="43">
        <f t="shared" si="394"/>
        <v>16029303.690000001</v>
      </c>
      <c r="G1764" s="43">
        <f t="shared" si="394"/>
        <v>0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4680227.4499999993</v>
      </c>
      <c r="O1764" s="43">
        <f t="shared" si="394"/>
        <v>6576618.4199999999</v>
      </c>
      <c r="P1764" s="43">
        <f t="shared" si="394"/>
        <v>8276490.6699999999</v>
      </c>
      <c r="Q1764" s="43">
        <f t="shared" si="394"/>
        <v>5684152.4899999993</v>
      </c>
      <c r="R1764" s="43">
        <f t="shared" si="394"/>
        <v>10345151.199999999</v>
      </c>
      <c r="S1764" s="43">
        <f t="shared" si="394"/>
        <v>0</v>
      </c>
      <c r="T1764" s="43">
        <f t="shared" si="394"/>
        <v>0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35562640.229999997</v>
      </c>
      <c r="AA1764" s="43">
        <f t="shared" si="394"/>
        <v>39620359.770000003</v>
      </c>
      <c r="AB1764" s="44">
        <f>Z1764/D1764</f>
        <v>0.47301438130960455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5709000</v>
      </c>
      <c r="C1765" s="34">
        <f>[1]consoCURRENT!F39659</f>
        <v>0</v>
      </c>
      <c r="D1765" s="34">
        <f>[1]consoCURRENT!G39659</f>
        <v>5709000</v>
      </c>
      <c r="E1765" s="34">
        <f>[1]consoCURRENT!H39659</f>
        <v>1037074.01</v>
      </c>
      <c r="F1765" s="34">
        <f>[1]consoCURRENT!I39659</f>
        <v>1607653.13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0</v>
      </c>
      <c r="O1765" s="34">
        <f>[1]consoCURRENT!R39659</f>
        <v>509496.29</v>
      </c>
      <c r="P1765" s="34">
        <f>[1]consoCURRENT!S39659</f>
        <v>527577.72</v>
      </c>
      <c r="Q1765" s="34">
        <f>[1]consoCURRENT!T39659</f>
        <v>1055755.6399999999</v>
      </c>
      <c r="R1765" s="34">
        <f>[1]consoCURRENT!U39659</f>
        <v>551897.49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2644727.1399999997</v>
      </c>
      <c r="AA1765" s="34">
        <f>D1765-Z1765</f>
        <v>3064272.8600000003</v>
      </c>
      <c r="AB1765" s="41">
        <f>Z1765/D1765</f>
        <v>0.46325576107899802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>B1765+B1764</f>
        <v>80892000</v>
      </c>
      <c r="C1766" s="43">
        <f t="shared" ref="C1766:AA1766" si="395">C1765+C1764</f>
        <v>-2.3283064365386963E-10</v>
      </c>
      <c r="D1766" s="43">
        <f t="shared" si="395"/>
        <v>80892000</v>
      </c>
      <c r="E1766" s="43">
        <f t="shared" si="395"/>
        <v>20570410.550000004</v>
      </c>
      <c r="F1766" s="43">
        <f t="shared" si="395"/>
        <v>17636956.82</v>
      </c>
      <c r="G1766" s="43">
        <f t="shared" si="395"/>
        <v>0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4680227.4499999993</v>
      </c>
      <c r="O1766" s="43">
        <f t="shared" si="395"/>
        <v>7086114.71</v>
      </c>
      <c r="P1766" s="43">
        <f t="shared" si="395"/>
        <v>8804068.3900000006</v>
      </c>
      <c r="Q1766" s="43">
        <f t="shared" si="395"/>
        <v>6739908.129999999</v>
      </c>
      <c r="R1766" s="43">
        <f t="shared" si="395"/>
        <v>10897048.689999999</v>
      </c>
      <c r="S1766" s="43">
        <f t="shared" si="395"/>
        <v>0</v>
      </c>
      <c r="T1766" s="43">
        <f t="shared" si="395"/>
        <v>0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38207367.369999997</v>
      </c>
      <c r="AA1766" s="43">
        <f t="shared" si="395"/>
        <v>42684632.630000003</v>
      </c>
      <c r="AB1766" s="44">
        <f>Z1766/D1766</f>
        <v>0.4723256610047965</v>
      </c>
      <c r="AC1766" s="46"/>
      <c r="AE1766" s="37">
        <f>[1]TARA!T1501</f>
        <v>38207367.370000005</v>
      </c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63847000</v>
      </c>
      <c r="C1770" s="34">
        <f>[1]consoCURRENT!F39720</f>
        <v>0</v>
      </c>
      <c r="D1770" s="34">
        <f>[1]consoCURRENT!G39720</f>
        <v>63847000</v>
      </c>
      <c r="E1770" s="34">
        <f>[1]consoCURRENT!H39720</f>
        <v>17411002.170000002</v>
      </c>
      <c r="F1770" s="34">
        <f>[1]consoCURRENT!I39720</f>
        <v>7031470.1400000006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5083057.2600000007</v>
      </c>
      <c r="O1770" s="34">
        <f>[1]consoCURRENT!R39720</f>
        <v>5112352.97</v>
      </c>
      <c r="P1770" s="34">
        <f>[1]consoCURRENT!S39720</f>
        <v>7215591.9400000004</v>
      </c>
      <c r="Q1770" s="34">
        <f>[1]consoCURRENT!T39720</f>
        <v>886047.4</v>
      </c>
      <c r="R1770" s="34">
        <f>[1]consoCURRENT!U39720</f>
        <v>6145422.7400000002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24442472.310000002</v>
      </c>
      <c r="AA1770" s="34">
        <f>D1770-Z1770</f>
        <v>39404527.689999998</v>
      </c>
      <c r="AB1770" s="41">
        <f>Z1770/D1770</f>
        <v>0.38282883001550588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353943.69</v>
      </c>
      <c r="F1771" s="34">
        <f>[1]consoCURRENT!I39833</f>
        <v>268497.84000000003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66143.239999999991</v>
      </c>
      <c r="O1771" s="34">
        <f>[1]consoCURRENT!R39833</f>
        <v>11300</v>
      </c>
      <c r="P1771" s="34">
        <f>[1]consoCURRENT!S39833</f>
        <v>276500.45</v>
      </c>
      <c r="Q1771" s="34">
        <f>[1]consoCURRENT!T39833</f>
        <v>199091.48</v>
      </c>
      <c r="R1771" s="34">
        <f>[1]consoCURRENT!U39833</f>
        <v>69406.36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622441.53</v>
      </c>
      <c r="AA1771" s="34">
        <f>D1771-Z1771</f>
        <v>2001558.47</v>
      </c>
      <c r="AB1771" s="41">
        <f>Z1771/D1771</f>
        <v>0.23721094893292685</v>
      </c>
      <c r="AC1771" s="35"/>
      <c r="AE1771" s="37"/>
    </row>
    <row r="1772" spans="1:31" s="36" customFormat="1" ht="18" hidden="1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>SUM(B1770:B1773)</f>
        <v>66471000</v>
      </c>
      <c r="C1774" s="43">
        <f t="shared" ref="C1774:AA1774" si="396">SUM(C1770:C1773)</f>
        <v>0</v>
      </c>
      <c r="D1774" s="43">
        <f t="shared" si="396"/>
        <v>66471000</v>
      </c>
      <c r="E1774" s="43">
        <f t="shared" si="396"/>
        <v>17764945.860000003</v>
      </c>
      <c r="F1774" s="43">
        <f t="shared" si="396"/>
        <v>7299967.9800000004</v>
      </c>
      <c r="G1774" s="43">
        <f t="shared" si="396"/>
        <v>0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5149200.5000000009</v>
      </c>
      <c r="O1774" s="43">
        <f t="shared" si="396"/>
        <v>5123652.97</v>
      </c>
      <c r="P1774" s="43">
        <f t="shared" si="396"/>
        <v>7492092.3900000006</v>
      </c>
      <c r="Q1774" s="43">
        <f t="shared" si="396"/>
        <v>1085138.8800000001</v>
      </c>
      <c r="R1774" s="43">
        <f t="shared" si="396"/>
        <v>6214829.1000000006</v>
      </c>
      <c r="S1774" s="43">
        <f t="shared" si="396"/>
        <v>0</v>
      </c>
      <c r="T1774" s="43">
        <f t="shared" si="396"/>
        <v>0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25064913.840000004</v>
      </c>
      <c r="AA1774" s="43">
        <f t="shared" si="396"/>
        <v>41406086.159999996</v>
      </c>
      <c r="AB1774" s="44">
        <f>Z1774/D1774</f>
        <v>0.37708043868754798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5286000</v>
      </c>
      <c r="C1775" s="34">
        <f>[1]consoCURRENT!F39872</f>
        <v>0</v>
      </c>
      <c r="D1775" s="34">
        <f>[1]consoCURRENT!G39872</f>
        <v>5286000</v>
      </c>
      <c r="E1775" s="34">
        <f>[1]consoCURRENT!H39872</f>
        <v>1818678.2399999998</v>
      </c>
      <c r="F1775" s="34">
        <f>[1]consoCURRENT!I39872</f>
        <v>1116310.54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518747.58</v>
      </c>
      <c r="O1775" s="34">
        <f>[1]consoCURRENT!R39872</f>
        <v>539364.59</v>
      </c>
      <c r="P1775" s="34">
        <f>[1]consoCURRENT!S39872</f>
        <v>760566.07</v>
      </c>
      <c r="Q1775" s="34">
        <f>[1]consoCURRENT!T39872</f>
        <v>558224.65</v>
      </c>
      <c r="R1775" s="34">
        <f>[1]consoCURRENT!U39872</f>
        <v>558085.89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2934988.78</v>
      </c>
      <c r="AA1775" s="34">
        <f>D1775-Z1775</f>
        <v>2351011.2200000002</v>
      </c>
      <c r="AB1775" s="41">
        <f>Z1775/D1775</f>
        <v>0.55523813469542183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>B1775+B1774</f>
        <v>71757000</v>
      </c>
      <c r="C1776" s="43">
        <f t="shared" ref="C1776:AA1776" si="397">C1775+C1774</f>
        <v>0</v>
      </c>
      <c r="D1776" s="43">
        <f t="shared" si="397"/>
        <v>71757000</v>
      </c>
      <c r="E1776" s="43">
        <f t="shared" si="397"/>
        <v>19583624.100000001</v>
      </c>
      <c r="F1776" s="43">
        <f t="shared" si="397"/>
        <v>8416278.5199999996</v>
      </c>
      <c r="G1776" s="43">
        <f t="shared" si="397"/>
        <v>0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5667948.080000001</v>
      </c>
      <c r="O1776" s="43">
        <f t="shared" si="397"/>
        <v>5663017.5599999996</v>
      </c>
      <c r="P1776" s="43">
        <f t="shared" si="397"/>
        <v>8252658.4600000009</v>
      </c>
      <c r="Q1776" s="43">
        <f t="shared" si="397"/>
        <v>1643363.5300000003</v>
      </c>
      <c r="R1776" s="43">
        <f t="shared" si="397"/>
        <v>6772914.9900000002</v>
      </c>
      <c r="S1776" s="43">
        <f t="shared" si="397"/>
        <v>0</v>
      </c>
      <c r="T1776" s="43">
        <f t="shared" si="397"/>
        <v>0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27999902.620000005</v>
      </c>
      <c r="AA1776" s="43">
        <f t="shared" si="397"/>
        <v>43757097.379999995</v>
      </c>
      <c r="AB1776" s="44">
        <f>Z1776/D1776</f>
        <v>0.39020447649706658</v>
      </c>
      <c r="AC1776" s="46"/>
      <c r="AE1776" s="37">
        <f>[1]TARA!T1714</f>
        <v>27999902.620000005</v>
      </c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56592000</v>
      </c>
      <c r="C1780" s="34">
        <f>[1]consoCURRENT!F39933</f>
        <v>0</v>
      </c>
      <c r="D1780" s="34">
        <f>[1]consoCURRENT!G39933</f>
        <v>56592000</v>
      </c>
      <c r="E1780" s="34">
        <f>[1]consoCURRENT!H39933</f>
        <v>12346758.060000001</v>
      </c>
      <c r="F1780" s="34">
        <f>[1]consoCURRENT!I39933</f>
        <v>6743535.7500000009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3483325.84</v>
      </c>
      <c r="O1780" s="34">
        <f>[1]consoCURRENT!R39933</f>
        <v>3817216.62</v>
      </c>
      <c r="P1780" s="34">
        <f>[1]consoCURRENT!S39933</f>
        <v>5046215.5999999996</v>
      </c>
      <c r="Q1780" s="34">
        <f>[1]consoCURRENT!T39933</f>
        <v>545680.84</v>
      </c>
      <c r="R1780" s="34">
        <f>[1]consoCURRENT!U39933</f>
        <v>6197854.9099999992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19090293.809999999</v>
      </c>
      <c r="AA1780" s="34">
        <f>D1780-Z1780</f>
        <v>37501706.189999998</v>
      </c>
      <c r="AB1780" s="41">
        <f>Z1780/D1780</f>
        <v>0.33733202237065307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1830129.6</v>
      </c>
      <c r="F1781" s="34">
        <f>[1]consoCURRENT!I40046</f>
        <v>114743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1431010.6</v>
      </c>
      <c r="O1781" s="34">
        <f>[1]consoCURRENT!R40046</f>
        <v>545379</v>
      </c>
      <c r="P1781" s="34">
        <f>[1]consoCURRENT!S40046</f>
        <v>-146260</v>
      </c>
      <c r="Q1781" s="34">
        <f>[1]consoCURRENT!T40046</f>
        <v>95745</v>
      </c>
      <c r="R1781" s="34">
        <f>[1]consoCURRENT!U40046</f>
        <v>18998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1944872.6</v>
      </c>
      <c r="AA1781" s="34">
        <f>D1781-Z1781</f>
        <v>1726127.4</v>
      </c>
      <c r="AB1781" s="41">
        <f>Z1781/D1781</f>
        <v>0.52979368019613182</v>
      </c>
      <c r="AC1781" s="35"/>
      <c r="AE1781" s="37"/>
    </row>
    <row r="1782" spans="1:31" s="36" customFormat="1" ht="18" hidden="1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>SUM(B1780:B1783)</f>
        <v>60263000</v>
      </c>
      <c r="C1784" s="43">
        <f t="shared" ref="C1784:AA1784" si="398">SUM(C1780:C1783)</f>
        <v>0</v>
      </c>
      <c r="D1784" s="43">
        <f t="shared" si="398"/>
        <v>60263000</v>
      </c>
      <c r="E1784" s="43">
        <f t="shared" si="398"/>
        <v>14176887.66</v>
      </c>
      <c r="F1784" s="43">
        <f t="shared" si="398"/>
        <v>6858278.7500000009</v>
      </c>
      <c r="G1784" s="43">
        <f t="shared" si="398"/>
        <v>0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4914336.4399999995</v>
      </c>
      <c r="O1784" s="43">
        <f t="shared" si="398"/>
        <v>4362595.62</v>
      </c>
      <c r="P1784" s="43">
        <f t="shared" si="398"/>
        <v>4899955.5999999996</v>
      </c>
      <c r="Q1784" s="43">
        <f t="shared" si="398"/>
        <v>641425.84</v>
      </c>
      <c r="R1784" s="43">
        <f t="shared" si="398"/>
        <v>6216852.9099999992</v>
      </c>
      <c r="S1784" s="43">
        <f t="shared" si="398"/>
        <v>0</v>
      </c>
      <c r="T1784" s="43">
        <f t="shared" si="398"/>
        <v>0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21035166.41</v>
      </c>
      <c r="AA1784" s="43">
        <f t="shared" si="398"/>
        <v>39227833.589999996</v>
      </c>
      <c r="AB1784" s="44">
        <f>Z1784/D1784</f>
        <v>0.34905607769277996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4717000</v>
      </c>
      <c r="C1785" s="34">
        <f>[1]consoCURRENT!F40085</f>
        <v>0</v>
      </c>
      <c r="D1785" s="34">
        <f>[1]consoCURRENT!G40085</f>
        <v>4717000</v>
      </c>
      <c r="E1785" s="34">
        <f>[1]consoCURRENT!H40085</f>
        <v>1164148.1900000002</v>
      </c>
      <c r="F1785" s="34">
        <f>[1]consoCURRENT!I40085</f>
        <v>422050.88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374045.34</v>
      </c>
      <c r="O1785" s="34">
        <f>[1]consoCURRENT!R40085</f>
        <v>393001.78</v>
      </c>
      <c r="P1785" s="34">
        <f>[1]consoCURRENT!S40085</f>
        <v>397101.07</v>
      </c>
      <c r="Q1785" s="34">
        <f>[1]consoCURRENT!T40085</f>
        <v>17212.77</v>
      </c>
      <c r="R1785" s="34">
        <f>[1]consoCURRENT!U40085</f>
        <v>404838.11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1586199.0700000003</v>
      </c>
      <c r="AA1785" s="34">
        <f>D1785-Z1785</f>
        <v>3130800.9299999997</v>
      </c>
      <c r="AB1785" s="41">
        <f>Z1785/D1785</f>
        <v>0.33627285774856908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>B1785+B1784</f>
        <v>64980000</v>
      </c>
      <c r="C1786" s="43">
        <f t="shared" ref="C1786:AA1786" si="399">C1785+C1784</f>
        <v>0</v>
      </c>
      <c r="D1786" s="43">
        <f t="shared" si="399"/>
        <v>64980000</v>
      </c>
      <c r="E1786" s="43">
        <f t="shared" si="399"/>
        <v>15341035.85</v>
      </c>
      <c r="F1786" s="43">
        <f t="shared" si="399"/>
        <v>7280329.6300000008</v>
      </c>
      <c r="G1786" s="43">
        <f t="shared" si="399"/>
        <v>0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5288381.7799999993</v>
      </c>
      <c r="O1786" s="43">
        <f t="shared" si="399"/>
        <v>4755597.4000000004</v>
      </c>
      <c r="P1786" s="43">
        <f t="shared" si="399"/>
        <v>5297056.67</v>
      </c>
      <c r="Q1786" s="43">
        <f t="shared" si="399"/>
        <v>658638.61</v>
      </c>
      <c r="R1786" s="43">
        <f t="shared" si="399"/>
        <v>6621691.0199999996</v>
      </c>
      <c r="S1786" s="43">
        <f t="shared" si="399"/>
        <v>0</v>
      </c>
      <c r="T1786" s="43">
        <f t="shared" si="399"/>
        <v>0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22621365.48</v>
      </c>
      <c r="AA1786" s="43">
        <f t="shared" si="399"/>
        <v>42358634.519999996</v>
      </c>
      <c r="AB1786" s="44">
        <f>Z1786/D1786</f>
        <v>0.3481281237303786</v>
      </c>
      <c r="AC1786" s="46"/>
      <c r="AE1786" s="37">
        <f>[1]TARA!T1927</f>
        <v>22621365.48</v>
      </c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65181000</v>
      </c>
      <c r="C1790" s="34">
        <f>[1]consoCURRENT!F40146</f>
        <v>0</v>
      </c>
      <c r="D1790" s="34">
        <f>[1]consoCURRENT!G40146</f>
        <v>65181000</v>
      </c>
      <c r="E1790" s="34">
        <f>[1]consoCURRENT!H40146</f>
        <v>10324910.609999999</v>
      </c>
      <c r="F1790" s="34">
        <f>[1]consoCURRENT!I40146</f>
        <v>12823188.459999999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4679798.24</v>
      </c>
      <c r="O1790" s="34">
        <f>[1]consoCURRENT!R40146</f>
        <v>4779216.1000000006</v>
      </c>
      <c r="P1790" s="34">
        <f>[1]consoCURRENT!S40146</f>
        <v>865896.2699999999</v>
      </c>
      <c r="Q1790" s="34">
        <f>[1]consoCURRENT!T40146</f>
        <v>3834569.7900000005</v>
      </c>
      <c r="R1790" s="34">
        <f>[1]consoCURRENT!U40146</f>
        <v>8988618.6699999999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23148099.07</v>
      </c>
      <c r="AA1790" s="34">
        <f>D1790-Z1790</f>
        <v>42032900.93</v>
      </c>
      <c r="AB1790" s="41">
        <f>Z1790/D1790</f>
        <v>0.35513568478544361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1760656.0599999998</v>
      </c>
      <c r="F1791" s="34">
        <f>[1]consoCURRENT!I40259</f>
        <v>16488.05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0</v>
      </c>
      <c r="O1791" s="34">
        <f>[1]consoCURRENT!R40259</f>
        <v>1055629.73</v>
      </c>
      <c r="P1791" s="34">
        <f>[1]consoCURRENT!S40259</f>
        <v>705026.33</v>
      </c>
      <c r="Q1791" s="34">
        <f>[1]consoCURRENT!T40259</f>
        <v>41374.67</v>
      </c>
      <c r="R1791" s="34">
        <f>[1]consoCURRENT!U40259</f>
        <v>-24886.62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1777144.1099999999</v>
      </c>
      <c r="AA1791" s="34">
        <f>D1791-Z1791</f>
        <v>479855.89000000013</v>
      </c>
      <c r="AB1791" s="41">
        <f>Z1791/D1791</f>
        <v>0.78739216216216212</v>
      </c>
      <c r="AC1791" s="35"/>
      <c r="AE1791" s="37"/>
    </row>
    <row r="1792" spans="1:31" s="36" customFormat="1" ht="18" hidden="1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>SUM(B1790:B1793)</f>
        <v>67438000</v>
      </c>
      <c r="C1794" s="43">
        <f t="shared" ref="C1794:AA1794" si="400">SUM(C1790:C1793)</f>
        <v>0</v>
      </c>
      <c r="D1794" s="43">
        <f t="shared" si="400"/>
        <v>67438000</v>
      </c>
      <c r="E1794" s="43">
        <f t="shared" si="400"/>
        <v>12085566.67</v>
      </c>
      <c r="F1794" s="43">
        <f t="shared" si="400"/>
        <v>12839676.51</v>
      </c>
      <c r="G1794" s="43">
        <f t="shared" si="400"/>
        <v>0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4679798.24</v>
      </c>
      <c r="O1794" s="43">
        <f t="shared" si="400"/>
        <v>5834845.8300000001</v>
      </c>
      <c r="P1794" s="43">
        <f t="shared" si="400"/>
        <v>1570922.5999999999</v>
      </c>
      <c r="Q1794" s="43">
        <f t="shared" si="400"/>
        <v>3875944.4600000004</v>
      </c>
      <c r="R1794" s="43">
        <f t="shared" si="400"/>
        <v>8963732.0500000007</v>
      </c>
      <c r="S1794" s="43">
        <f t="shared" si="400"/>
        <v>0</v>
      </c>
      <c r="T1794" s="43">
        <f t="shared" si="400"/>
        <v>0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24925243.18</v>
      </c>
      <c r="AA1794" s="43">
        <f t="shared" si="400"/>
        <v>42512756.82</v>
      </c>
      <c r="AB1794" s="44">
        <f>Z1794/D1794</f>
        <v>0.36960234852753637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5657000</v>
      </c>
      <c r="C1795" s="34">
        <f>[1]consoCURRENT!F40298</f>
        <v>0</v>
      </c>
      <c r="D1795" s="34">
        <f>[1]consoCURRENT!G40298</f>
        <v>5657000</v>
      </c>
      <c r="E1795" s="34">
        <f>[1]consoCURRENT!H40298</f>
        <v>1518526.23</v>
      </c>
      <c r="F1795" s="34">
        <f>[1]consoCURRENT!I40298</f>
        <v>1012753.1399999999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493137.61</v>
      </c>
      <c r="O1795" s="34">
        <f>[1]consoCURRENT!R40298</f>
        <v>526538.88</v>
      </c>
      <c r="P1795" s="34">
        <f>[1]consoCURRENT!S40298</f>
        <v>498849.74000000005</v>
      </c>
      <c r="Q1795" s="34">
        <f>[1]consoCURRENT!T40298</f>
        <v>508127.61</v>
      </c>
      <c r="R1795" s="34">
        <f>[1]consoCURRENT!U40298</f>
        <v>504625.52999999991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2531279.3699999996</v>
      </c>
      <c r="AA1795" s="34">
        <f>D1795-Z1795</f>
        <v>3125720.6300000004</v>
      </c>
      <c r="AB1795" s="41">
        <f>Z1795/D1795</f>
        <v>0.4474596729715396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>B1795+B1794</f>
        <v>73095000</v>
      </c>
      <c r="C1796" s="43">
        <f t="shared" ref="C1796:AA1796" si="401">C1795+C1794</f>
        <v>0</v>
      </c>
      <c r="D1796" s="43">
        <f t="shared" si="401"/>
        <v>73095000</v>
      </c>
      <c r="E1796" s="43">
        <f t="shared" si="401"/>
        <v>13604092.9</v>
      </c>
      <c r="F1796" s="43">
        <f t="shared" si="401"/>
        <v>13852429.65</v>
      </c>
      <c r="G1796" s="43">
        <f t="shared" si="401"/>
        <v>0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5172935.8500000006</v>
      </c>
      <c r="O1796" s="43">
        <f t="shared" si="401"/>
        <v>6361384.71</v>
      </c>
      <c r="P1796" s="43">
        <f t="shared" si="401"/>
        <v>2069772.3399999999</v>
      </c>
      <c r="Q1796" s="43">
        <f t="shared" si="401"/>
        <v>4384072.07</v>
      </c>
      <c r="R1796" s="43">
        <f t="shared" si="401"/>
        <v>9468357.5800000001</v>
      </c>
      <c r="S1796" s="43">
        <f t="shared" si="401"/>
        <v>0</v>
      </c>
      <c r="T1796" s="43">
        <f t="shared" si="401"/>
        <v>0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27456522.550000001</v>
      </c>
      <c r="AA1796" s="43">
        <f t="shared" si="401"/>
        <v>45638477.450000003</v>
      </c>
      <c r="AB1796" s="44">
        <f>Z1796/D1796</f>
        <v>0.3756279164101512</v>
      </c>
      <c r="AC1796" s="46"/>
      <c r="AE1796" s="37">
        <f>[1]TARA!T2140</f>
        <v>27456522.550000001</v>
      </c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61913000</v>
      </c>
      <c r="C1800" s="34">
        <f>[1]consoCURRENT!F40359</f>
        <v>0</v>
      </c>
      <c r="D1800" s="34">
        <f>[1]consoCURRENT!G40359</f>
        <v>61913000</v>
      </c>
      <c r="E1800" s="34">
        <f>[1]consoCURRENT!H40359</f>
        <v>14782352.229999999</v>
      </c>
      <c r="F1800" s="34">
        <f>[1]consoCURRENT!I40359</f>
        <v>10306898.99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4396792.92</v>
      </c>
      <c r="O1800" s="34">
        <f>[1]consoCURRENT!R40359</f>
        <v>4924175.28</v>
      </c>
      <c r="P1800" s="34">
        <f>[1]consoCURRENT!S40359</f>
        <v>5461384.0299999993</v>
      </c>
      <c r="Q1800" s="34">
        <f>[1]consoCURRENT!T40359</f>
        <v>1817484.2999999998</v>
      </c>
      <c r="R1800" s="34">
        <f>[1]consoCURRENT!U40359</f>
        <v>8489414.6899999995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25089251.219999999</v>
      </c>
      <c r="AA1800" s="34">
        <f>D1800-Z1800</f>
        <v>36823748.780000001</v>
      </c>
      <c r="AB1800" s="41">
        <f>Z1800/D1800</f>
        <v>0.4052339770322872</v>
      </c>
      <c r="AC1800" s="35"/>
      <c r="AE1800" s="37"/>
    </row>
    <row r="1801" spans="1:31" s="36" customFormat="1" ht="18" customHeight="1" x14ac:dyDescent="0.2">
      <c r="A1801" s="64" t="s">
        <v>35</v>
      </c>
      <c r="B1801" s="54">
        <f>[1]consoCURRENT!E40472</f>
        <v>2378000</v>
      </c>
      <c r="C1801" s="54">
        <f>[1]consoCURRENT!F40472</f>
        <v>0</v>
      </c>
      <c r="D1801" s="34">
        <f>[1]consoCURRENT!G40472</f>
        <v>2378000</v>
      </c>
      <c r="E1801" s="54">
        <f>[1]consoCURRENT!H40472</f>
        <v>396223.13</v>
      </c>
      <c r="F1801" s="54">
        <f>[1]consoCURRENT!I40472</f>
        <v>32103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78859.77</v>
      </c>
      <c r="O1801" s="54">
        <f>[1]consoCURRENT!R40472</f>
        <v>141673.35999999999</v>
      </c>
      <c r="P1801" s="54">
        <f>[1]consoCURRENT!S40472</f>
        <v>175690</v>
      </c>
      <c r="Q1801" s="54">
        <f>[1]consoCURRENT!T40472</f>
        <v>20803</v>
      </c>
      <c r="R1801" s="54">
        <f>[1]consoCURRENT!U40472</f>
        <v>11300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34">
        <f>SUM(M1801:Y1801)</f>
        <v>428326.13</v>
      </c>
      <c r="AA1801" s="34">
        <f>D1801-Z1801</f>
        <v>1949673.87</v>
      </c>
      <c r="AB1801" s="41">
        <f>Z1801/D1801</f>
        <v>0.18012032380151388</v>
      </c>
      <c r="AC1801" s="34"/>
      <c r="AE1801" s="49"/>
    </row>
    <row r="1802" spans="1:31" s="36" customFormat="1" ht="18" hidden="1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4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>SUM(B1800:B1803)</f>
        <v>64291000</v>
      </c>
      <c r="C1804" s="43">
        <f t="shared" ref="C1804:AA1804" si="402">SUM(C1800:C1803)</f>
        <v>0</v>
      </c>
      <c r="D1804" s="43">
        <f t="shared" si="402"/>
        <v>64291000</v>
      </c>
      <c r="E1804" s="43">
        <f t="shared" si="402"/>
        <v>15178575.359999999</v>
      </c>
      <c r="F1804" s="43">
        <f t="shared" si="402"/>
        <v>10339001.99</v>
      </c>
      <c r="G1804" s="43">
        <f t="shared" si="402"/>
        <v>0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4475652.6899999995</v>
      </c>
      <c r="O1804" s="43">
        <f t="shared" si="402"/>
        <v>5065848.6400000006</v>
      </c>
      <c r="P1804" s="43">
        <f t="shared" si="402"/>
        <v>5637074.0299999993</v>
      </c>
      <c r="Q1804" s="43">
        <f t="shared" si="402"/>
        <v>1838287.2999999998</v>
      </c>
      <c r="R1804" s="43">
        <f t="shared" si="402"/>
        <v>8500714.6899999995</v>
      </c>
      <c r="S1804" s="43">
        <f t="shared" si="402"/>
        <v>0</v>
      </c>
      <c r="T1804" s="43">
        <f t="shared" si="402"/>
        <v>0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25517577.349999998</v>
      </c>
      <c r="AA1804" s="43">
        <f t="shared" si="402"/>
        <v>38773422.649999999</v>
      </c>
      <c r="AB1804" s="44">
        <f>Z1804/D1804</f>
        <v>0.39690745749793904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5381000</v>
      </c>
      <c r="C1805" s="34">
        <f>[1]consoCURRENT!F40511</f>
        <v>0</v>
      </c>
      <c r="D1805" s="34">
        <f>[1]consoCURRENT!G40511</f>
        <v>5381000</v>
      </c>
      <c r="E1805" s="34">
        <f>[1]consoCURRENT!H40511</f>
        <v>1514505.31</v>
      </c>
      <c r="F1805" s="34">
        <f>[1]consoCURRENT!I40511</f>
        <v>1072461.57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465183.16</v>
      </c>
      <c r="O1805" s="34">
        <f>[1]consoCURRENT!R40511</f>
        <v>538064.4</v>
      </c>
      <c r="P1805" s="34">
        <f>[1]consoCURRENT!S40511</f>
        <v>511257.75</v>
      </c>
      <c r="Q1805" s="34">
        <f>[1]consoCURRENT!T40511</f>
        <v>544285.31000000006</v>
      </c>
      <c r="R1805" s="34">
        <f>[1]consoCURRENT!U40511</f>
        <v>528176.26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2586966.88</v>
      </c>
      <c r="AA1805" s="34">
        <f>D1805-Z1805</f>
        <v>2794033.12</v>
      </c>
      <c r="AB1805" s="41">
        <f>Z1805/D1805</f>
        <v>0.48075950195131012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>B1805+B1804</f>
        <v>69672000</v>
      </c>
      <c r="C1806" s="43">
        <f t="shared" ref="C1806:AA1806" si="403">C1805+C1804</f>
        <v>0</v>
      </c>
      <c r="D1806" s="43">
        <f t="shared" si="403"/>
        <v>69672000</v>
      </c>
      <c r="E1806" s="43">
        <f t="shared" si="403"/>
        <v>16693080.67</v>
      </c>
      <c r="F1806" s="43">
        <f t="shared" si="403"/>
        <v>11411463.560000001</v>
      </c>
      <c r="G1806" s="43">
        <f t="shared" si="403"/>
        <v>0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4940835.8499999996</v>
      </c>
      <c r="O1806" s="43">
        <f t="shared" si="403"/>
        <v>5603913.040000001</v>
      </c>
      <c r="P1806" s="43">
        <f t="shared" si="403"/>
        <v>6148331.7799999993</v>
      </c>
      <c r="Q1806" s="43">
        <f t="shared" si="403"/>
        <v>2382572.61</v>
      </c>
      <c r="R1806" s="43">
        <f t="shared" si="403"/>
        <v>9028890.9499999993</v>
      </c>
      <c r="S1806" s="43">
        <f t="shared" si="403"/>
        <v>0</v>
      </c>
      <c r="T1806" s="43">
        <f t="shared" si="403"/>
        <v>0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28104544.229999997</v>
      </c>
      <c r="AA1806" s="43">
        <f t="shared" si="403"/>
        <v>41567455.769999996</v>
      </c>
      <c r="AB1806" s="44">
        <f>Z1806/D1806</f>
        <v>0.40338362943506711</v>
      </c>
      <c r="AC1806" s="46"/>
      <c r="AE1806" s="37">
        <f>[1]TARA!T2353</f>
        <v>28104544.229999993</v>
      </c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63539000</v>
      </c>
      <c r="C1810" s="34">
        <f>[1]consoCURRENT!F40572</f>
        <v>1.1641532182693481E-10</v>
      </c>
      <c r="D1810" s="34">
        <f>[1]consoCURRENT!G40572</f>
        <v>63539000</v>
      </c>
      <c r="E1810" s="34">
        <f>[1]consoCURRENT!H40572</f>
        <v>15127622.48</v>
      </c>
      <c r="F1810" s="34">
        <f>[1]consoCURRENT!I40572</f>
        <v>10260182.68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4203091.25</v>
      </c>
      <c r="O1810" s="34">
        <f>[1]consoCURRENT!R40572</f>
        <v>4725816.9799999995</v>
      </c>
      <c r="P1810" s="34">
        <f>[1]consoCURRENT!S40572</f>
        <v>6198714.2499999991</v>
      </c>
      <c r="Q1810" s="34">
        <f>[1]consoCURRENT!T40572</f>
        <v>5071957.1999999983</v>
      </c>
      <c r="R1810" s="34">
        <f>[1]consoCURRENT!U40572</f>
        <v>5188225.4799999995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25387805.16</v>
      </c>
      <c r="AA1810" s="34">
        <f>D1810-Z1810</f>
        <v>38151194.840000004</v>
      </c>
      <c r="AB1810" s="41">
        <f>Z1810/D1810</f>
        <v>0.39956255465147389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604679</v>
      </c>
      <c r="F1811" s="34">
        <f>[1]consoCURRENT!I40685</f>
        <v>34100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404737.5</v>
      </c>
      <c r="O1811" s="34">
        <f>[1]consoCURRENT!R40685</f>
        <v>-67138.5</v>
      </c>
      <c r="P1811" s="34">
        <f>[1]consoCURRENT!S40685</f>
        <v>267080</v>
      </c>
      <c r="Q1811" s="34">
        <f>[1]consoCURRENT!T40685</f>
        <v>22800</v>
      </c>
      <c r="R1811" s="34">
        <f>[1]consoCURRENT!U40685</f>
        <v>11300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638779</v>
      </c>
      <c r="AA1811" s="34">
        <f>D1811-Z1811</f>
        <v>1489221</v>
      </c>
      <c r="AB1811" s="41">
        <f>Z1811/D1811</f>
        <v>0.3001781015037594</v>
      </c>
      <c r="AC1811" s="35"/>
      <c r="AE1811" s="37"/>
    </row>
    <row r="1812" spans="1:31" s="36" customFormat="1" ht="18" hidden="1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>SUM(B1810:B1813)</f>
        <v>65667000</v>
      </c>
      <c r="C1814" s="43">
        <f t="shared" ref="C1814:AA1814" si="404">SUM(C1810:C1813)</f>
        <v>1.1641532182693481E-10</v>
      </c>
      <c r="D1814" s="43">
        <f t="shared" si="404"/>
        <v>65667000</v>
      </c>
      <c r="E1814" s="43">
        <f t="shared" si="404"/>
        <v>15732301.48</v>
      </c>
      <c r="F1814" s="43">
        <f t="shared" si="404"/>
        <v>10294282.68</v>
      </c>
      <c r="G1814" s="43">
        <f t="shared" si="404"/>
        <v>0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4607828.75</v>
      </c>
      <c r="O1814" s="43">
        <f t="shared" si="404"/>
        <v>4658678.4799999995</v>
      </c>
      <c r="P1814" s="43">
        <f t="shared" si="404"/>
        <v>6465794.2499999991</v>
      </c>
      <c r="Q1814" s="43">
        <f t="shared" si="404"/>
        <v>5094757.1999999983</v>
      </c>
      <c r="R1814" s="43">
        <f t="shared" si="404"/>
        <v>5199525.4799999995</v>
      </c>
      <c r="S1814" s="43">
        <f t="shared" si="404"/>
        <v>0</v>
      </c>
      <c r="T1814" s="43">
        <f t="shared" si="404"/>
        <v>0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26026584.16</v>
      </c>
      <c r="AA1814" s="43">
        <f t="shared" si="404"/>
        <v>39640415.840000004</v>
      </c>
      <c r="AB1814" s="44">
        <f>Z1814/D1814</f>
        <v>0.39634190933040947</v>
      </c>
      <c r="AC1814" s="35"/>
      <c r="AE1814" s="37">
        <f>[3]dr!K92</f>
        <v>26026584.159999996</v>
      </c>
    </row>
    <row r="1815" spans="1:31" s="36" customFormat="1" ht="18" customHeight="1" x14ac:dyDescent="0.25">
      <c r="A1815" s="45" t="s">
        <v>39</v>
      </c>
      <c r="B1815" s="34">
        <f>[1]consoCURRENT!E40724</f>
        <v>5134000</v>
      </c>
      <c r="C1815" s="34">
        <f>[1]consoCURRENT!F40724</f>
        <v>0</v>
      </c>
      <c r="D1815" s="34">
        <f>[1]consoCURRENT!G40724</f>
        <v>5134000</v>
      </c>
      <c r="E1815" s="34">
        <f>[1]consoCURRENT!H40724</f>
        <v>1358496.91</v>
      </c>
      <c r="F1815" s="34">
        <f>[1]consoCURRENT!I40724</f>
        <v>932321.99000000046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444907.44</v>
      </c>
      <c r="O1815" s="34">
        <f>[1]consoCURRENT!R40724</f>
        <v>442869.04</v>
      </c>
      <c r="P1815" s="34">
        <f>[1]consoCURRENT!S40724</f>
        <v>470720.43</v>
      </c>
      <c r="Q1815" s="34">
        <f>[1]consoCURRENT!T40724</f>
        <v>465335.1100000001</v>
      </c>
      <c r="R1815" s="34">
        <f>[1]consoCURRENT!U40724</f>
        <v>466986.88000000035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2290818.9000000004</v>
      </c>
      <c r="AA1815" s="34">
        <f>D1815-Z1815</f>
        <v>2843181.0999999996</v>
      </c>
      <c r="AB1815" s="41">
        <f>Z1815/D1815</f>
        <v>0.44620547331515392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>B1815+B1814</f>
        <v>70801000</v>
      </c>
      <c r="C1816" s="43">
        <f t="shared" ref="C1816:AA1816" si="405">C1815+C1814</f>
        <v>1.1641532182693481E-10</v>
      </c>
      <c r="D1816" s="43">
        <f t="shared" si="405"/>
        <v>70801000</v>
      </c>
      <c r="E1816" s="43">
        <f t="shared" si="405"/>
        <v>17090798.390000001</v>
      </c>
      <c r="F1816" s="43">
        <f t="shared" si="405"/>
        <v>11226604.67</v>
      </c>
      <c r="G1816" s="43">
        <f t="shared" si="405"/>
        <v>0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5052736.1900000004</v>
      </c>
      <c r="O1816" s="43">
        <f t="shared" si="405"/>
        <v>5101547.5199999996</v>
      </c>
      <c r="P1816" s="43">
        <f t="shared" si="405"/>
        <v>6936514.6799999988</v>
      </c>
      <c r="Q1816" s="43">
        <f t="shared" si="405"/>
        <v>5560092.3099999987</v>
      </c>
      <c r="R1816" s="43">
        <f t="shared" si="405"/>
        <v>5666512.3599999994</v>
      </c>
      <c r="S1816" s="43">
        <f t="shared" si="405"/>
        <v>0</v>
      </c>
      <c r="T1816" s="43">
        <f t="shared" si="405"/>
        <v>0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28317403.060000002</v>
      </c>
      <c r="AA1816" s="43">
        <f t="shared" si="405"/>
        <v>42483596.940000005</v>
      </c>
      <c r="AB1816" s="44">
        <f>Z1816/D1816</f>
        <v>0.3999576709368512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56212000</v>
      </c>
      <c r="C1820" s="34">
        <f>[1]consoCURRENT!F40785</f>
        <v>5.8207660913467407E-11</v>
      </c>
      <c r="D1820" s="34">
        <f>[1]consoCURRENT!G40785</f>
        <v>56212000</v>
      </c>
      <c r="E1820" s="34">
        <f>[1]consoCURRENT!H40785</f>
        <v>11634505.790000001</v>
      </c>
      <c r="F1820" s="34">
        <f>[1]consoCURRENT!I40785</f>
        <v>10987985.780000003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3569815.88</v>
      </c>
      <c r="O1820" s="34">
        <f>[1]consoCURRENT!R40785</f>
        <v>3917375.12</v>
      </c>
      <c r="P1820" s="34">
        <f>[1]consoCURRENT!S40785</f>
        <v>4147314.79</v>
      </c>
      <c r="Q1820" s="34">
        <f>[1]consoCURRENT!T40785</f>
        <v>4460851.99</v>
      </c>
      <c r="R1820" s="34">
        <f>[1]consoCURRENT!U40785</f>
        <v>6527133.790000001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22622491.57</v>
      </c>
      <c r="AA1820" s="34">
        <f>D1820-Z1820</f>
        <v>33589508.43</v>
      </c>
      <c r="AB1820" s="41">
        <f>Z1820/D1820</f>
        <v>0.40244950490998366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2481000.0000000005</v>
      </c>
      <c r="E1821" s="34">
        <f>[1]consoCURRENT!H40898</f>
        <v>666347.11</v>
      </c>
      <c r="F1821" s="34">
        <f>[1]consoCURRENT!I40898</f>
        <v>1795193.28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12540</v>
      </c>
      <c r="O1821" s="34">
        <f>[1]consoCURRENT!R40898</f>
        <v>255900.18999999997</v>
      </c>
      <c r="P1821" s="34">
        <f>[1]consoCURRENT!S40898</f>
        <v>397906.92</v>
      </c>
      <c r="Q1821" s="34">
        <f>[1]consoCURRENT!T40898</f>
        <v>1795193.28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2461540.3899999997</v>
      </c>
      <c r="AA1821" s="34">
        <f>D1821-Z1821</f>
        <v>19459.610000000801</v>
      </c>
      <c r="AB1821" s="41">
        <f>Z1821/D1821</f>
        <v>0.99215654574768208</v>
      </c>
      <c r="AC1821" s="35"/>
      <c r="AE1821" s="37"/>
    </row>
    <row r="1822" spans="1:31" s="36" customFormat="1" ht="18" hidden="1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>SUM(B1820:B1823)</f>
        <v>58693000</v>
      </c>
      <c r="C1824" s="43">
        <f t="shared" ref="C1824:AA1824" si="406">SUM(C1820:C1823)</f>
        <v>5.8207660913467407E-11</v>
      </c>
      <c r="D1824" s="43">
        <f t="shared" si="406"/>
        <v>58693000</v>
      </c>
      <c r="E1824" s="43">
        <f t="shared" si="406"/>
        <v>12300852.9</v>
      </c>
      <c r="F1824" s="43">
        <f t="shared" si="406"/>
        <v>12783179.060000002</v>
      </c>
      <c r="G1824" s="43">
        <f t="shared" si="406"/>
        <v>0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3582355.88</v>
      </c>
      <c r="O1824" s="43">
        <f t="shared" si="406"/>
        <v>4173275.31</v>
      </c>
      <c r="P1824" s="43">
        <f t="shared" si="406"/>
        <v>4545221.71</v>
      </c>
      <c r="Q1824" s="43">
        <f t="shared" si="406"/>
        <v>6256045.2700000005</v>
      </c>
      <c r="R1824" s="43">
        <f t="shared" si="406"/>
        <v>6527133.790000001</v>
      </c>
      <c r="S1824" s="43">
        <f t="shared" si="406"/>
        <v>0</v>
      </c>
      <c r="T1824" s="43">
        <f t="shared" si="406"/>
        <v>0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25084031.960000001</v>
      </c>
      <c r="AA1824" s="43">
        <f t="shared" si="406"/>
        <v>33608968.039999999</v>
      </c>
      <c r="AB1824" s="44">
        <f>Z1824/D1824</f>
        <v>0.42737689264477879</v>
      </c>
      <c r="AC1824" s="35"/>
      <c r="AE1824" s="37">
        <f>[3]dr!K93</f>
        <v>25084031.960000001</v>
      </c>
    </row>
    <row r="1825" spans="1:31" s="36" customFormat="1" ht="18" customHeight="1" x14ac:dyDescent="0.25">
      <c r="A1825" s="45" t="s">
        <v>39</v>
      </c>
      <c r="B1825" s="34">
        <f>[1]consoCURRENT!E40937</f>
        <v>4872000</v>
      </c>
      <c r="C1825" s="34">
        <f>[1]consoCURRENT!F40937</f>
        <v>0</v>
      </c>
      <c r="D1825" s="34">
        <f>[1]consoCURRENT!G40937</f>
        <v>4872000</v>
      </c>
      <c r="E1825" s="34">
        <f>[1]consoCURRENT!H40937</f>
        <v>1134939.08</v>
      </c>
      <c r="F1825" s="34">
        <f>[1]consoCURRENT!I40937</f>
        <v>733247.14999999991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371334.84</v>
      </c>
      <c r="O1825" s="34">
        <f>[1]consoCURRENT!R40937</f>
        <v>401179.39</v>
      </c>
      <c r="P1825" s="34">
        <f>[1]consoCURRENT!S40937</f>
        <v>362424.85000000003</v>
      </c>
      <c r="Q1825" s="34">
        <f>[1]consoCURRENT!T40937</f>
        <v>367075.91</v>
      </c>
      <c r="R1825" s="34">
        <f>[1]consoCURRENT!U40937</f>
        <v>366171.24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1868186.23</v>
      </c>
      <c r="AA1825" s="34">
        <f>D1825-Z1825</f>
        <v>3003813.77</v>
      </c>
      <c r="AB1825" s="41">
        <f>Z1825/D1825</f>
        <v>0.38345365968801315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>B1825+B1824</f>
        <v>63565000</v>
      </c>
      <c r="C1826" s="43">
        <f t="shared" ref="C1826:AA1826" si="407">C1825+C1824</f>
        <v>5.8207660913467407E-11</v>
      </c>
      <c r="D1826" s="43">
        <f t="shared" si="407"/>
        <v>63565000</v>
      </c>
      <c r="E1826" s="43">
        <f t="shared" si="407"/>
        <v>13435791.98</v>
      </c>
      <c r="F1826" s="43">
        <f t="shared" si="407"/>
        <v>13516426.210000003</v>
      </c>
      <c r="G1826" s="43">
        <f t="shared" si="407"/>
        <v>0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3953690.7199999997</v>
      </c>
      <c r="O1826" s="43">
        <f t="shared" si="407"/>
        <v>4574454.7</v>
      </c>
      <c r="P1826" s="43">
        <f t="shared" si="407"/>
        <v>4907646.5599999996</v>
      </c>
      <c r="Q1826" s="43">
        <f t="shared" si="407"/>
        <v>6623121.1800000006</v>
      </c>
      <c r="R1826" s="43">
        <f t="shared" si="407"/>
        <v>6893305.0300000012</v>
      </c>
      <c r="S1826" s="43">
        <f t="shared" si="407"/>
        <v>0</v>
      </c>
      <c r="T1826" s="43">
        <f t="shared" si="407"/>
        <v>0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26952218.190000001</v>
      </c>
      <c r="AA1826" s="43">
        <f t="shared" si="407"/>
        <v>36612781.810000002</v>
      </c>
      <c r="AB1826" s="44">
        <f>Z1826/D1826</f>
        <v>0.42401035459765596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68377000</v>
      </c>
      <c r="C1830" s="34">
        <f>[1]consoCURRENT!F40998</f>
        <v>0</v>
      </c>
      <c r="D1830" s="34">
        <f>[1]consoCURRENT!G40998</f>
        <v>68376999.999999985</v>
      </c>
      <c r="E1830" s="34">
        <f>[1]consoCURRENT!H40998</f>
        <v>15627324.950000005</v>
      </c>
      <c r="F1830" s="34">
        <f>[1]consoCURRENT!I40998</f>
        <v>13952566.85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4321781.9899999993</v>
      </c>
      <c r="O1830" s="34">
        <f>[1]consoCURRENT!R40998</f>
        <v>4823880.83</v>
      </c>
      <c r="P1830" s="34">
        <f>[1]consoCURRENT!S40998</f>
        <v>6481662.1300000036</v>
      </c>
      <c r="Q1830" s="34">
        <f>[1]consoCURRENT!T40998</f>
        <v>4859507.6499999994</v>
      </c>
      <c r="R1830" s="34">
        <f>[1]consoCURRENT!U40998</f>
        <v>9093059.1999999993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29579891.800000001</v>
      </c>
      <c r="AA1830" s="34">
        <f>D1830-Z1830</f>
        <v>38797108.199999988</v>
      </c>
      <c r="AB1830" s="41">
        <f>Z1830/D1830</f>
        <v>0.43260002339968129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1766135.88</v>
      </c>
      <c r="F1831" s="34">
        <f>[1]consoCURRENT!I41111</f>
        <v>257474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1611238.88</v>
      </c>
      <c r="O1831" s="34">
        <f>[1]consoCURRENT!R41111</f>
        <v>8400</v>
      </c>
      <c r="P1831" s="34">
        <f>[1]consoCURRENT!S41111</f>
        <v>146497</v>
      </c>
      <c r="Q1831" s="34">
        <f>[1]consoCURRENT!T41111</f>
        <v>84974</v>
      </c>
      <c r="R1831" s="34">
        <f>[1]consoCURRENT!U41111</f>
        <v>172500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2023609.88</v>
      </c>
      <c r="AA1831" s="34">
        <f>D1831-Z1831</f>
        <v>1228390.1200000001</v>
      </c>
      <c r="AB1831" s="41">
        <f>Z1831/D1831</f>
        <v>0.6222662607626076</v>
      </c>
      <c r="AC1831" s="35"/>
      <c r="AE1831" s="37"/>
    </row>
    <row r="1832" spans="1:31" s="36" customFormat="1" ht="18" hidden="1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>SUM(B1830:B1833)</f>
        <v>71629000</v>
      </c>
      <c r="C1834" s="43">
        <f t="shared" ref="C1834:AA1834" si="408">SUM(C1830:C1833)</f>
        <v>0</v>
      </c>
      <c r="D1834" s="43">
        <f t="shared" si="408"/>
        <v>71628999.999999985</v>
      </c>
      <c r="E1834" s="43">
        <f t="shared" si="408"/>
        <v>17393460.830000006</v>
      </c>
      <c r="F1834" s="43">
        <f t="shared" si="408"/>
        <v>14210040.85</v>
      </c>
      <c r="G1834" s="43">
        <f t="shared" si="408"/>
        <v>0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5933020.8699999992</v>
      </c>
      <c r="O1834" s="43">
        <f t="shared" si="408"/>
        <v>4832280.83</v>
      </c>
      <c r="P1834" s="43">
        <f t="shared" si="408"/>
        <v>6628159.1300000036</v>
      </c>
      <c r="Q1834" s="43">
        <f t="shared" si="408"/>
        <v>4944481.6499999994</v>
      </c>
      <c r="R1834" s="43">
        <f t="shared" si="408"/>
        <v>9265559.1999999993</v>
      </c>
      <c r="S1834" s="43">
        <f t="shared" si="408"/>
        <v>0</v>
      </c>
      <c r="T1834" s="43">
        <f t="shared" si="408"/>
        <v>0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31603501.68</v>
      </c>
      <c r="AA1834" s="43">
        <f t="shared" si="408"/>
        <v>40025498.319999985</v>
      </c>
      <c r="AB1834" s="44">
        <f>Z1834/D1834</f>
        <v>0.44121098549470195</v>
      </c>
      <c r="AC1834" s="35"/>
      <c r="AE1834" s="37">
        <f>[3]dr!K94</f>
        <v>31603501.68</v>
      </c>
    </row>
    <row r="1835" spans="1:31" s="36" customFormat="1" ht="18" customHeight="1" x14ac:dyDescent="0.25">
      <c r="A1835" s="45" t="s">
        <v>39</v>
      </c>
      <c r="B1835" s="34">
        <f>[1]consoCURRENT!E41150</f>
        <v>5856000</v>
      </c>
      <c r="C1835" s="34">
        <f>[1]consoCURRENT!F41150</f>
        <v>0</v>
      </c>
      <c r="D1835" s="34">
        <f>[1]consoCURRENT!G41150</f>
        <v>5856000</v>
      </c>
      <c r="E1835" s="34">
        <f>[1]consoCURRENT!H41150</f>
        <v>1552905.13</v>
      </c>
      <c r="F1835" s="34">
        <f>[1]consoCURRENT!I41150</f>
        <v>533003.74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470134.8</v>
      </c>
      <c r="O1835" s="34">
        <f>[1]consoCURRENT!R41150</f>
        <v>497805.14</v>
      </c>
      <c r="P1835" s="34">
        <f>[1]consoCURRENT!S41150</f>
        <v>584965.18999999994</v>
      </c>
      <c r="Q1835" s="34">
        <f>[1]consoCURRENT!T41150</f>
        <v>533003.74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2085908.8699999999</v>
      </c>
      <c r="AA1835" s="34">
        <f>D1835-Z1835</f>
        <v>3770091.13</v>
      </c>
      <c r="AB1835" s="41">
        <f>Z1835/D1835</f>
        <v>0.35620028517759561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>B1835+B1834</f>
        <v>77485000</v>
      </c>
      <c r="C1836" s="43">
        <f t="shared" ref="C1836:AA1836" si="409">C1835+C1834</f>
        <v>0</v>
      </c>
      <c r="D1836" s="43">
        <f t="shared" si="409"/>
        <v>77484999.999999985</v>
      </c>
      <c r="E1836" s="43">
        <f t="shared" si="409"/>
        <v>18946365.960000005</v>
      </c>
      <c r="F1836" s="43">
        <f t="shared" si="409"/>
        <v>14743044.59</v>
      </c>
      <c r="G1836" s="43">
        <f t="shared" si="409"/>
        <v>0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6403155.669999999</v>
      </c>
      <c r="O1836" s="43">
        <f t="shared" si="409"/>
        <v>5330085.97</v>
      </c>
      <c r="P1836" s="43">
        <f t="shared" si="409"/>
        <v>7213124.320000004</v>
      </c>
      <c r="Q1836" s="43">
        <f t="shared" si="409"/>
        <v>5477485.3899999997</v>
      </c>
      <c r="R1836" s="43">
        <f t="shared" si="409"/>
        <v>9265559.1999999993</v>
      </c>
      <c r="S1836" s="43">
        <f t="shared" si="409"/>
        <v>0</v>
      </c>
      <c r="T1836" s="43">
        <f t="shared" si="409"/>
        <v>0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33689410.549999997</v>
      </c>
      <c r="AA1836" s="43">
        <f t="shared" si="409"/>
        <v>43795589.449999988</v>
      </c>
      <c r="AB1836" s="44">
        <f>Z1836/D1836</f>
        <v>0.43478622378524878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67961000</v>
      </c>
      <c r="C1840" s="34">
        <f>[1]consoCURRENT!F41211</f>
        <v>2.3283064365386963E-10</v>
      </c>
      <c r="D1840" s="34">
        <f>[1]consoCURRENT!G41211</f>
        <v>67961000</v>
      </c>
      <c r="E1840" s="34">
        <f>[1]consoCURRENT!H41211</f>
        <v>16079605.48</v>
      </c>
      <c r="F1840" s="34">
        <f>[1]consoCURRENT!I41211</f>
        <v>16018934.04999999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4283478.87</v>
      </c>
      <c r="O1840" s="34">
        <f>[1]consoCURRENT!R41211</f>
        <v>5305467.16</v>
      </c>
      <c r="P1840" s="34">
        <f>[1]consoCURRENT!S41211</f>
        <v>6490659.4500000002</v>
      </c>
      <c r="Q1840" s="34">
        <f>[1]consoCURRENT!T41211</f>
        <v>6606732.8699999889</v>
      </c>
      <c r="R1840" s="34">
        <f>[1]consoCURRENT!U41211</f>
        <v>9412201.1799999997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32098539.52999999</v>
      </c>
      <c r="AA1840" s="34">
        <f>D1840-Z1840</f>
        <v>35862460.470000014</v>
      </c>
      <c r="AB1840" s="41">
        <f>Z1840/D1840</f>
        <v>0.47230822868998379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2.9103830456733704E-11</v>
      </c>
      <c r="D1841" s="34">
        <f>[1]consoCURRENT!G41324</f>
        <v>2199000</v>
      </c>
      <c r="E1841" s="34">
        <f>[1]consoCURRENT!H41324</f>
        <v>1877449.31</v>
      </c>
      <c r="F1841" s="34">
        <f>[1]consoCURRENT!I41324</f>
        <v>21294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1886799.31</v>
      </c>
      <c r="P1841" s="34">
        <f>[1]consoCURRENT!S41324</f>
        <v>-9350</v>
      </c>
      <c r="Q1841" s="34">
        <f>[1]consoCURRENT!T41324</f>
        <v>0</v>
      </c>
      <c r="R1841" s="34">
        <f>[1]consoCURRENT!U41324</f>
        <v>21294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1898743.31</v>
      </c>
      <c r="AA1841" s="34">
        <f>D1841-Z1841</f>
        <v>300256.68999999994</v>
      </c>
      <c r="AB1841" s="41">
        <f>Z1841/D1841</f>
        <v>0.86345762164620288</v>
      </c>
      <c r="AC1841" s="35"/>
      <c r="AE1841" s="37"/>
    </row>
    <row r="1842" spans="1:31" s="36" customFormat="1" ht="18" hidden="1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>SUM(B1840:B1843)</f>
        <v>70160000</v>
      </c>
      <c r="C1844" s="43">
        <f t="shared" ref="C1844:AA1844" si="410">SUM(C1840:C1843)</f>
        <v>2.6193447411060333E-10</v>
      </c>
      <c r="D1844" s="43">
        <f t="shared" si="410"/>
        <v>70160000</v>
      </c>
      <c r="E1844" s="43">
        <f t="shared" si="410"/>
        <v>17957054.789999999</v>
      </c>
      <c r="F1844" s="43">
        <f t="shared" si="410"/>
        <v>16040228.04999999</v>
      </c>
      <c r="G1844" s="43">
        <f t="shared" si="410"/>
        <v>0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4283478.87</v>
      </c>
      <c r="O1844" s="43">
        <f t="shared" si="410"/>
        <v>7192266.4700000007</v>
      </c>
      <c r="P1844" s="43">
        <f t="shared" si="410"/>
        <v>6481309.4500000002</v>
      </c>
      <c r="Q1844" s="43">
        <f t="shared" si="410"/>
        <v>6606732.8699999889</v>
      </c>
      <c r="R1844" s="43">
        <f t="shared" si="410"/>
        <v>9433495.1799999997</v>
      </c>
      <c r="S1844" s="43">
        <f t="shared" si="410"/>
        <v>0</v>
      </c>
      <c r="T1844" s="43">
        <f t="shared" si="410"/>
        <v>0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33997282.839999989</v>
      </c>
      <c r="AA1844" s="43">
        <f t="shared" si="410"/>
        <v>36162717.160000011</v>
      </c>
      <c r="AB1844" s="44">
        <f>Z1844/D1844</f>
        <v>0.4845678854047889</v>
      </c>
      <c r="AC1844" s="35"/>
      <c r="AE1844" s="37">
        <f>[3]dr!K95</f>
        <v>33997282.839999989</v>
      </c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1472222.17</v>
      </c>
      <c r="F1845" s="34">
        <f>[1]consoCURRENT!I41363</f>
        <v>984448.87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461676.48</v>
      </c>
      <c r="O1845" s="34">
        <f>[1]consoCURRENT!R41363</f>
        <v>459351.84</v>
      </c>
      <c r="P1845" s="34">
        <f>[1]consoCURRENT!S41363</f>
        <v>551193.85</v>
      </c>
      <c r="Q1845" s="34">
        <f>[1]consoCURRENT!T41363</f>
        <v>490836.05</v>
      </c>
      <c r="R1845" s="34">
        <f>[1]consoCURRENT!U41363</f>
        <v>493612.82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2456671.04</v>
      </c>
      <c r="AA1845" s="34">
        <f>D1845-Z1845</f>
        <v>3294328.96</v>
      </c>
      <c r="AB1845" s="41">
        <f>Z1845/D1845</f>
        <v>0.42717284646148496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>B1845+B1844</f>
        <v>75911000</v>
      </c>
      <c r="C1846" s="43">
        <f t="shared" ref="C1846:AA1846" si="411">C1845+C1844</f>
        <v>2.6193447411060333E-10</v>
      </c>
      <c r="D1846" s="43">
        <f t="shared" si="411"/>
        <v>75911000</v>
      </c>
      <c r="E1846" s="43">
        <f t="shared" si="411"/>
        <v>19429276.960000001</v>
      </c>
      <c r="F1846" s="43">
        <f t="shared" si="411"/>
        <v>17024676.919999991</v>
      </c>
      <c r="G1846" s="43">
        <f t="shared" si="411"/>
        <v>0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4745155.3499999996</v>
      </c>
      <c r="O1846" s="43">
        <f t="shared" si="411"/>
        <v>7651618.3100000005</v>
      </c>
      <c r="P1846" s="43">
        <f t="shared" si="411"/>
        <v>7032503.2999999998</v>
      </c>
      <c r="Q1846" s="43">
        <f t="shared" si="411"/>
        <v>7097568.9199999887</v>
      </c>
      <c r="R1846" s="43">
        <f t="shared" si="411"/>
        <v>9927108</v>
      </c>
      <c r="S1846" s="43">
        <f t="shared" si="411"/>
        <v>0</v>
      </c>
      <c r="T1846" s="43">
        <f t="shared" si="411"/>
        <v>0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36453953.879999988</v>
      </c>
      <c r="AA1846" s="43">
        <f t="shared" si="411"/>
        <v>39457046.120000012</v>
      </c>
      <c r="AB1846" s="44">
        <f>Z1846/D1846</f>
        <v>0.48021965038005016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60638000</v>
      </c>
      <c r="C1850" s="34">
        <f>[1]consoCURRENT!F41424</f>
        <v>0</v>
      </c>
      <c r="D1850" s="34">
        <f>[1]consoCURRENT!G41424</f>
        <v>60638000</v>
      </c>
      <c r="E1850" s="34">
        <f>[1]consoCURRENT!H41424</f>
        <v>10509358.990000002</v>
      </c>
      <c r="F1850" s="34">
        <f>[1]consoCURRENT!I41424</f>
        <v>11225607.75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4097481.2</v>
      </c>
      <c r="O1850" s="34">
        <f>[1]consoCURRENT!R41424</f>
        <v>4126371.69</v>
      </c>
      <c r="P1850" s="34">
        <f>[1]consoCURRENT!S41424</f>
        <v>2285506.1</v>
      </c>
      <c r="Q1850" s="34">
        <f>[1]consoCURRENT!T41424</f>
        <v>4074120.09</v>
      </c>
      <c r="R1850" s="34">
        <f>[1]consoCURRENT!U41424</f>
        <v>7151487.6600000011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21734966.740000002</v>
      </c>
      <c r="AA1850" s="34">
        <f>D1850-Z1850</f>
        <v>38903033.259999998</v>
      </c>
      <c r="AB1850" s="41">
        <f>Z1850/D1850</f>
        <v>0.35843805435535475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1905470</v>
      </c>
      <c r="F1851" s="34">
        <f>[1]consoCURRENT!I41537</f>
        <v>396840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1221499.8799999999</v>
      </c>
      <c r="O1851" s="34">
        <f>[1]consoCURRENT!R41537</f>
        <v>193146</v>
      </c>
      <c r="P1851" s="34">
        <f>[1]consoCURRENT!S41537</f>
        <v>490824.12</v>
      </c>
      <c r="Q1851" s="34">
        <f>[1]consoCURRENT!T41537</f>
        <v>127680</v>
      </c>
      <c r="R1851" s="34">
        <f>[1]consoCURRENT!U41537</f>
        <v>269160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2302310</v>
      </c>
      <c r="AA1851" s="34">
        <f>D1851-Z1851</f>
        <v>207690</v>
      </c>
      <c r="AB1851" s="41">
        <f>Z1851/D1851</f>
        <v>0.91725498007968131</v>
      </c>
      <c r="AC1851" s="35"/>
      <c r="AE1851" s="37"/>
    </row>
    <row r="1852" spans="1:31" s="36" customFormat="1" ht="18" hidden="1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>SUM(B1850:B1853)</f>
        <v>63148000</v>
      </c>
      <c r="C1854" s="43">
        <f t="shared" ref="C1854:AA1854" si="412">SUM(C1850:C1853)</f>
        <v>0</v>
      </c>
      <c r="D1854" s="43">
        <f t="shared" si="412"/>
        <v>63148000</v>
      </c>
      <c r="E1854" s="43">
        <f t="shared" si="412"/>
        <v>12414828.990000002</v>
      </c>
      <c r="F1854" s="43">
        <f t="shared" si="412"/>
        <v>11622447.75</v>
      </c>
      <c r="G1854" s="43">
        <f t="shared" si="412"/>
        <v>0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5318981.08</v>
      </c>
      <c r="O1854" s="43">
        <f t="shared" si="412"/>
        <v>4319517.6899999995</v>
      </c>
      <c r="P1854" s="43">
        <f t="shared" si="412"/>
        <v>2776330.22</v>
      </c>
      <c r="Q1854" s="43">
        <f t="shared" si="412"/>
        <v>4201800.09</v>
      </c>
      <c r="R1854" s="43">
        <f t="shared" si="412"/>
        <v>7420647.6600000011</v>
      </c>
      <c r="S1854" s="43">
        <f t="shared" si="412"/>
        <v>0</v>
      </c>
      <c r="T1854" s="43">
        <f t="shared" si="412"/>
        <v>0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24037276.740000002</v>
      </c>
      <c r="AA1854" s="43">
        <f t="shared" si="412"/>
        <v>39110723.259999998</v>
      </c>
      <c r="AB1854" s="44">
        <f>Z1854/D1854</f>
        <v>0.38064985019319697</v>
      </c>
      <c r="AC1854" s="35"/>
      <c r="AE1854" s="37">
        <f>[3]dr!K96</f>
        <v>24037276.739999998</v>
      </c>
    </row>
    <row r="1855" spans="1:31" s="36" customFormat="1" ht="18" customHeight="1" x14ac:dyDescent="0.25">
      <c r="A1855" s="45" t="s">
        <v>39</v>
      </c>
      <c r="B1855" s="34">
        <f>[1]consoCURRENT!E41576</f>
        <v>5198000</v>
      </c>
      <c r="C1855" s="34">
        <f>[1]consoCURRENT!F41576</f>
        <v>0</v>
      </c>
      <c r="D1855" s="34">
        <f>[1]consoCURRENT!G41576</f>
        <v>5198000</v>
      </c>
      <c r="E1855" s="34">
        <f>[1]consoCURRENT!H41576</f>
        <v>919609.77</v>
      </c>
      <c r="F1855" s="34">
        <f>[1]consoCURRENT!I41576</f>
        <v>920442.99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450616.16</v>
      </c>
      <c r="O1855" s="34">
        <f>[1]consoCURRENT!R41576</f>
        <v>445343.1</v>
      </c>
      <c r="P1855" s="34">
        <f>[1]consoCURRENT!S41576</f>
        <v>23650.51</v>
      </c>
      <c r="Q1855" s="34">
        <f>[1]consoCURRENT!T41576</f>
        <v>460692.03</v>
      </c>
      <c r="R1855" s="34">
        <f>[1]consoCURRENT!U41576</f>
        <v>459750.96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1840052.76</v>
      </c>
      <c r="AA1855" s="34">
        <f>D1855-Z1855</f>
        <v>3357947.24</v>
      </c>
      <c r="AB1855" s="41">
        <f>Z1855/D1855</f>
        <v>0.35399245094267023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>B1855+B1854</f>
        <v>68346000</v>
      </c>
      <c r="C1856" s="43">
        <f t="shared" ref="C1856:AA1856" si="413">C1855+C1854</f>
        <v>0</v>
      </c>
      <c r="D1856" s="43">
        <f t="shared" si="413"/>
        <v>68346000</v>
      </c>
      <c r="E1856" s="43">
        <f t="shared" si="413"/>
        <v>13334438.760000002</v>
      </c>
      <c r="F1856" s="43">
        <f t="shared" si="413"/>
        <v>12542890.74</v>
      </c>
      <c r="G1856" s="43">
        <f t="shared" si="413"/>
        <v>0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5769597.2400000002</v>
      </c>
      <c r="O1856" s="43">
        <f t="shared" si="413"/>
        <v>4764860.7899999991</v>
      </c>
      <c r="P1856" s="43">
        <f t="shared" si="413"/>
        <v>2799980.73</v>
      </c>
      <c r="Q1856" s="43">
        <f t="shared" si="413"/>
        <v>4662492.12</v>
      </c>
      <c r="R1856" s="43">
        <f t="shared" si="413"/>
        <v>7880398.620000001</v>
      </c>
      <c r="S1856" s="43">
        <f t="shared" si="413"/>
        <v>0</v>
      </c>
      <c r="T1856" s="43">
        <f t="shared" si="413"/>
        <v>0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25877329.500000004</v>
      </c>
      <c r="AA1856" s="43">
        <f t="shared" si="413"/>
        <v>42468670.5</v>
      </c>
      <c r="AB1856" s="44">
        <f>Z1856/D1856</f>
        <v>0.37862244315687832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61760000</v>
      </c>
      <c r="C1860" s="34">
        <f>[1]consoCURRENT!F41637</f>
        <v>0</v>
      </c>
      <c r="D1860" s="34">
        <f>[1]consoCURRENT!G41637</f>
        <v>61760000</v>
      </c>
      <c r="E1860" s="34">
        <f>[1]consoCURRENT!H41637</f>
        <v>15395823.039999999</v>
      </c>
      <c r="F1860" s="34">
        <f>[1]consoCURRENT!I41637</f>
        <v>14182548.970000001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5201459.1499999994</v>
      </c>
      <c r="O1860" s="34">
        <f>[1]consoCURRENT!R41637</f>
        <v>4575075.43</v>
      </c>
      <c r="P1860" s="34">
        <f>[1]consoCURRENT!S41637</f>
        <v>5619288.46</v>
      </c>
      <c r="Q1860" s="34">
        <f>[1]consoCURRENT!T41637</f>
        <v>10017064.99</v>
      </c>
      <c r="R1860" s="34">
        <f>[1]consoCURRENT!U41637</f>
        <v>4165483.98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29578372.010000002</v>
      </c>
      <c r="AA1860" s="34">
        <f>D1860-Z1860</f>
        <v>32181627.989999998</v>
      </c>
      <c r="AB1860" s="41">
        <f>Z1860/D1860</f>
        <v>0.47892441726036272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1027037.72</v>
      </c>
      <c r="F1861" s="34">
        <f>[1]consoCURRENT!I41750</f>
        <v>1792398.28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65401.61</v>
      </c>
      <c r="O1861" s="34">
        <f>[1]consoCURRENT!R41750</f>
        <v>771375.67000000016</v>
      </c>
      <c r="P1861" s="34">
        <f>[1]consoCURRENT!S41750</f>
        <v>190260.43999999983</v>
      </c>
      <c r="Q1861" s="34">
        <f>[1]consoCURRENT!T41750</f>
        <v>917250</v>
      </c>
      <c r="R1861" s="34">
        <f>[1]consoCURRENT!U41750</f>
        <v>875148.28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2819436</v>
      </c>
      <c r="AA1861" s="34">
        <f>D1861-Z1861</f>
        <v>239564</v>
      </c>
      <c r="AB1861" s="41">
        <f>Z1861/D1861</f>
        <v>0.921685518143184</v>
      </c>
      <c r="AC1861" s="35"/>
      <c r="AE1861" s="37"/>
    </row>
    <row r="1862" spans="1:31" s="36" customFormat="1" ht="18" hidden="1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>SUM(B1860:B1863)</f>
        <v>64819000</v>
      </c>
      <c r="C1864" s="43">
        <f t="shared" ref="C1864:AA1864" si="414">SUM(C1860:C1863)</f>
        <v>0</v>
      </c>
      <c r="D1864" s="43">
        <f t="shared" si="414"/>
        <v>64819000</v>
      </c>
      <c r="E1864" s="43">
        <f t="shared" si="414"/>
        <v>16422860.76</v>
      </c>
      <c r="F1864" s="43">
        <f t="shared" si="414"/>
        <v>15974947.25</v>
      </c>
      <c r="G1864" s="43">
        <f t="shared" si="414"/>
        <v>0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5266860.76</v>
      </c>
      <c r="O1864" s="43">
        <f t="shared" si="414"/>
        <v>5346451.0999999996</v>
      </c>
      <c r="P1864" s="43">
        <f t="shared" si="414"/>
        <v>5809548.8999999994</v>
      </c>
      <c r="Q1864" s="43">
        <f t="shared" si="414"/>
        <v>10934314.99</v>
      </c>
      <c r="R1864" s="43">
        <f t="shared" si="414"/>
        <v>5040632.26</v>
      </c>
      <c r="S1864" s="43">
        <f t="shared" si="414"/>
        <v>0</v>
      </c>
      <c r="T1864" s="43">
        <f t="shared" si="414"/>
        <v>0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32397808.010000002</v>
      </c>
      <c r="AA1864" s="43">
        <f t="shared" si="414"/>
        <v>32421191.989999998</v>
      </c>
      <c r="AB1864" s="44">
        <f>Z1864/D1864</f>
        <v>0.49981962094447618</v>
      </c>
      <c r="AC1864" s="35"/>
      <c r="AE1864" s="37">
        <f>[3]dr!K97</f>
        <v>32397808.009999998</v>
      </c>
    </row>
    <row r="1865" spans="1:31" s="36" customFormat="1" ht="18" customHeight="1" x14ac:dyDescent="0.25">
      <c r="A1865" s="45" t="s">
        <v>39</v>
      </c>
      <c r="B1865" s="34">
        <f>[1]consoCURRENT!E41789</f>
        <v>5340000</v>
      </c>
      <c r="C1865" s="34">
        <f>[1]consoCURRENT!F41789</f>
        <v>0</v>
      </c>
      <c r="D1865" s="34">
        <f>[1]consoCURRENT!G41789</f>
        <v>5340000</v>
      </c>
      <c r="E1865" s="34">
        <f>[1]consoCURRENT!H41789</f>
        <v>1548345.6600000001</v>
      </c>
      <c r="F1865" s="34">
        <f>[1]consoCURRENT!I41789</f>
        <v>1003868.8200000003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479610.36000000004</v>
      </c>
      <c r="O1865" s="34">
        <f>[1]consoCURRENT!R41789</f>
        <v>486048.75999999995</v>
      </c>
      <c r="P1865" s="34">
        <f>[1]consoCURRENT!S41789</f>
        <v>582686.54000000015</v>
      </c>
      <c r="Q1865" s="34">
        <f>[1]consoCURRENT!T41789</f>
        <v>1003868.8200000003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2552214.4800000004</v>
      </c>
      <c r="AA1865" s="34">
        <f>D1865-Z1865</f>
        <v>2787785.5199999996</v>
      </c>
      <c r="AB1865" s="41">
        <f>Z1865/D1865</f>
        <v>0.47794278651685401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>B1865+B1864</f>
        <v>70159000</v>
      </c>
      <c r="C1866" s="43">
        <f t="shared" ref="C1866:AA1866" si="415">C1865+C1864</f>
        <v>0</v>
      </c>
      <c r="D1866" s="43">
        <f t="shared" si="415"/>
        <v>70159000</v>
      </c>
      <c r="E1866" s="43">
        <f t="shared" si="415"/>
        <v>17971206.420000002</v>
      </c>
      <c r="F1866" s="43">
        <f t="shared" si="415"/>
        <v>16978816.07</v>
      </c>
      <c r="G1866" s="43">
        <f t="shared" si="415"/>
        <v>0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5746471.1200000001</v>
      </c>
      <c r="O1866" s="43">
        <f t="shared" si="415"/>
        <v>5832499.8599999994</v>
      </c>
      <c r="P1866" s="43">
        <f t="shared" si="415"/>
        <v>6392235.4399999995</v>
      </c>
      <c r="Q1866" s="43">
        <f t="shared" si="415"/>
        <v>11938183.810000001</v>
      </c>
      <c r="R1866" s="43">
        <f t="shared" si="415"/>
        <v>5040632.26</v>
      </c>
      <c r="S1866" s="43">
        <f t="shared" si="415"/>
        <v>0</v>
      </c>
      <c r="T1866" s="43">
        <f t="shared" si="415"/>
        <v>0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34950022.490000002</v>
      </c>
      <c r="AA1866" s="43">
        <f t="shared" si="415"/>
        <v>35208977.509999998</v>
      </c>
      <c r="AB1866" s="44">
        <f>Z1866/D1866</f>
        <v>0.49815451317721177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61001000</v>
      </c>
      <c r="C1870" s="34">
        <f>[1]consoCURRENT!F41850</f>
        <v>0</v>
      </c>
      <c r="D1870" s="34">
        <f>[1]consoCURRENT!G41850</f>
        <v>61001000</v>
      </c>
      <c r="E1870" s="34">
        <f>[1]consoCURRENT!H41850</f>
        <v>10372637.730000002</v>
      </c>
      <c r="F1870" s="34">
        <f>[1]consoCURRENT!I41850</f>
        <v>14336356.420000002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4271115</v>
      </c>
      <c r="O1870" s="34">
        <f>[1]consoCURRENT!R41850</f>
        <v>5001122.57</v>
      </c>
      <c r="P1870" s="34">
        <f>[1]consoCURRENT!S41850</f>
        <v>1100400.1599999999</v>
      </c>
      <c r="Q1870" s="34">
        <f>[1]consoCURRENT!T41850</f>
        <v>5801664.8899999997</v>
      </c>
      <c r="R1870" s="34">
        <f>[1]consoCURRENT!U41850</f>
        <v>8534691.5300000012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24708994.150000002</v>
      </c>
      <c r="AA1870" s="34">
        <f>D1870-Z1870</f>
        <v>36292005.849999994</v>
      </c>
      <c r="AB1870" s="41">
        <f>Z1870/D1870</f>
        <v>0.40505883756004002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331545.45</v>
      </c>
      <c r="F1871" s="34">
        <f>[1]consoCURRENT!I41963</f>
        <v>1330622.2300000002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32300</v>
      </c>
      <c r="P1871" s="34">
        <f>[1]consoCURRENT!S41963</f>
        <v>99245.45</v>
      </c>
      <c r="Q1871" s="34">
        <f>[1]consoCURRENT!T41963</f>
        <v>1300472.2300000002</v>
      </c>
      <c r="R1871" s="34">
        <f>[1]consoCURRENT!U41963</f>
        <v>30150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1662167.6800000002</v>
      </c>
      <c r="AA1871" s="34">
        <f>D1871-Z1871</f>
        <v>276832.31999999983</v>
      </c>
      <c r="AB1871" s="41">
        <f>Z1871/D1871</f>
        <v>0.85722933470861273</v>
      </c>
      <c r="AC1871" s="35"/>
      <c r="AE1871" s="37"/>
    </row>
    <row r="1872" spans="1:31" s="36" customFormat="1" ht="18" hidden="1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>SUM(B1870:B1873)</f>
        <v>62940000</v>
      </c>
      <c r="C1874" s="43">
        <f t="shared" ref="C1874:AA1874" si="416">SUM(C1870:C1873)</f>
        <v>0</v>
      </c>
      <c r="D1874" s="43">
        <f t="shared" si="416"/>
        <v>62940000</v>
      </c>
      <c r="E1874" s="43">
        <f t="shared" si="416"/>
        <v>10704183.180000002</v>
      </c>
      <c r="F1874" s="43">
        <f t="shared" si="416"/>
        <v>15666978.650000002</v>
      </c>
      <c r="G1874" s="43">
        <f t="shared" si="416"/>
        <v>0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4471115</v>
      </c>
      <c r="O1874" s="43">
        <f t="shared" si="416"/>
        <v>5033422.57</v>
      </c>
      <c r="P1874" s="43">
        <f t="shared" si="416"/>
        <v>1199645.6099999999</v>
      </c>
      <c r="Q1874" s="43">
        <f t="shared" si="416"/>
        <v>7102137.1200000001</v>
      </c>
      <c r="R1874" s="43">
        <f t="shared" si="416"/>
        <v>8564841.5300000012</v>
      </c>
      <c r="S1874" s="43">
        <f t="shared" si="416"/>
        <v>0</v>
      </c>
      <c r="T1874" s="43">
        <f t="shared" si="416"/>
        <v>0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26371161.830000002</v>
      </c>
      <c r="AA1874" s="43">
        <f t="shared" si="416"/>
        <v>36568838.169999994</v>
      </c>
      <c r="AB1874" s="44">
        <f>Z1874/D1874</f>
        <v>0.41898890737210043</v>
      </c>
      <c r="AC1874" s="35"/>
      <c r="AE1874" s="37">
        <f>[3]dr!K98</f>
        <v>26371161.830000002</v>
      </c>
    </row>
    <row r="1875" spans="1:31" s="36" customFormat="1" ht="18" customHeight="1" x14ac:dyDescent="0.25">
      <c r="A1875" s="45" t="s">
        <v>39</v>
      </c>
      <c r="B1875" s="34">
        <f>[1]consoCURRENT!E42002</f>
        <v>4293000</v>
      </c>
      <c r="C1875" s="34">
        <f>[1]consoCURRENT!F42002</f>
        <v>0</v>
      </c>
      <c r="D1875" s="34">
        <f>[1]consoCURRENT!G42002</f>
        <v>4293000</v>
      </c>
      <c r="E1875" s="34">
        <f>[1]consoCURRENT!H42002</f>
        <v>1084952.8999999999</v>
      </c>
      <c r="F1875" s="34">
        <f>[1]consoCURRENT!I42002</f>
        <v>756227.33000000007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362659.24</v>
      </c>
      <c r="O1875" s="34">
        <f>[1]consoCURRENT!R42002</f>
        <v>360811.64</v>
      </c>
      <c r="P1875" s="34">
        <f>[1]consoCURRENT!S42002</f>
        <v>361482.02</v>
      </c>
      <c r="Q1875" s="34">
        <f>[1]consoCURRENT!T42002</f>
        <v>369752.28</v>
      </c>
      <c r="R1875" s="34">
        <f>[1]consoCURRENT!U42002</f>
        <v>386475.05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1841180.23</v>
      </c>
      <c r="AA1875" s="34">
        <f>D1875-Z1875</f>
        <v>2451819.77</v>
      </c>
      <c r="AB1875" s="41">
        <f>Z1875/D1875</f>
        <v>0.42887962497088283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>B1875+B1874</f>
        <v>67233000</v>
      </c>
      <c r="C1876" s="43">
        <f t="shared" ref="C1876:AA1876" si="417">C1875+C1874</f>
        <v>0</v>
      </c>
      <c r="D1876" s="43">
        <f t="shared" si="417"/>
        <v>67233000</v>
      </c>
      <c r="E1876" s="43">
        <f t="shared" si="417"/>
        <v>11789136.080000002</v>
      </c>
      <c r="F1876" s="43">
        <f t="shared" si="417"/>
        <v>16423205.980000002</v>
      </c>
      <c r="G1876" s="43">
        <f t="shared" si="417"/>
        <v>0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4833774.24</v>
      </c>
      <c r="O1876" s="43">
        <f t="shared" si="417"/>
        <v>5394234.21</v>
      </c>
      <c r="P1876" s="43">
        <f t="shared" si="417"/>
        <v>1561127.63</v>
      </c>
      <c r="Q1876" s="43">
        <f t="shared" si="417"/>
        <v>7471889.4000000004</v>
      </c>
      <c r="R1876" s="43">
        <f t="shared" si="417"/>
        <v>8951316.5800000019</v>
      </c>
      <c r="S1876" s="43">
        <f t="shared" si="417"/>
        <v>0</v>
      </c>
      <c r="T1876" s="43">
        <f t="shared" si="417"/>
        <v>0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28212342.060000002</v>
      </c>
      <c r="AA1876" s="43">
        <f t="shared" si="417"/>
        <v>39020657.939999998</v>
      </c>
      <c r="AB1876" s="44">
        <f>Z1876/D1876</f>
        <v>0.41962045513363977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16993000</v>
      </c>
      <c r="C1880" s="34">
        <f>[1]consoCURRENT!F42063</f>
        <v>0</v>
      </c>
      <c r="D1880" s="34">
        <f>[1]consoCURRENT!G42063</f>
        <v>16993000</v>
      </c>
      <c r="E1880" s="34">
        <f>[1]consoCURRENT!H42063</f>
        <v>5216931.95</v>
      </c>
      <c r="F1880" s="34">
        <f>[1]consoCURRENT!I42063</f>
        <v>3743701.36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2325641.54</v>
      </c>
      <c r="O1880" s="34">
        <f>[1]consoCURRENT!R42063</f>
        <v>1334348.3799999999</v>
      </c>
      <c r="P1880" s="34">
        <f>[1]consoCURRENT!S42063</f>
        <v>1556942.03</v>
      </c>
      <c r="Q1880" s="34">
        <f>[1]consoCURRENT!T42063</f>
        <v>1310695.68</v>
      </c>
      <c r="R1880" s="34">
        <f>[1]consoCURRENT!U42063</f>
        <v>2433005.6800000002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8960633.3100000005</v>
      </c>
      <c r="AA1880" s="34">
        <f>D1880-Z1880</f>
        <v>8032366.6899999995</v>
      </c>
      <c r="AB1880" s="41">
        <f>Z1880/D1880</f>
        <v>0.52731320602601073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26526000</v>
      </c>
      <c r="C1881" s="34">
        <f>[1]consoCURRENT!F42176</f>
        <v>-1.862645149230957E-9</v>
      </c>
      <c r="D1881" s="34">
        <f>[1]consoCURRENT!G42176</f>
        <v>26526000</v>
      </c>
      <c r="E1881" s="34">
        <f>[1]consoCURRENT!H42176</f>
        <v>13942355.119999999</v>
      </c>
      <c r="F1881" s="34">
        <f>[1]consoCURRENT!I42176</f>
        <v>841604.87999999989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464039.83999999997</v>
      </c>
      <c r="K1881" s="34">
        <f>[1]consoCURRENT!N42176</f>
        <v>0</v>
      </c>
      <c r="L1881" s="34">
        <f>[1]consoCURRENT!O42176</f>
        <v>0</v>
      </c>
      <c r="M1881" s="34">
        <f>[1]consoCURRENT!P42176</f>
        <v>464039.83999999997</v>
      </c>
      <c r="N1881" s="34">
        <f>[1]consoCURRENT!Q42176</f>
        <v>13683413</v>
      </c>
      <c r="O1881" s="34">
        <f>[1]consoCURRENT!R42176</f>
        <v>247642.12</v>
      </c>
      <c r="P1881" s="34">
        <f>[1]consoCURRENT!S42176</f>
        <v>11300</v>
      </c>
      <c r="Q1881" s="34">
        <f>[1]consoCURRENT!T42176</f>
        <v>263487.5</v>
      </c>
      <c r="R1881" s="34">
        <f>[1]consoCURRENT!U42176</f>
        <v>114077.54000000001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14783959.999999998</v>
      </c>
      <c r="AA1881" s="34">
        <f>D1881-Z1881</f>
        <v>11742040.000000002</v>
      </c>
      <c r="AB1881" s="41">
        <f>Z1881/D1881</f>
        <v>0.55733846037849655</v>
      </c>
      <c r="AC1881" s="35"/>
      <c r="AE1881" s="37"/>
    </row>
    <row r="1882" spans="1:31" s="36" customFormat="1" ht="18" hidden="1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>SUM(B1880:B1883)</f>
        <v>43519000</v>
      </c>
      <c r="C1884" s="43">
        <f t="shared" ref="C1884:AA1884" si="418">SUM(C1880:C1883)</f>
        <v>-1.862645149230957E-9</v>
      </c>
      <c r="D1884" s="43">
        <f t="shared" si="418"/>
        <v>43519000</v>
      </c>
      <c r="E1884" s="43">
        <f t="shared" si="418"/>
        <v>19159287.07</v>
      </c>
      <c r="F1884" s="43">
        <f t="shared" si="418"/>
        <v>4585306.24</v>
      </c>
      <c r="G1884" s="43">
        <f t="shared" si="418"/>
        <v>0</v>
      </c>
      <c r="H1884" s="43">
        <f t="shared" si="418"/>
        <v>0</v>
      </c>
      <c r="I1884" s="43">
        <f t="shared" si="418"/>
        <v>0</v>
      </c>
      <c r="J1884" s="43">
        <f t="shared" si="418"/>
        <v>464039.83999999997</v>
      </c>
      <c r="K1884" s="43">
        <f t="shared" si="418"/>
        <v>0</v>
      </c>
      <c r="L1884" s="43">
        <f t="shared" si="418"/>
        <v>0</v>
      </c>
      <c r="M1884" s="43">
        <f t="shared" si="418"/>
        <v>464039.83999999997</v>
      </c>
      <c r="N1884" s="43">
        <f t="shared" si="418"/>
        <v>16009054.539999999</v>
      </c>
      <c r="O1884" s="43">
        <f t="shared" si="418"/>
        <v>1581990.5</v>
      </c>
      <c r="P1884" s="43">
        <f t="shared" si="418"/>
        <v>1568242.03</v>
      </c>
      <c r="Q1884" s="43">
        <f t="shared" si="418"/>
        <v>1574183.18</v>
      </c>
      <c r="R1884" s="43">
        <f t="shared" si="418"/>
        <v>2547083.2200000002</v>
      </c>
      <c r="S1884" s="43">
        <f t="shared" si="418"/>
        <v>0</v>
      </c>
      <c r="T1884" s="43">
        <f t="shared" si="418"/>
        <v>0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23744593.309999999</v>
      </c>
      <c r="AA1884" s="43">
        <f t="shared" si="418"/>
        <v>19774406.690000001</v>
      </c>
      <c r="AB1884" s="44">
        <f>Z1884/D1884</f>
        <v>0.54561440543211004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1294000</v>
      </c>
      <c r="C1885" s="34">
        <f>[1]consoCURRENT!F42215</f>
        <v>0</v>
      </c>
      <c r="D1885" s="34">
        <f>[1]consoCURRENT!G42215</f>
        <v>1294000</v>
      </c>
      <c r="E1885" s="34">
        <f>[1]consoCURRENT!H42215</f>
        <v>384203.17000000004</v>
      </c>
      <c r="F1885" s="34">
        <f>[1]consoCURRENT!I42215</f>
        <v>268814.76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110116.56</v>
      </c>
      <c r="O1885" s="34">
        <f>[1]consoCURRENT!R42215</f>
        <v>134126.17000000001</v>
      </c>
      <c r="P1885" s="34">
        <f>[1]consoCURRENT!S42215</f>
        <v>139960.44</v>
      </c>
      <c r="Q1885" s="34">
        <f>[1]consoCURRENT!T42215</f>
        <v>134299.68</v>
      </c>
      <c r="R1885" s="34">
        <f>[1]consoCURRENT!U42215</f>
        <v>134515.07999999999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653017.93000000005</v>
      </c>
      <c r="AA1885" s="34">
        <f>D1885-Z1885</f>
        <v>640982.06999999995</v>
      </c>
      <c r="AB1885" s="41">
        <f>Z1885/D1885</f>
        <v>0.50465064142194749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>B1885+B1884</f>
        <v>44813000</v>
      </c>
      <c r="C1886" s="43">
        <f t="shared" ref="C1886:AA1886" si="419">C1885+C1884</f>
        <v>-1.862645149230957E-9</v>
      </c>
      <c r="D1886" s="43">
        <f t="shared" si="419"/>
        <v>44813000</v>
      </c>
      <c r="E1886" s="43">
        <f t="shared" si="419"/>
        <v>19543490.240000002</v>
      </c>
      <c r="F1886" s="43">
        <f t="shared" si="419"/>
        <v>4854121</v>
      </c>
      <c r="G1886" s="43">
        <f t="shared" si="419"/>
        <v>0</v>
      </c>
      <c r="H1886" s="43">
        <f t="shared" si="419"/>
        <v>0</v>
      </c>
      <c r="I1886" s="43">
        <f t="shared" si="419"/>
        <v>0</v>
      </c>
      <c r="J1886" s="43">
        <f t="shared" si="419"/>
        <v>464039.83999999997</v>
      </c>
      <c r="K1886" s="43">
        <f t="shared" si="419"/>
        <v>0</v>
      </c>
      <c r="L1886" s="43">
        <f t="shared" si="419"/>
        <v>0</v>
      </c>
      <c r="M1886" s="43">
        <f t="shared" si="419"/>
        <v>464039.83999999997</v>
      </c>
      <c r="N1886" s="43">
        <f t="shared" si="419"/>
        <v>16119171.1</v>
      </c>
      <c r="O1886" s="43">
        <f t="shared" si="419"/>
        <v>1716116.67</v>
      </c>
      <c r="P1886" s="43">
        <f t="shared" si="419"/>
        <v>1708202.47</v>
      </c>
      <c r="Q1886" s="43">
        <f t="shared" si="419"/>
        <v>1708482.8599999999</v>
      </c>
      <c r="R1886" s="43">
        <f t="shared" si="419"/>
        <v>2681598.3000000003</v>
      </c>
      <c r="S1886" s="43">
        <f t="shared" si="419"/>
        <v>0</v>
      </c>
      <c r="T1886" s="43">
        <f t="shared" si="419"/>
        <v>0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24397611.239999998</v>
      </c>
      <c r="AA1886" s="43">
        <f t="shared" si="419"/>
        <v>20415388.760000002</v>
      </c>
      <c r="AB1886" s="44">
        <f>Z1886/D1886</f>
        <v>0.54443155423649381</v>
      </c>
      <c r="AC1886" s="46"/>
      <c r="AE1886" s="37">
        <f>SUM('[3]sum-co'!S527+'[2]CMF-101regularapril8'!$EV$3077)</f>
        <v>26064475.599999998</v>
      </c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10015032000</v>
      </c>
      <c r="C2070" s="34">
        <f t="shared" ref="C2070:Y2075" si="456">C1680+C1650+C1560+C694+C458</f>
        <v>-5.8207660913467407E-11</v>
      </c>
      <c r="D2070" s="34">
        <f>D1680+D1650+D1560+D694+D458</f>
        <v>10015032000</v>
      </c>
      <c r="E2070" s="34">
        <f t="shared" si="456"/>
        <v>2765177467.2100005</v>
      </c>
      <c r="F2070" s="34">
        <f t="shared" si="456"/>
        <v>2502226965.54</v>
      </c>
      <c r="G2070" s="34">
        <f t="shared" si="456"/>
        <v>0</v>
      </c>
      <c r="H2070" s="34">
        <f t="shared" si="456"/>
        <v>0</v>
      </c>
      <c r="I2070" s="34">
        <f t="shared" si="456"/>
        <v>2204608257.25</v>
      </c>
      <c r="J2070" s="34">
        <f t="shared" si="456"/>
        <v>2009898799.77</v>
      </c>
      <c r="K2070" s="34">
        <f t="shared" si="456"/>
        <v>0</v>
      </c>
      <c r="L2070" s="34">
        <f t="shared" si="456"/>
        <v>0</v>
      </c>
      <c r="M2070" s="34">
        <f t="shared" si="456"/>
        <v>4214507057.0199995</v>
      </c>
      <c r="N2070" s="34">
        <f t="shared" si="456"/>
        <v>182523776.64000005</v>
      </c>
      <c r="O2070" s="34">
        <f t="shared" si="456"/>
        <v>177568253.46999997</v>
      </c>
      <c r="P2070" s="34">
        <f t="shared" si="456"/>
        <v>200477179.85000002</v>
      </c>
      <c r="Q2070" s="34">
        <f t="shared" si="456"/>
        <v>187508159.83999997</v>
      </c>
      <c r="R2070" s="34">
        <f t="shared" si="456"/>
        <v>304820005.93000007</v>
      </c>
      <c r="S2070" s="34">
        <f t="shared" si="456"/>
        <v>0</v>
      </c>
      <c r="T2070" s="34">
        <f t="shared" si="456"/>
        <v>0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5267404432.750001</v>
      </c>
      <c r="AA2070" s="34">
        <f>D2070-Z2070</f>
        <v>4747627567.249999</v>
      </c>
      <c r="AB2070" s="41">
        <f>Z2070/D2070</f>
        <v>0.52594983548230312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>B1681+B1651+B1561+B695+B459</f>
        <v>156607511000</v>
      </c>
      <c r="C2071" s="34">
        <f>C1681+C1651+C1561+C695+C459</f>
        <v>-1.0887561074923724E-7</v>
      </c>
      <c r="D2071" s="34">
        <f>D1681+D1651+D1561+D695+D459</f>
        <v>156607511000</v>
      </c>
      <c r="E2071" s="34">
        <f t="shared" si="456"/>
        <v>61160937084.889999</v>
      </c>
      <c r="F2071" s="34">
        <f t="shared" si="456"/>
        <v>39876965754.570007</v>
      </c>
      <c r="G2071" s="34">
        <f t="shared" si="456"/>
        <v>0</v>
      </c>
      <c r="H2071" s="34">
        <f t="shared" si="456"/>
        <v>0</v>
      </c>
      <c r="I2071" s="34">
        <f t="shared" si="456"/>
        <v>27779932017.780003</v>
      </c>
      <c r="J2071" s="34">
        <f t="shared" si="456"/>
        <v>10492785525.059998</v>
      </c>
      <c r="K2071" s="34">
        <f t="shared" si="456"/>
        <v>0</v>
      </c>
      <c r="L2071" s="34">
        <f t="shared" si="456"/>
        <v>0</v>
      </c>
      <c r="M2071" s="34">
        <f t="shared" si="456"/>
        <v>38272717542.840004</v>
      </c>
      <c r="N2071" s="34">
        <f t="shared" si="456"/>
        <v>5609788395.0500002</v>
      </c>
      <c r="O2071" s="34">
        <f t="shared" si="456"/>
        <v>17487415038.579998</v>
      </c>
      <c r="P2071" s="34">
        <f t="shared" si="456"/>
        <v>10283801633.480003</v>
      </c>
      <c r="Q2071" s="34">
        <f t="shared" si="456"/>
        <v>8646617788.6200008</v>
      </c>
      <c r="R2071" s="34">
        <f t="shared" si="456"/>
        <v>20737562440.889999</v>
      </c>
      <c r="S2071" s="34">
        <f t="shared" si="456"/>
        <v>0</v>
      </c>
      <c r="T2071" s="34">
        <f t="shared" si="456"/>
        <v>0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101037902839.46001</v>
      </c>
      <c r="AA2071" s="34">
        <f>D2071-Z2071</f>
        <v>55569608160.539993</v>
      </c>
      <c r="AB2071" s="41">
        <f>Z2071/D2071</f>
        <v>0.64516639204782467</v>
      </c>
      <c r="AC2071" s="35"/>
      <c r="AE2071" s="37"/>
    </row>
    <row r="2072" spans="1:31" s="36" customFormat="1" ht="18" hidden="1" customHeight="1" x14ac:dyDescent="0.2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>B1683+B1653+B1563+B697+B461</f>
        <v>50000000</v>
      </c>
      <c r="C2073" s="34">
        <f t="shared" si="456"/>
        <v>0</v>
      </c>
      <c r="D2073" s="34">
        <f t="shared" si="456"/>
        <v>50000000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50000000</v>
      </c>
      <c r="AB2073" s="41">
        <f>Z2073/D2073</f>
        <v>0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>SUM(B2070:B2073)</f>
        <v>166672543000</v>
      </c>
      <c r="C2074" s="43">
        <f t="shared" ref="C2074:AA2074" si="457">SUM(C2070:C2073)</f>
        <v>-1.0893381841015071E-7</v>
      </c>
      <c r="D2074" s="43">
        <f t="shared" si="457"/>
        <v>166672543000</v>
      </c>
      <c r="E2074" s="43">
        <f t="shared" si="457"/>
        <v>63926114552.099998</v>
      </c>
      <c r="F2074" s="43">
        <f t="shared" si="457"/>
        <v>42379192720.110008</v>
      </c>
      <c r="G2074" s="43">
        <f t="shared" si="457"/>
        <v>0</v>
      </c>
      <c r="H2074" s="43">
        <f t="shared" si="457"/>
        <v>0</v>
      </c>
      <c r="I2074" s="43">
        <f t="shared" si="457"/>
        <v>29984540275.030003</v>
      </c>
      <c r="J2074" s="43">
        <f t="shared" si="457"/>
        <v>12502684324.829998</v>
      </c>
      <c r="K2074" s="43">
        <f t="shared" si="457"/>
        <v>0</v>
      </c>
      <c r="L2074" s="43">
        <f t="shared" si="457"/>
        <v>0</v>
      </c>
      <c r="M2074" s="43">
        <f t="shared" si="457"/>
        <v>42487224599.860001</v>
      </c>
      <c r="N2074" s="43">
        <f t="shared" si="457"/>
        <v>5792312171.6900005</v>
      </c>
      <c r="O2074" s="43">
        <f t="shared" si="457"/>
        <v>17664983292.049999</v>
      </c>
      <c r="P2074" s="43">
        <f t="shared" si="457"/>
        <v>10484278813.330004</v>
      </c>
      <c r="Q2074" s="43">
        <f t="shared" si="457"/>
        <v>8834125948.460001</v>
      </c>
      <c r="R2074" s="43">
        <f t="shared" si="457"/>
        <v>21042382446.82</v>
      </c>
      <c r="S2074" s="43">
        <f t="shared" si="457"/>
        <v>0</v>
      </c>
      <c r="T2074" s="43">
        <f t="shared" si="457"/>
        <v>0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106305307272.21001</v>
      </c>
      <c r="AA2074" s="43">
        <f t="shared" si="457"/>
        <v>60367235727.789993</v>
      </c>
      <c r="AB2074" s="44">
        <f>Z2074/D2074</f>
        <v>0.63780935575099496</v>
      </c>
      <c r="AC2074" s="35"/>
      <c r="AE2074" s="37"/>
    </row>
    <row r="2075" spans="1:31" s="36" customFormat="1" ht="23.1" customHeight="1" x14ac:dyDescent="0.25">
      <c r="A2075" s="45" t="s">
        <v>39</v>
      </c>
      <c r="B2075" s="34">
        <f>B1685+B1655+B1565+B699+B463</f>
        <v>119524000</v>
      </c>
      <c r="C2075" s="34">
        <f t="shared" si="456"/>
        <v>0</v>
      </c>
      <c r="D2075" s="34">
        <f t="shared" si="456"/>
        <v>119524000</v>
      </c>
      <c r="E2075" s="34">
        <f t="shared" si="456"/>
        <v>30351163.719999999</v>
      </c>
      <c r="F2075" s="34">
        <f t="shared" si="456"/>
        <v>21371171.030000001</v>
      </c>
      <c r="G2075" s="34">
        <f t="shared" si="456"/>
        <v>0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9639124.0299999993</v>
      </c>
      <c r="O2075" s="34">
        <f t="shared" si="456"/>
        <v>10390448.849999998</v>
      </c>
      <c r="P2075" s="34">
        <f t="shared" si="456"/>
        <v>10321590.839999998</v>
      </c>
      <c r="Q2075" s="34">
        <f t="shared" si="456"/>
        <v>11832193.960000001</v>
      </c>
      <c r="R2075" s="34">
        <f t="shared" si="456"/>
        <v>9538977.0700000003</v>
      </c>
      <c r="S2075" s="34">
        <f t="shared" si="456"/>
        <v>0</v>
      </c>
      <c r="T2075" s="34">
        <f t="shared" si="456"/>
        <v>0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51722334.749999993</v>
      </c>
      <c r="AA2075" s="34">
        <f>D2075-Z2075</f>
        <v>67801665.25</v>
      </c>
      <c r="AB2075" s="41">
        <f>Z2075/D2075</f>
        <v>0.43273597561995913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>B2075+B2074</f>
        <v>166792067000</v>
      </c>
      <c r="C2076" s="43">
        <f t="shared" ref="C2076:AA2076" si="458">C2075+C2074</f>
        <v>-1.0893381841015071E-7</v>
      </c>
      <c r="D2076" s="43">
        <f t="shared" si="458"/>
        <v>166792067000</v>
      </c>
      <c r="E2076" s="43">
        <f t="shared" si="458"/>
        <v>63956465715.82</v>
      </c>
      <c r="F2076" s="43">
        <f t="shared" si="458"/>
        <v>42400563891.140007</v>
      </c>
      <c r="G2076" s="43">
        <f t="shared" si="458"/>
        <v>0</v>
      </c>
      <c r="H2076" s="43">
        <f t="shared" si="458"/>
        <v>0</v>
      </c>
      <c r="I2076" s="43">
        <f t="shared" si="458"/>
        <v>29984540275.030003</v>
      </c>
      <c r="J2076" s="43">
        <f t="shared" si="458"/>
        <v>12502684324.829998</v>
      </c>
      <c r="K2076" s="43">
        <f t="shared" si="458"/>
        <v>0</v>
      </c>
      <c r="L2076" s="43">
        <f t="shared" si="458"/>
        <v>0</v>
      </c>
      <c r="M2076" s="43">
        <f t="shared" si="458"/>
        <v>42487224599.860001</v>
      </c>
      <c r="N2076" s="43">
        <f t="shared" si="458"/>
        <v>5801951295.7200003</v>
      </c>
      <c r="O2076" s="43">
        <f t="shared" si="458"/>
        <v>17675373740.899998</v>
      </c>
      <c r="P2076" s="43">
        <f t="shared" si="458"/>
        <v>10494600404.170004</v>
      </c>
      <c r="Q2076" s="43">
        <f t="shared" si="458"/>
        <v>8845958142.4200001</v>
      </c>
      <c r="R2076" s="43">
        <f t="shared" si="458"/>
        <v>21051921423.889999</v>
      </c>
      <c r="S2076" s="43">
        <f t="shared" si="458"/>
        <v>0</v>
      </c>
      <c r="T2076" s="43">
        <f t="shared" si="458"/>
        <v>0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106357029606.96001</v>
      </c>
      <c r="AA2076" s="43">
        <f t="shared" si="458"/>
        <v>60435037393.039993</v>
      </c>
      <c r="AB2076" s="44">
        <f>Z2076/D2076</f>
        <v>0.63766239917729428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459">B2070+B446+B205</f>
        <v>10485236000</v>
      </c>
      <c r="C2080" s="34">
        <f t="shared" si="459"/>
        <v>-5.8207660913467407E-11</v>
      </c>
      <c r="D2080" s="34">
        <f t="shared" si="459"/>
        <v>10485236000</v>
      </c>
      <c r="E2080" s="34">
        <f t="shared" si="459"/>
        <v>2911049621.8000007</v>
      </c>
      <c r="F2080" s="34">
        <f t="shared" si="459"/>
        <v>2567884787.9499998</v>
      </c>
      <c r="G2080" s="34">
        <f t="shared" si="459"/>
        <v>0</v>
      </c>
      <c r="H2080" s="34">
        <f t="shared" si="459"/>
        <v>0</v>
      </c>
      <c r="I2080" s="34">
        <f t="shared" si="459"/>
        <v>2205561578.1500001</v>
      </c>
      <c r="J2080" s="34">
        <f t="shared" si="459"/>
        <v>2011174599.4400001</v>
      </c>
      <c r="K2080" s="34">
        <f t="shared" si="459"/>
        <v>0</v>
      </c>
      <c r="L2080" s="34">
        <f t="shared" si="459"/>
        <v>0</v>
      </c>
      <c r="M2080" s="34">
        <f t="shared" si="459"/>
        <v>4216736177.5899997</v>
      </c>
      <c r="N2080" s="34">
        <f t="shared" si="459"/>
        <v>246017690.29000005</v>
      </c>
      <c r="O2080" s="34">
        <f t="shared" si="459"/>
        <v>212705972.48999998</v>
      </c>
      <c r="P2080" s="34">
        <f t="shared" si="459"/>
        <v>246764380.87</v>
      </c>
      <c r="Q2080" s="34">
        <f t="shared" si="459"/>
        <v>204202058.24999997</v>
      </c>
      <c r="R2080" s="34">
        <f t="shared" si="459"/>
        <v>352508130.26000011</v>
      </c>
      <c r="S2080" s="34">
        <f t="shared" si="459"/>
        <v>0</v>
      </c>
      <c r="T2080" s="34">
        <f t="shared" si="459"/>
        <v>0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5478934409.75</v>
      </c>
      <c r="AA2080" s="34">
        <f>D2080-Z2080</f>
        <v>5006301590.25</v>
      </c>
      <c r="AB2080" s="41">
        <f t="shared" ref="AB2080:AB2086" si="460">Z2080/D2080</f>
        <v>0.52253801533413269</v>
      </c>
      <c r="AC2080" s="35"/>
      <c r="AE2080" s="37"/>
    </row>
    <row r="2081" spans="1:31" s="36" customFormat="1" ht="21" customHeight="1" x14ac:dyDescent="0.2">
      <c r="A2081" s="40" t="s">
        <v>35</v>
      </c>
      <c r="B2081" s="34">
        <f t="shared" si="459"/>
        <v>158492005000</v>
      </c>
      <c r="C2081" s="34">
        <f t="shared" si="459"/>
        <v>-1.136104401666671E-7</v>
      </c>
      <c r="D2081" s="34">
        <f t="shared" si="459"/>
        <v>158492005000</v>
      </c>
      <c r="E2081" s="34">
        <f t="shared" si="459"/>
        <v>62306952357.380005</v>
      </c>
      <c r="F2081" s="34">
        <f t="shared" si="459"/>
        <v>40077354082.350006</v>
      </c>
      <c r="G2081" s="34">
        <f t="shared" si="459"/>
        <v>0</v>
      </c>
      <c r="H2081" s="34">
        <f t="shared" si="459"/>
        <v>0</v>
      </c>
      <c r="I2081" s="34">
        <f t="shared" si="459"/>
        <v>28155375664.960003</v>
      </c>
      <c r="J2081" s="34">
        <f t="shared" si="459"/>
        <v>10604109613.829998</v>
      </c>
      <c r="K2081" s="34">
        <f t="shared" si="459"/>
        <v>0</v>
      </c>
      <c r="L2081" s="34">
        <f t="shared" si="459"/>
        <v>0</v>
      </c>
      <c r="M2081" s="34">
        <f t="shared" si="459"/>
        <v>38759485278.790009</v>
      </c>
      <c r="N2081" s="34">
        <f t="shared" si="459"/>
        <v>6075438941.9099998</v>
      </c>
      <c r="O2081" s="34">
        <f t="shared" si="459"/>
        <v>17765431365.619999</v>
      </c>
      <c r="P2081" s="34">
        <f t="shared" si="459"/>
        <v>10310706384.890003</v>
      </c>
      <c r="Q2081" s="34">
        <f t="shared" si="459"/>
        <v>8692968832.3200016</v>
      </c>
      <c r="R2081" s="34">
        <f t="shared" si="459"/>
        <v>20780275636.200001</v>
      </c>
      <c r="S2081" s="34">
        <f t="shared" si="459"/>
        <v>0</v>
      </c>
      <c r="T2081" s="34">
        <f t="shared" si="459"/>
        <v>0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102384306439.73001</v>
      </c>
      <c r="AA2081" s="34">
        <f>D2081-Z2081</f>
        <v>56107698560.269989</v>
      </c>
      <c r="AB2081" s="41">
        <f t="shared" si="460"/>
        <v>0.64599035414896799</v>
      </c>
      <c r="AC2081" s="35"/>
      <c r="AE2081" s="37"/>
    </row>
    <row r="2082" spans="1:31" s="36" customFormat="1" ht="27" hidden="1" customHeight="1" x14ac:dyDescent="0.2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 x14ac:dyDescent="0.2">
      <c r="A2083" s="40" t="s">
        <v>37</v>
      </c>
      <c r="B2083" s="34">
        <f t="shared" si="459"/>
        <v>464260000</v>
      </c>
      <c r="C2083" s="34">
        <f t="shared" si="459"/>
        <v>0</v>
      </c>
      <c r="D2083" s="34">
        <f t="shared" si="459"/>
        <v>464260000</v>
      </c>
      <c r="E2083" s="34">
        <f t="shared" si="459"/>
        <v>10314917</v>
      </c>
      <c r="F2083" s="34">
        <f t="shared" si="459"/>
        <v>15208226.59</v>
      </c>
      <c r="G2083" s="34">
        <f t="shared" si="459"/>
        <v>0</v>
      </c>
      <c r="H2083" s="34">
        <f t="shared" si="459"/>
        <v>0</v>
      </c>
      <c r="I2083" s="34">
        <f t="shared" si="459"/>
        <v>3068586</v>
      </c>
      <c r="J2083" s="34">
        <f t="shared" si="459"/>
        <v>15208226.59</v>
      </c>
      <c r="K2083" s="34">
        <f t="shared" si="459"/>
        <v>0</v>
      </c>
      <c r="L2083" s="34">
        <f t="shared" si="459"/>
        <v>0</v>
      </c>
      <c r="M2083" s="34">
        <f t="shared" si="459"/>
        <v>18276812.59</v>
      </c>
      <c r="N2083" s="34">
        <f t="shared" si="459"/>
        <v>0</v>
      </c>
      <c r="O2083" s="34">
        <f t="shared" si="459"/>
        <v>5366331</v>
      </c>
      <c r="P2083" s="34">
        <f t="shared" si="459"/>
        <v>1880000</v>
      </c>
      <c r="Q2083" s="34">
        <f t="shared" si="459"/>
        <v>0</v>
      </c>
      <c r="R2083" s="34">
        <f t="shared" si="459"/>
        <v>0</v>
      </c>
      <c r="S2083" s="34">
        <f t="shared" si="459"/>
        <v>0</v>
      </c>
      <c r="T2083" s="34">
        <f t="shared" si="459"/>
        <v>0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25523143.59</v>
      </c>
      <c r="AA2083" s="34">
        <f>D2083-Z2083</f>
        <v>438736856.41000003</v>
      </c>
      <c r="AB2083" s="41">
        <f t="shared" si="460"/>
        <v>5.4975969478309565E-2</v>
      </c>
      <c r="AC2083" s="35"/>
      <c r="AE2083" s="37"/>
    </row>
    <row r="2084" spans="1:31" s="36" customFormat="1" ht="21" customHeight="1" x14ac:dyDescent="0.25">
      <c r="A2084" s="42" t="s">
        <v>38</v>
      </c>
      <c r="B2084" s="43">
        <f>SUM(B2080:B2083)</f>
        <v>169441501000</v>
      </c>
      <c r="C2084" s="43">
        <f t="shared" ref="C2084:AA2084" si="461">SUM(C2080:C2083)</f>
        <v>-1.1366864782758057E-7</v>
      </c>
      <c r="D2084" s="43">
        <f t="shared" si="461"/>
        <v>169441501000</v>
      </c>
      <c r="E2084" s="43">
        <f t="shared" si="461"/>
        <v>65228316896.180008</v>
      </c>
      <c r="F2084" s="43">
        <f t="shared" si="461"/>
        <v>42660447096.889999</v>
      </c>
      <c r="G2084" s="43">
        <f t="shared" si="461"/>
        <v>0</v>
      </c>
      <c r="H2084" s="43">
        <f t="shared" si="461"/>
        <v>0</v>
      </c>
      <c r="I2084" s="43">
        <f t="shared" si="461"/>
        <v>30364005829.110004</v>
      </c>
      <c r="J2084" s="43">
        <f t="shared" si="461"/>
        <v>12630492439.859999</v>
      </c>
      <c r="K2084" s="43">
        <f t="shared" si="461"/>
        <v>0</v>
      </c>
      <c r="L2084" s="43">
        <f t="shared" si="461"/>
        <v>0</v>
      </c>
      <c r="M2084" s="43">
        <f t="shared" si="461"/>
        <v>42994498268.970001</v>
      </c>
      <c r="N2084" s="43">
        <f t="shared" si="461"/>
        <v>6321456632.1999998</v>
      </c>
      <c r="O2084" s="43">
        <f t="shared" si="461"/>
        <v>17983503669.110001</v>
      </c>
      <c r="P2084" s="43">
        <f t="shared" si="461"/>
        <v>10559350765.760004</v>
      </c>
      <c r="Q2084" s="43">
        <f t="shared" si="461"/>
        <v>8897170890.5700016</v>
      </c>
      <c r="R2084" s="43">
        <f t="shared" si="461"/>
        <v>21132783766.459999</v>
      </c>
      <c r="S2084" s="43">
        <f t="shared" si="461"/>
        <v>0</v>
      </c>
      <c r="T2084" s="43">
        <f t="shared" si="461"/>
        <v>0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107888763993.07001</v>
      </c>
      <c r="AA2084" s="43">
        <f t="shared" si="461"/>
        <v>61552737006.929993</v>
      </c>
      <c r="AB2084" s="44">
        <f t="shared" si="460"/>
        <v>0.63673163514450926</v>
      </c>
      <c r="AC2084" s="35"/>
      <c r="AE2084" s="37"/>
    </row>
    <row r="2085" spans="1:31" s="36" customFormat="1" ht="21" customHeight="1" x14ac:dyDescent="0.25">
      <c r="A2085" s="45" t="s">
        <v>39</v>
      </c>
      <c r="B2085" s="34">
        <f t="shared" ref="B2085:Y2085" si="462">B2075+B451+B210</f>
        <v>157643000</v>
      </c>
      <c r="C2085" s="34">
        <f t="shared" si="462"/>
        <v>0</v>
      </c>
      <c r="D2085" s="34">
        <f t="shared" si="462"/>
        <v>157643000</v>
      </c>
      <c r="E2085" s="34">
        <f t="shared" si="462"/>
        <v>40854841.009999998</v>
      </c>
      <c r="F2085" s="34">
        <f t="shared" si="462"/>
        <v>25747671.420000002</v>
      </c>
      <c r="G2085" s="34">
        <f t="shared" si="462"/>
        <v>0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13046188.329999998</v>
      </c>
      <c r="O2085" s="34">
        <f t="shared" si="462"/>
        <v>13820710.909999998</v>
      </c>
      <c r="P2085" s="34">
        <f t="shared" si="462"/>
        <v>13987941.769999998</v>
      </c>
      <c r="Q2085" s="34">
        <f t="shared" si="462"/>
        <v>12704647.930000002</v>
      </c>
      <c r="R2085" s="34">
        <f t="shared" si="462"/>
        <v>13043023.49</v>
      </c>
      <c r="S2085" s="34">
        <f t="shared" si="462"/>
        <v>0</v>
      </c>
      <c r="T2085" s="34">
        <f t="shared" si="462"/>
        <v>0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66602512.429999992</v>
      </c>
      <c r="AA2085" s="34">
        <f>D2085-Z2085</f>
        <v>91040487.570000008</v>
      </c>
      <c r="AB2085" s="41">
        <f t="shared" si="460"/>
        <v>0.42248950115133554</v>
      </c>
      <c r="AC2085" s="35"/>
      <c r="AE2085" s="37"/>
    </row>
    <row r="2086" spans="1:31" s="36" customFormat="1" ht="21" customHeight="1" x14ac:dyDescent="0.25">
      <c r="A2086" s="42" t="s">
        <v>40</v>
      </c>
      <c r="B2086" s="43">
        <f>B2085+B2084</f>
        <v>169599144000</v>
      </c>
      <c r="C2086" s="43">
        <f t="shared" ref="C2086:AA2086" si="463">C2085+C2084</f>
        <v>-1.1366864782758057E-7</v>
      </c>
      <c r="D2086" s="43">
        <f t="shared" si="463"/>
        <v>169599144000</v>
      </c>
      <c r="E2086" s="43">
        <f t="shared" si="463"/>
        <v>65269171737.19001</v>
      </c>
      <c r="F2086" s="43">
        <f t="shared" si="463"/>
        <v>42686194768.309998</v>
      </c>
      <c r="G2086" s="43">
        <f t="shared" si="463"/>
        <v>0</v>
      </c>
      <c r="H2086" s="43">
        <f t="shared" si="463"/>
        <v>0</v>
      </c>
      <c r="I2086" s="43">
        <f t="shared" si="463"/>
        <v>30364005829.110004</v>
      </c>
      <c r="J2086" s="43">
        <f t="shared" si="463"/>
        <v>12630492439.859999</v>
      </c>
      <c r="K2086" s="43">
        <f t="shared" si="463"/>
        <v>0</v>
      </c>
      <c r="L2086" s="43">
        <f t="shared" si="463"/>
        <v>0</v>
      </c>
      <c r="M2086" s="43">
        <f t="shared" si="463"/>
        <v>42994498268.970001</v>
      </c>
      <c r="N2086" s="43">
        <f t="shared" si="463"/>
        <v>6334502820.5299997</v>
      </c>
      <c r="O2086" s="43">
        <f t="shared" si="463"/>
        <v>17997324380.02</v>
      </c>
      <c r="P2086" s="43">
        <f t="shared" si="463"/>
        <v>10573338707.530005</v>
      </c>
      <c r="Q2086" s="43">
        <f t="shared" si="463"/>
        <v>8909875538.5000019</v>
      </c>
      <c r="R2086" s="43">
        <f t="shared" si="463"/>
        <v>21145826789.950001</v>
      </c>
      <c r="S2086" s="43">
        <f t="shared" si="463"/>
        <v>0</v>
      </c>
      <c r="T2086" s="43">
        <f t="shared" si="463"/>
        <v>0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107955366505.5</v>
      </c>
      <c r="AA2086" s="43">
        <f t="shared" si="463"/>
        <v>61643777494.499992</v>
      </c>
      <c r="AB2086" s="44">
        <f t="shared" si="460"/>
        <v>0.63653249632851916</v>
      </c>
      <c r="AC2086" s="46"/>
      <c r="AE2086" s="37"/>
    </row>
    <row r="2087" spans="1:31" s="77" customFormat="1" ht="15" customHeight="1" x14ac:dyDescent="0.25">
      <c r="A2087" s="75"/>
      <c r="B2087" s="52">
        <f>[1]consoCURRENT!E42643</f>
        <v>169599144000</v>
      </c>
      <c r="C2087" s="52">
        <f>[1]consoCURRENT!F42643</f>
        <v>-4.0605664253234863E-7</v>
      </c>
      <c r="D2087" s="67"/>
      <c r="E2087" s="52">
        <f>[1]consoCURRENT!H42643</f>
        <v>65269171737.189995</v>
      </c>
      <c r="F2087" s="52">
        <f>[1]consoCURRENT!I42643</f>
        <v>42686194768.309982</v>
      </c>
      <c r="G2087" s="52">
        <f>[1]consoCURRENT!J42643</f>
        <v>0</v>
      </c>
      <c r="H2087" s="52">
        <f>[1]consoCURRENT!K42643</f>
        <v>0</v>
      </c>
      <c r="I2087" s="52">
        <f>[1]consoCURRENT!L42643</f>
        <v>30364005829.109997</v>
      </c>
      <c r="J2087" s="52">
        <f>[1]consoCURRENT!M42643</f>
        <v>12630492439.859997</v>
      </c>
      <c r="K2087" s="52">
        <f>[1]consoCURRENT!N42643</f>
        <v>0</v>
      </c>
      <c r="L2087" s="52">
        <f>[1]consoCURRENT!O42643</f>
        <v>0</v>
      </c>
      <c r="M2087" s="52">
        <f>[1]consoCURRENT!P42643</f>
        <v>42994498268.970001</v>
      </c>
      <c r="N2087" s="52">
        <f>[1]consoCURRENT!Q42643</f>
        <v>6334502820.5300007</v>
      </c>
      <c r="O2087" s="52">
        <f>[1]consoCURRENT!R42643</f>
        <v>17997324380.020004</v>
      </c>
      <c r="P2087" s="52">
        <f>[1]consoCURRENT!S42643</f>
        <v>10573338707.530005</v>
      </c>
      <c r="Q2087" s="52">
        <f>[1]consoCURRENT!T42643</f>
        <v>8909875538.5000019</v>
      </c>
      <c r="R2087" s="52">
        <f>[1]consoCURRENT!U42643</f>
        <v>21145826789.950001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107955366505.5</v>
      </c>
      <c r="AA2087" s="52">
        <f>[1]consoCURRENT!AD42643</f>
        <v>61643777494.499962</v>
      </c>
      <c r="AB2087" s="52"/>
      <c r="AC2087" s="76"/>
      <c r="AE2087" s="78"/>
    </row>
    <row r="2088" spans="1:31" s="77" customFormat="1" ht="22.35" customHeight="1" x14ac:dyDescent="0.25">
      <c r="A2088" s="75"/>
      <c r="B2088" s="52">
        <f>B2087-B2086</f>
        <v>0</v>
      </c>
      <c r="C2088" s="52">
        <f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7">
        <f>Z2087-Z2086</f>
        <v>0</v>
      </c>
      <c r="AA2088" s="52"/>
      <c r="AB2088" s="52"/>
      <c r="AC2088" s="76"/>
      <c r="AE2088" s="78"/>
    </row>
    <row r="2089" spans="1:31" s="77" customFormat="1" ht="22.35" customHeight="1" x14ac:dyDescent="0.25">
      <c r="A2089" s="79" t="s">
        <v>116</v>
      </c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67"/>
      <c r="AA2089" s="52"/>
      <c r="AB2089" s="52"/>
      <c r="AC2089" s="76"/>
      <c r="AE2089" s="78"/>
    </row>
    <row r="2090" spans="1:31" s="77" customFormat="1" ht="22.35" customHeight="1" x14ac:dyDescent="0.25">
      <c r="A2090" s="75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67"/>
      <c r="AA2090" s="52"/>
      <c r="AB2090" s="52"/>
      <c r="AC2090" s="76"/>
      <c r="AE2090" s="78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>B2102+B2112+B2122+B2132+B2142+B2152+B2162+B2172+B2182+B2192+B2202+B2212+B2222+B2232+B2242+B2252+B2262</f>
        <v>127475000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127475000</v>
      </c>
      <c r="E2092" s="34">
        <f t="shared" ref="E2092:Y2092" si="464">E2102+E2112+E2122+E2132+E2142+E2152+E2162+E2172+E2182+E2192+E2202+E2212+E2222+E2232+E2242+E2252+E2262</f>
        <v>28574888.709999997</v>
      </c>
      <c r="F2092" s="34">
        <f t="shared" si="464"/>
        <v>24472786.310000002</v>
      </c>
      <c r="G2092" s="34">
        <f t="shared" si="464"/>
        <v>0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9666289.5199999996</v>
      </c>
      <c r="O2092" s="34">
        <f t="shared" si="464"/>
        <v>8682545.6599999983</v>
      </c>
      <c r="P2092" s="34">
        <f t="shared" si="464"/>
        <v>10226053.529999999</v>
      </c>
      <c r="Q2092" s="34">
        <f t="shared" si="464"/>
        <v>9702595.8200000003</v>
      </c>
      <c r="R2092" s="34">
        <f t="shared" si="464"/>
        <v>14770190.490000004</v>
      </c>
      <c r="S2092" s="34">
        <f t="shared" si="464"/>
        <v>0</v>
      </c>
      <c r="T2092" s="34">
        <f t="shared" si="464"/>
        <v>0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53047675.020000003</v>
      </c>
      <c r="AA2092" s="34">
        <f>D2092-Z2092</f>
        <v>74427324.979999989</v>
      </c>
      <c r="AB2092" s="41">
        <f>Z2092/D2092</f>
        <v>0.41614179266522849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ref="B2093:Y2095" si="465">B2103+B2113+B2123+B2133+B2143+B2153+B2163+B2173+B2183+B2193+B2203+B2213+B2223+B2233+B2243+B2253+B2263</f>
        <v>44573000</v>
      </c>
      <c r="C2093" s="34">
        <f t="shared" si="465"/>
        <v>0</v>
      </c>
      <c r="D2093" s="34">
        <f t="shared" si="465"/>
        <v>44573000</v>
      </c>
      <c r="E2093" s="34">
        <f t="shared" si="465"/>
        <v>15124892.489999996</v>
      </c>
      <c r="F2093" s="34">
        <f t="shared" si="465"/>
        <v>3892368.1300000008</v>
      </c>
      <c r="G2093" s="34">
        <f t="shared" si="465"/>
        <v>0</v>
      </c>
      <c r="H2093" s="34">
        <f t="shared" si="465"/>
        <v>0</v>
      </c>
      <c r="I2093" s="34">
        <f t="shared" si="465"/>
        <v>5414577.0200000005</v>
      </c>
      <c r="J2093" s="34">
        <f t="shared" si="465"/>
        <v>118118.19</v>
      </c>
      <c r="K2093" s="34">
        <f t="shared" si="465"/>
        <v>0</v>
      </c>
      <c r="L2093" s="34">
        <f t="shared" si="465"/>
        <v>0</v>
      </c>
      <c r="M2093" s="34">
        <f t="shared" si="465"/>
        <v>5532695.2100000009</v>
      </c>
      <c r="N2093" s="34">
        <f t="shared" si="465"/>
        <v>6545462.0099999998</v>
      </c>
      <c r="O2093" s="34">
        <f t="shared" si="465"/>
        <v>2279417.0299999998</v>
      </c>
      <c r="P2093" s="34">
        <f t="shared" si="465"/>
        <v>885436.43</v>
      </c>
      <c r="Q2093" s="34">
        <f t="shared" si="465"/>
        <v>2533927.84</v>
      </c>
      <c r="R2093" s="34">
        <f t="shared" si="465"/>
        <v>1240322.1000000001</v>
      </c>
      <c r="S2093" s="34">
        <f t="shared" si="465"/>
        <v>0</v>
      </c>
      <c r="T2093" s="34">
        <f t="shared" si="465"/>
        <v>0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19017260.620000001</v>
      </c>
      <c r="AA2093" s="34">
        <f>D2093-Z2093</f>
        <v>25555739.379999999</v>
      </c>
      <c r="AB2093" s="41">
        <f>Z2093/D2093</f>
        <v>0.42665426648419447</v>
      </c>
      <c r="AC2093" s="35"/>
      <c r="AE2093" s="49"/>
    </row>
    <row r="2094" spans="1:31" s="36" customFormat="1" ht="18" hidden="1" customHeight="1" x14ac:dyDescent="0.2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>SUM(B2092:B2095)</f>
        <v>172048000</v>
      </c>
      <c r="C2096" s="43">
        <f>SUM(C2092:C2095)</f>
        <v>0</v>
      </c>
      <c r="D2096" s="43">
        <f>SUM(D2092:D2095)</f>
        <v>172048000</v>
      </c>
      <c r="E2096" s="43">
        <f t="shared" ref="E2096:AA2096" si="466">SUM(E2092:E2095)</f>
        <v>43699781.199999996</v>
      </c>
      <c r="F2096" s="43">
        <f t="shared" si="466"/>
        <v>28365154.440000005</v>
      </c>
      <c r="G2096" s="43">
        <f t="shared" si="466"/>
        <v>0</v>
      </c>
      <c r="H2096" s="43">
        <f t="shared" si="466"/>
        <v>0</v>
      </c>
      <c r="I2096" s="43">
        <f t="shared" si="466"/>
        <v>5414577.0200000005</v>
      </c>
      <c r="J2096" s="43">
        <f t="shared" si="466"/>
        <v>118118.19</v>
      </c>
      <c r="K2096" s="43">
        <f t="shared" si="466"/>
        <v>0</v>
      </c>
      <c r="L2096" s="43">
        <f t="shared" si="466"/>
        <v>0</v>
      </c>
      <c r="M2096" s="43">
        <f t="shared" si="466"/>
        <v>5532695.2100000009</v>
      </c>
      <c r="N2096" s="43">
        <f t="shared" si="466"/>
        <v>16211751.529999999</v>
      </c>
      <c r="O2096" s="43">
        <f t="shared" si="466"/>
        <v>10961962.689999998</v>
      </c>
      <c r="P2096" s="43">
        <f t="shared" si="466"/>
        <v>11111489.959999999</v>
      </c>
      <c r="Q2096" s="43">
        <f t="shared" si="466"/>
        <v>12236523.66</v>
      </c>
      <c r="R2096" s="43">
        <f t="shared" si="466"/>
        <v>16010512.590000004</v>
      </c>
      <c r="S2096" s="43">
        <f t="shared" si="466"/>
        <v>0</v>
      </c>
      <c r="T2096" s="43">
        <f t="shared" si="466"/>
        <v>0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72064935.640000001</v>
      </c>
      <c r="AA2096" s="43">
        <f t="shared" si="466"/>
        <v>99983064.359999985</v>
      </c>
      <c r="AB2096" s="44">
        <f>Z2096/D2096</f>
        <v>0.41886529131405187</v>
      </c>
      <c r="AC2096" s="35"/>
      <c r="AE2096" s="37"/>
    </row>
    <row r="2097" spans="1:31" s="36" customFormat="1" hidden="1" x14ac:dyDescent="0.25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>B2097+B2096</f>
        <v>172048000</v>
      </c>
      <c r="C2098" s="43">
        <f>C2097+C2096</f>
        <v>0</v>
      </c>
      <c r="D2098" s="43">
        <f>D2097+D2096</f>
        <v>172048000</v>
      </c>
      <c r="E2098" s="43">
        <f t="shared" ref="E2098:AA2098" si="468">E2097+E2096</f>
        <v>43699781.199999996</v>
      </c>
      <c r="F2098" s="43">
        <f t="shared" si="468"/>
        <v>28365154.440000005</v>
      </c>
      <c r="G2098" s="43">
        <f t="shared" si="468"/>
        <v>0</v>
      </c>
      <c r="H2098" s="43">
        <f t="shared" si="468"/>
        <v>0</v>
      </c>
      <c r="I2098" s="43">
        <f t="shared" si="468"/>
        <v>5414577.0200000005</v>
      </c>
      <c r="J2098" s="43">
        <f t="shared" si="468"/>
        <v>118118.19</v>
      </c>
      <c r="K2098" s="43">
        <f t="shared" si="468"/>
        <v>0</v>
      </c>
      <c r="L2098" s="43">
        <f t="shared" si="468"/>
        <v>0</v>
      </c>
      <c r="M2098" s="43">
        <f t="shared" si="468"/>
        <v>5532695.2100000009</v>
      </c>
      <c r="N2098" s="43">
        <f t="shared" si="468"/>
        <v>16211751.529999999</v>
      </c>
      <c r="O2098" s="43">
        <f t="shared" si="468"/>
        <v>10961962.689999998</v>
      </c>
      <c r="P2098" s="43">
        <f t="shared" si="468"/>
        <v>11111489.959999999</v>
      </c>
      <c r="Q2098" s="43">
        <f t="shared" si="468"/>
        <v>12236523.66</v>
      </c>
      <c r="R2098" s="43">
        <f t="shared" si="468"/>
        <v>16010512.590000004</v>
      </c>
      <c r="S2098" s="43">
        <f t="shared" si="468"/>
        <v>0</v>
      </c>
      <c r="T2098" s="43">
        <f t="shared" si="468"/>
        <v>0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72064935.640000001</v>
      </c>
      <c r="AA2098" s="43">
        <f t="shared" si="468"/>
        <v>99983064.359999985</v>
      </c>
      <c r="AB2098" s="44">
        <f>Z2098/D2098</f>
        <v>0.41886529131405187</v>
      </c>
      <c r="AC2098" s="46"/>
      <c r="AE2098" s="37">
        <f>SUM('[3]sum-co'!S561+[1]NHTS!T223+'[2]CMF-101regularapril8'!$EV$3170)</f>
        <v>76332131.049999997</v>
      </c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39161000</v>
      </c>
      <c r="C2102" s="34">
        <f>[1]consoCURRENT!F42919</f>
        <v>0</v>
      </c>
      <c r="D2102" s="34">
        <f>[1]consoCURRENT!G42919</f>
        <v>39161000</v>
      </c>
      <c r="E2102" s="34">
        <f>[1]consoCURRENT!H42919</f>
        <v>9667251.620000001</v>
      </c>
      <c r="F2102" s="34">
        <f>[1]consoCURRENT!I42919</f>
        <v>7338152.2699999996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4284090.13</v>
      </c>
      <c r="O2102" s="34">
        <f>[1]consoCURRENT!R42919</f>
        <v>2391850.33</v>
      </c>
      <c r="P2102" s="34">
        <f>[1]consoCURRENT!S42919</f>
        <v>2991311.16</v>
      </c>
      <c r="Q2102" s="34">
        <f>[1]consoCURRENT!T42919</f>
        <v>2762791.37</v>
      </c>
      <c r="R2102" s="34">
        <f>[1]consoCURRENT!U42919</f>
        <v>4575360.8999999994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17005403.890000001</v>
      </c>
      <c r="AA2102" s="34">
        <f>D2102-Z2102</f>
        <v>22155596.109999999</v>
      </c>
      <c r="AB2102" s="41">
        <f>Z2102/D2102</f>
        <v>0.43424335154873472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32233000</v>
      </c>
      <c r="C2103" s="34">
        <f>[1]consoCURRENT!F43032</f>
        <v>0</v>
      </c>
      <c r="D2103" s="34">
        <f>[1]consoCURRENT!G43032</f>
        <v>32232999.999999996</v>
      </c>
      <c r="E2103" s="34">
        <f>[1]consoCURRENT!H43032</f>
        <v>12110030.01</v>
      </c>
      <c r="F2103" s="34">
        <f>[1]consoCURRENT!I43032</f>
        <v>2020595.51</v>
      </c>
      <c r="G2103" s="34">
        <f>[1]consoCURRENT!J43032</f>
        <v>0</v>
      </c>
      <c r="H2103" s="34">
        <f>[1]consoCURRENT!K43032</f>
        <v>0</v>
      </c>
      <c r="I2103" s="34">
        <f>[1]consoCURRENT!L43032</f>
        <v>5414577.0200000005</v>
      </c>
      <c r="J2103" s="34">
        <f>[1]consoCURRENT!M43032</f>
        <v>118118.19</v>
      </c>
      <c r="K2103" s="34">
        <f>[1]consoCURRENT!N43032</f>
        <v>0</v>
      </c>
      <c r="L2103" s="34">
        <f>[1]consoCURRENT!O43032</f>
        <v>0</v>
      </c>
      <c r="M2103" s="34">
        <f>[1]consoCURRENT!P43032</f>
        <v>5532695.2100000009</v>
      </c>
      <c r="N2103" s="34">
        <f>[1]consoCURRENT!Q43032</f>
        <v>5747823.8200000003</v>
      </c>
      <c r="O2103" s="34">
        <f>[1]consoCURRENT!R43032</f>
        <v>827475.05999999994</v>
      </c>
      <c r="P2103" s="34">
        <f>[1]consoCURRENT!S43032</f>
        <v>120154.11</v>
      </c>
      <c r="Q2103" s="34">
        <f>[1]consoCURRENT!T43032</f>
        <v>1480121.89</v>
      </c>
      <c r="R2103" s="34">
        <f>[1]consoCURRENT!U43032</f>
        <v>422355.43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14130625.520000001</v>
      </c>
      <c r="AA2103" s="34">
        <f>D2103-Z2103</f>
        <v>18102374.479999997</v>
      </c>
      <c r="AB2103" s="41">
        <f>Z2103/D2103</f>
        <v>0.4383900201656688</v>
      </c>
      <c r="AC2103" s="35"/>
      <c r="AE2103" s="37"/>
    </row>
    <row r="2104" spans="1:31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>SUM(B2102:B2105)</f>
        <v>71394000</v>
      </c>
      <c r="C2106" s="43">
        <f>SUM(C2102:C2105)</f>
        <v>0</v>
      </c>
      <c r="D2106" s="43">
        <f>SUM(D2102:D2105)</f>
        <v>71394000</v>
      </c>
      <c r="E2106" s="43">
        <f t="shared" ref="E2106:AA2106" si="469">SUM(E2102:E2105)</f>
        <v>21777281.630000003</v>
      </c>
      <c r="F2106" s="43">
        <f t="shared" si="469"/>
        <v>9358747.7799999993</v>
      </c>
      <c r="G2106" s="43">
        <f t="shared" si="469"/>
        <v>0</v>
      </c>
      <c r="H2106" s="43">
        <f t="shared" si="469"/>
        <v>0</v>
      </c>
      <c r="I2106" s="43">
        <f t="shared" si="469"/>
        <v>5414577.0200000005</v>
      </c>
      <c r="J2106" s="43">
        <f t="shared" si="469"/>
        <v>118118.19</v>
      </c>
      <c r="K2106" s="43">
        <f t="shared" si="469"/>
        <v>0</v>
      </c>
      <c r="L2106" s="43">
        <f t="shared" si="469"/>
        <v>0</v>
      </c>
      <c r="M2106" s="43">
        <f t="shared" si="469"/>
        <v>5532695.2100000009</v>
      </c>
      <c r="N2106" s="43">
        <f t="shared" si="469"/>
        <v>10031913.949999999</v>
      </c>
      <c r="O2106" s="43">
        <f t="shared" si="469"/>
        <v>3219325.39</v>
      </c>
      <c r="P2106" s="43">
        <f t="shared" si="469"/>
        <v>3111465.27</v>
      </c>
      <c r="Q2106" s="43">
        <f t="shared" si="469"/>
        <v>4242913.26</v>
      </c>
      <c r="R2106" s="43">
        <f t="shared" si="469"/>
        <v>4997716.3299999991</v>
      </c>
      <c r="S2106" s="43">
        <f t="shared" si="469"/>
        <v>0</v>
      </c>
      <c r="T2106" s="43">
        <f t="shared" si="469"/>
        <v>0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31136029.410000004</v>
      </c>
      <c r="AA2106" s="43">
        <f t="shared" si="469"/>
        <v>40257970.589999996</v>
      </c>
      <c r="AB2106" s="44">
        <f>Z2106/D2106</f>
        <v>0.43611549163795282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>B2107+B2106</f>
        <v>71394000</v>
      </c>
      <c r="C2108" s="43">
        <f>C2107+C2106</f>
        <v>0</v>
      </c>
      <c r="D2108" s="43">
        <f>D2107+D2106</f>
        <v>71394000</v>
      </c>
      <c r="E2108" s="43">
        <f t="shared" ref="E2108:AA2108" si="470">E2107+E2106</f>
        <v>21777281.630000003</v>
      </c>
      <c r="F2108" s="43">
        <f t="shared" si="470"/>
        <v>9358747.7799999993</v>
      </c>
      <c r="G2108" s="43">
        <f t="shared" si="470"/>
        <v>0</v>
      </c>
      <c r="H2108" s="43">
        <f t="shared" si="470"/>
        <v>0</v>
      </c>
      <c r="I2108" s="43">
        <f t="shared" si="470"/>
        <v>5414577.0200000005</v>
      </c>
      <c r="J2108" s="43">
        <f t="shared" si="470"/>
        <v>118118.19</v>
      </c>
      <c r="K2108" s="43">
        <f t="shared" si="470"/>
        <v>0</v>
      </c>
      <c r="L2108" s="43">
        <f t="shared" si="470"/>
        <v>0</v>
      </c>
      <c r="M2108" s="43">
        <f t="shared" si="470"/>
        <v>5532695.2100000009</v>
      </c>
      <c r="N2108" s="43">
        <f t="shared" si="470"/>
        <v>10031913.949999999</v>
      </c>
      <c r="O2108" s="43">
        <f t="shared" si="470"/>
        <v>3219325.39</v>
      </c>
      <c r="P2108" s="43">
        <f t="shared" si="470"/>
        <v>3111465.27</v>
      </c>
      <c r="Q2108" s="43">
        <f t="shared" si="470"/>
        <v>4242913.26</v>
      </c>
      <c r="R2108" s="43">
        <f t="shared" si="470"/>
        <v>4997716.3299999991</v>
      </c>
      <c r="S2108" s="43">
        <f t="shared" si="470"/>
        <v>0</v>
      </c>
      <c r="T2108" s="43">
        <f t="shared" si="470"/>
        <v>0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31136029.410000004</v>
      </c>
      <c r="AA2108" s="43">
        <f t="shared" si="470"/>
        <v>40257970.589999996</v>
      </c>
      <c r="AB2108" s="44">
        <f>Z2108/D2108</f>
        <v>0.43611549163795282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5125000</v>
      </c>
      <c r="C2112" s="34">
        <f>[1]consoCURRENT!F43132</f>
        <v>0</v>
      </c>
      <c r="D2112" s="34">
        <f>[1]consoCURRENT!G43132</f>
        <v>5125000</v>
      </c>
      <c r="E2112" s="34">
        <f>[1]consoCURRENT!H43132</f>
        <v>1103462.71</v>
      </c>
      <c r="F2112" s="34">
        <f>[1]consoCURRENT!I43132</f>
        <v>984444.44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333220.37</v>
      </c>
      <c r="O2112" s="34">
        <f>[1]consoCURRENT!R43132</f>
        <v>359979.22</v>
      </c>
      <c r="P2112" s="34">
        <f>[1]consoCURRENT!S43132</f>
        <v>410263.12</v>
      </c>
      <c r="Q2112" s="34">
        <f>[1]consoCURRENT!T43132</f>
        <v>347504.22</v>
      </c>
      <c r="R2112" s="34">
        <f>[1]consoCURRENT!U43132</f>
        <v>636940.22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2087907.15</v>
      </c>
      <c r="AA2112" s="34">
        <f>D2112-Z2112</f>
        <v>3037092.85</v>
      </c>
      <c r="AB2112" s="41">
        <f>Z2112/D2112</f>
        <v>0.40739651707317071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74217.540000000008</v>
      </c>
      <c r="F2113" s="34">
        <f>[1]consoCURRENT!I43245</f>
        <v>28526.62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35217.54</v>
      </c>
      <c r="P2113" s="34">
        <f>[1]consoCURRENT!S43245</f>
        <v>39000</v>
      </c>
      <c r="Q2113" s="34">
        <f>[1]consoCURRENT!T43245</f>
        <v>0</v>
      </c>
      <c r="R2113" s="34">
        <f>[1]consoCURRENT!U43245</f>
        <v>28526.62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102744.16</v>
      </c>
      <c r="AA2113" s="34">
        <f>D2113-Z2113</f>
        <v>607255.84</v>
      </c>
      <c r="AB2113" s="41">
        <f>Z2113/D2113</f>
        <v>0.14471008450704226</v>
      </c>
      <c r="AC2113" s="35"/>
      <c r="AE2113" s="37"/>
    </row>
    <row r="2114" spans="1:31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>SUM(B2112:B2115)</f>
        <v>5835000</v>
      </c>
      <c r="C2116" s="43">
        <f>SUM(C2112:C2115)</f>
        <v>0</v>
      </c>
      <c r="D2116" s="43">
        <f>SUM(D2112:D2115)</f>
        <v>5835000</v>
      </c>
      <c r="E2116" s="43">
        <f t="shared" ref="E2116:AA2116" si="471">SUM(E2112:E2115)</f>
        <v>1177680.25</v>
      </c>
      <c r="F2116" s="43">
        <f t="shared" si="471"/>
        <v>1012971.0599999999</v>
      </c>
      <c r="G2116" s="43">
        <f t="shared" si="471"/>
        <v>0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333220.37</v>
      </c>
      <c r="O2116" s="43">
        <f t="shared" si="471"/>
        <v>395196.75999999995</v>
      </c>
      <c r="P2116" s="43">
        <f t="shared" si="471"/>
        <v>449263.12</v>
      </c>
      <c r="Q2116" s="43">
        <f t="shared" si="471"/>
        <v>347504.22</v>
      </c>
      <c r="R2116" s="43">
        <f t="shared" si="471"/>
        <v>665466.84</v>
      </c>
      <c r="S2116" s="43">
        <f t="shared" si="471"/>
        <v>0</v>
      </c>
      <c r="T2116" s="43">
        <f t="shared" si="471"/>
        <v>0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2190651.31</v>
      </c>
      <c r="AA2116" s="43">
        <f t="shared" si="471"/>
        <v>3644348.69</v>
      </c>
      <c r="AB2116" s="44">
        <f>Z2116/D2116</f>
        <v>0.37543295801199661</v>
      </c>
      <c r="AC2116" s="35"/>
      <c r="AE2116" s="37"/>
    </row>
    <row r="2117" spans="1:31" s="36" customFormat="1" ht="18" hidden="1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>B2117+B2116</f>
        <v>5835000</v>
      </c>
      <c r="C2118" s="43">
        <f>C2117+C2116</f>
        <v>0</v>
      </c>
      <c r="D2118" s="43">
        <f>D2117+D2116</f>
        <v>5835000</v>
      </c>
      <c r="E2118" s="43">
        <f t="shared" ref="E2118:AA2118" si="472">E2117+E2116</f>
        <v>1177680.25</v>
      </c>
      <c r="F2118" s="43">
        <f t="shared" si="472"/>
        <v>1012971.0599999999</v>
      </c>
      <c r="G2118" s="43">
        <f t="shared" si="472"/>
        <v>0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333220.37</v>
      </c>
      <c r="O2118" s="43">
        <f t="shared" si="472"/>
        <v>395196.75999999995</v>
      </c>
      <c r="P2118" s="43">
        <f t="shared" si="472"/>
        <v>449263.12</v>
      </c>
      <c r="Q2118" s="43">
        <f t="shared" si="472"/>
        <v>347504.22</v>
      </c>
      <c r="R2118" s="43">
        <f t="shared" si="472"/>
        <v>665466.84</v>
      </c>
      <c r="S2118" s="43">
        <f t="shared" si="472"/>
        <v>0</v>
      </c>
      <c r="T2118" s="43">
        <f t="shared" si="472"/>
        <v>0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2190651.31</v>
      </c>
      <c r="AA2118" s="43">
        <f t="shared" si="472"/>
        <v>3644348.69</v>
      </c>
      <c r="AB2118" s="44">
        <f>Z2118/D2118</f>
        <v>0.37543295801199661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2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5135000</v>
      </c>
      <c r="C2122" s="34">
        <f>[1]consoCURRENT!F43345</f>
        <v>0</v>
      </c>
      <c r="D2122" s="34">
        <f>[1]consoCURRENT!G43345</f>
        <v>5135000</v>
      </c>
      <c r="E2122" s="34">
        <f>[1]consoCURRENT!H43345</f>
        <v>1091200.81</v>
      </c>
      <c r="F2122" s="34">
        <f>[1]consoCURRENT!I43345</f>
        <v>1033756.34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333220.37</v>
      </c>
      <c r="O2122" s="34">
        <f>[1]consoCURRENT!R43345</f>
        <v>359979.22</v>
      </c>
      <c r="P2122" s="34">
        <f>[1]consoCURRENT!S43345</f>
        <v>398001.22000000009</v>
      </c>
      <c r="Q2122" s="34">
        <f>[1]consoCURRENT!T43345</f>
        <v>396816.12</v>
      </c>
      <c r="R2122" s="34">
        <f>[1]consoCURRENT!U43345</f>
        <v>636940.22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2124957.1500000004</v>
      </c>
      <c r="AA2122" s="34">
        <f>D2122-Z2122</f>
        <v>3010042.8499999996</v>
      </c>
      <c r="AB2122" s="41">
        <f>Z2122/D2122</f>
        <v>0.41381833495618314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154190</v>
      </c>
      <c r="F2123" s="34">
        <f>[1]consoCURRENT!I43458</f>
        <v>101188.67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78000</v>
      </c>
      <c r="O2123" s="34">
        <f>[1]consoCURRENT!R43458</f>
        <v>38227</v>
      </c>
      <c r="P2123" s="34">
        <f>[1]consoCURRENT!S43458</f>
        <v>37963</v>
      </c>
      <c r="Q2123" s="34">
        <f>[1]consoCURRENT!T43458</f>
        <v>24466</v>
      </c>
      <c r="R2123" s="34">
        <f>[1]consoCURRENT!U43458</f>
        <v>76722.67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255378.66999999998</v>
      </c>
      <c r="AA2123" s="34">
        <f>D2123-Z2123</f>
        <v>454621.33</v>
      </c>
      <c r="AB2123" s="41">
        <f>Z2123/D2123</f>
        <v>0.35968826760563377</v>
      </c>
      <c r="AC2123" s="35"/>
      <c r="AE2123" s="37"/>
    </row>
    <row r="2124" spans="1:31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>SUM(B2122:B2125)</f>
        <v>5845000</v>
      </c>
      <c r="C2126" s="43">
        <f>SUM(C2122:C2125)</f>
        <v>0</v>
      </c>
      <c r="D2126" s="43">
        <f>SUM(D2122:D2125)</f>
        <v>5845000</v>
      </c>
      <c r="E2126" s="43">
        <f t="shared" ref="E2126:AA2126" si="473">SUM(E2122:E2125)</f>
        <v>1245390.81</v>
      </c>
      <c r="F2126" s="43">
        <f t="shared" si="473"/>
        <v>1134945.01</v>
      </c>
      <c r="G2126" s="43">
        <f t="shared" si="473"/>
        <v>0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411220.37</v>
      </c>
      <c r="O2126" s="43">
        <f t="shared" si="473"/>
        <v>398206.22</v>
      </c>
      <c r="P2126" s="43">
        <f t="shared" si="473"/>
        <v>435964.22000000009</v>
      </c>
      <c r="Q2126" s="43">
        <f t="shared" si="473"/>
        <v>421282.12</v>
      </c>
      <c r="R2126" s="43">
        <f t="shared" si="473"/>
        <v>713662.89</v>
      </c>
      <c r="S2126" s="43">
        <f t="shared" si="473"/>
        <v>0</v>
      </c>
      <c r="T2126" s="43">
        <f t="shared" si="473"/>
        <v>0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2380335.8200000003</v>
      </c>
      <c r="AA2126" s="43">
        <f t="shared" si="473"/>
        <v>3464664.1799999997</v>
      </c>
      <c r="AB2126" s="44">
        <f>Z2126/D2126</f>
        <v>0.40724308297690337</v>
      </c>
      <c r="AC2126" s="35"/>
      <c r="AE2126" s="37"/>
    </row>
    <row r="2127" spans="1:31" s="36" customFormat="1" ht="18" hidden="1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>B2127+B2126</f>
        <v>5845000</v>
      </c>
      <c r="C2128" s="43">
        <f>C2127+C2126</f>
        <v>0</v>
      </c>
      <c r="D2128" s="43">
        <f>D2127+D2126</f>
        <v>5845000</v>
      </c>
      <c r="E2128" s="43">
        <f t="shared" ref="E2128:AA2128" si="474">E2127+E2126</f>
        <v>1245390.81</v>
      </c>
      <c r="F2128" s="43">
        <f t="shared" si="474"/>
        <v>1134945.01</v>
      </c>
      <c r="G2128" s="43">
        <f t="shared" si="474"/>
        <v>0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411220.37</v>
      </c>
      <c r="O2128" s="43">
        <f t="shared" si="474"/>
        <v>398206.22</v>
      </c>
      <c r="P2128" s="43">
        <f t="shared" si="474"/>
        <v>435964.22000000009</v>
      </c>
      <c r="Q2128" s="43">
        <f t="shared" si="474"/>
        <v>421282.12</v>
      </c>
      <c r="R2128" s="43">
        <f t="shared" si="474"/>
        <v>713662.89</v>
      </c>
      <c r="S2128" s="43">
        <f t="shared" si="474"/>
        <v>0</v>
      </c>
      <c r="T2128" s="43">
        <f t="shared" si="474"/>
        <v>0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2380335.8200000003</v>
      </c>
      <c r="AA2128" s="43">
        <f t="shared" si="474"/>
        <v>3464664.1799999997</v>
      </c>
      <c r="AB2128" s="44">
        <f>Z2128/D2128</f>
        <v>0.40724308297690337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5286000</v>
      </c>
      <c r="C2132" s="34">
        <f>[1]consoCURRENT!F43558</f>
        <v>0</v>
      </c>
      <c r="D2132" s="34">
        <f>[1]consoCURRENT!G43558</f>
        <v>5286000</v>
      </c>
      <c r="E2132" s="34">
        <f>[1]consoCURRENT!H43558</f>
        <v>1042546.0700000001</v>
      </c>
      <c r="F2132" s="34">
        <f>[1]consoCURRENT!I43558</f>
        <v>950458.97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326296.32000000001</v>
      </c>
      <c r="O2132" s="34">
        <f>[1]consoCURRENT!R43558</f>
        <v>334035.05</v>
      </c>
      <c r="P2132" s="34">
        <f>[1]consoCURRENT!S43558</f>
        <v>382214.7</v>
      </c>
      <c r="Q2132" s="34">
        <f>[1]consoCURRENT!T43558</f>
        <v>351024.92</v>
      </c>
      <c r="R2132" s="34">
        <f>[1]consoCURRENT!U43558</f>
        <v>599434.05000000005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1993005.04</v>
      </c>
      <c r="AA2132" s="34">
        <f>D2132-Z2132</f>
        <v>3292994.96</v>
      </c>
      <c r="AB2132" s="41">
        <f>Z2132/D2132</f>
        <v>0.37703462731744231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184669.28999999998</v>
      </c>
      <c r="F2133" s="34">
        <f>[1]consoCURRENT!I43671</f>
        <v>165419.46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64124.56</v>
      </c>
      <c r="O2133" s="34">
        <f>[1]consoCURRENT!R43671</f>
        <v>74525.95</v>
      </c>
      <c r="P2133" s="34">
        <f>[1]consoCURRENT!S43671</f>
        <v>46018.78</v>
      </c>
      <c r="Q2133" s="34">
        <f>[1]consoCURRENT!T43671</f>
        <v>108161.28</v>
      </c>
      <c r="R2133" s="34">
        <f>[1]consoCURRENT!U43671</f>
        <v>57258.18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350088.75</v>
      </c>
      <c r="AA2133" s="34">
        <f>D2133-Z2133</f>
        <v>359911.25</v>
      </c>
      <c r="AB2133" s="41">
        <f>Z2133/D2133</f>
        <v>0.49308274647887324</v>
      </c>
      <c r="AC2133" s="35"/>
      <c r="AE2133" s="37"/>
    </row>
    <row r="2134" spans="1:31" s="36" customFormat="1" ht="18" hidden="1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>SUM(B2132:B2135)</f>
        <v>5996000</v>
      </c>
      <c r="C2136" s="43">
        <f>SUM(C2132:C2135)</f>
        <v>0</v>
      </c>
      <c r="D2136" s="43">
        <f>SUM(D2132:D2135)</f>
        <v>5996000</v>
      </c>
      <c r="E2136" s="43">
        <f t="shared" ref="E2136:AA2136" si="475">SUM(E2132:E2135)</f>
        <v>1227215.3600000001</v>
      </c>
      <c r="F2136" s="43">
        <f t="shared" si="475"/>
        <v>1115878.43</v>
      </c>
      <c r="G2136" s="43">
        <f t="shared" si="475"/>
        <v>0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390420.88</v>
      </c>
      <c r="O2136" s="43">
        <f t="shared" si="475"/>
        <v>408561</v>
      </c>
      <c r="P2136" s="43">
        <f t="shared" si="475"/>
        <v>428233.48</v>
      </c>
      <c r="Q2136" s="43">
        <f t="shared" si="475"/>
        <v>459186.19999999995</v>
      </c>
      <c r="R2136" s="43">
        <f t="shared" si="475"/>
        <v>656692.2300000001</v>
      </c>
      <c r="S2136" s="43">
        <f t="shared" si="475"/>
        <v>0</v>
      </c>
      <c r="T2136" s="43">
        <f t="shared" si="475"/>
        <v>0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2343093.79</v>
      </c>
      <c r="AA2136" s="43">
        <f t="shared" si="475"/>
        <v>3652906.21</v>
      </c>
      <c r="AB2136" s="44">
        <f>Z2136/D2136</f>
        <v>0.39077614909939962</v>
      </c>
      <c r="AC2136" s="35"/>
      <c r="AE2136" s="37"/>
    </row>
    <row r="2137" spans="1:31" s="36" customFormat="1" ht="18" hidden="1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>B2137+B2136</f>
        <v>5996000</v>
      </c>
      <c r="C2138" s="43">
        <f>C2137+C2136</f>
        <v>0</v>
      </c>
      <c r="D2138" s="43">
        <f>D2137+D2136</f>
        <v>5996000</v>
      </c>
      <c r="E2138" s="43">
        <f t="shared" ref="E2138:AA2138" si="476">E2137+E2136</f>
        <v>1227215.3600000001</v>
      </c>
      <c r="F2138" s="43">
        <f t="shared" si="476"/>
        <v>1115878.43</v>
      </c>
      <c r="G2138" s="43">
        <f t="shared" si="476"/>
        <v>0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390420.88</v>
      </c>
      <c r="O2138" s="43">
        <f t="shared" si="476"/>
        <v>408561</v>
      </c>
      <c r="P2138" s="43">
        <f t="shared" si="476"/>
        <v>428233.48</v>
      </c>
      <c r="Q2138" s="43">
        <f t="shared" si="476"/>
        <v>459186.19999999995</v>
      </c>
      <c r="R2138" s="43">
        <f t="shared" si="476"/>
        <v>656692.2300000001</v>
      </c>
      <c r="S2138" s="43">
        <f t="shared" si="476"/>
        <v>0</v>
      </c>
      <c r="T2138" s="43">
        <f t="shared" si="476"/>
        <v>0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2343093.79</v>
      </c>
      <c r="AA2138" s="43">
        <f t="shared" si="476"/>
        <v>3652906.21</v>
      </c>
      <c r="AB2138" s="44">
        <f>Z2138/D2138</f>
        <v>0.39077614909939962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5125000</v>
      </c>
      <c r="C2142" s="34">
        <f>[1]consoCURRENT!F43771</f>
        <v>0</v>
      </c>
      <c r="D2142" s="34">
        <f>[1]consoCURRENT!G43771</f>
        <v>5125000</v>
      </c>
      <c r="E2142" s="34">
        <f>[1]consoCURRENT!H43771</f>
        <v>1140893.6599999999</v>
      </c>
      <c r="F2142" s="34">
        <f>[1]consoCURRENT!I43771</f>
        <v>984444.44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345695.37</v>
      </c>
      <c r="O2142" s="34">
        <f>[1]consoCURRENT!R43771</f>
        <v>349694.07</v>
      </c>
      <c r="P2142" s="34">
        <f>[1]consoCURRENT!S43771</f>
        <v>445504.22</v>
      </c>
      <c r="Q2142" s="34">
        <f>[1]consoCURRENT!T43771</f>
        <v>347504.22</v>
      </c>
      <c r="R2142" s="34">
        <f>[1]consoCURRENT!U43771</f>
        <v>636940.22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2125338.0999999996</v>
      </c>
      <c r="AA2142" s="34">
        <f>D2142-Z2142</f>
        <v>2999661.9000000004</v>
      </c>
      <c r="AB2142" s="41">
        <f>Z2142/D2142</f>
        <v>0.41470011707317067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209123.78</v>
      </c>
      <c r="F2143" s="34">
        <f>[1]consoCURRENT!I43884</f>
        <v>108363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42617.78</v>
      </c>
      <c r="O2143" s="34">
        <f>[1]consoCURRENT!R43884</f>
        <v>149419</v>
      </c>
      <c r="P2143" s="34">
        <f>[1]consoCURRENT!S43884</f>
        <v>17087</v>
      </c>
      <c r="Q2143" s="34">
        <f>[1]consoCURRENT!T43884</f>
        <v>36090</v>
      </c>
      <c r="R2143" s="34">
        <f>[1]consoCURRENT!U43884</f>
        <v>72273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317486.78000000003</v>
      </c>
      <c r="AA2143" s="34">
        <f>D2143-Z2143</f>
        <v>392513.22</v>
      </c>
      <c r="AB2143" s="41">
        <f>Z2143/D2143</f>
        <v>0.44716447887323946</v>
      </c>
      <c r="AC2143" s="35"/>
      <c r="AE2143" s="37"/>
    </row>
    <row r="2144" spans="1:31" s="36" customFormat="1" ht="18" hidden="1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>SUM(B2142:B2145)</f>
        <v>5835000</v>
      </c>
      <c r="C2146" s="43">
        <f>SUM(C2142:C2145)</f>
        <v>0</v>
      </c>
      <c r="D2146" s="43">
        <f>SUM(D2142:D2145)</f>
        <v>5835000</v>
      </c>
      <c r="E2146" s="43">
        <f t="shared" ref="E2146:AA2146" si="477">SUM(E2142:E2145)</f>
        <v>1350017.44</v>
      </c>
      <c r="F2146" s="43">
        <f t="shared" si="477"/>
        <v>1092807.44</v>
      </c>
      <c r="G2146" s="43">
        <f t="shared" si="477"/>
        <v>0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388313.15</v>
      </c>
      <c r="O2146" s="43">
        <f t="shared" si="477"/>
        <v>499113.07</v>
      </c>
      <c r="P2146" s="43">
        <f t="shared" si="477"/>
        <v>462591.22</v>
      </c>
      <c r="Q2146" s="43">
        <f t="shared" si="477"/>
        <v>383594.22</v>
      </c>
      <c r="R2146" s="43">
        <f t="shared" si="477"/>
        <v>709213.22</v>
      </c>
      <c r="S2146" s="43">
        <f t="shared" si="477"/>
        <v>0</v>
      </c>
      <c r="T2146" s="43">
        <f t="shared" si="477"/>
        <v>0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2442824.88</v>
      </c>
      <c r="AA2146" s="43">
        <f t="shared" si="477"/>
        <v>3392175.12</v>
      </c>
      <c r="AB2146" s="44">
        <f>Z2146/D2146</f>
        <v>0.4186503650385604</v>
      </c>
      <c r="AC2146" s="35"/>
      <c r="AE2146" s="37"/>
    </row>
    <row r="2147" spans="1:31" s="36" customFormat="1" ht="14.45" hidden="1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>B2147+B2146</f>
        <v>5835000</v>
      </c>
      <c r="C2148" s="43">
        <f>C2147+C2146</f>
        <v>0</v>
      </c>
      <c r="D2148" s="43">
        <f>D2147+D2146</f>
        <v>5835000</v>
      </c>
      <c r="E2148" s="43">
        <f t="shared" ref="E2148:AA2148" si="478">E2147+E2146</f>
        <v>1350017.44</v>
      </c>
      <c r="F2148" s="43">
        <f t="shared" si="478"/>
        <v>1092807.44</v>
      </c>
      <c r="G2148" s="43">
        <f t="shared" si="478"/>
        <v>0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388313.15</v>
      </c>
      <c r="O2148" s="43">
        <f t="shared" si="478"/>
        <v>499113.07</v>
      </c>
      <c r="P2148" s="43">
        <f t="shared" si="478"/>
        <v>462591.22</v>
      </c>
      <c r="Q2148" s="43">
        <f t="shared" si="478"/>
        <v>383594.22</v>
      </c>
      <c r="R2148" s="43">
        <f t="shared" si="478"/>
        <v>709213.22</v>
      </c>
      <c r="S2148" s="43">
        <f t="shared" si="478"/>
        <v>0</v>
      </c>
      <c r="T2148" s="43">
        <f t="shared" si="478"/>
        <v>0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2442824.88</v>
      </c>
      <c r="AA2148" s="43">
        <f t="shared" si="478"/>
        <v>3392175.12</v>
      </c>
      <c r="AB2148" s="44">
        <f>Z2148/D2148</f>
        <v>0.4186503650385604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5276000</v>
      </c>
      <c r="C2152" s="34">
        <f>[1]consoCURRENT!F43984</f>
        <v>0</v>
      </c>
      <c r="D2152" s="34">
        <f>[1]consoCURRENT!G43984</f>
        <v>5276000</v>
      </c>
      <c r="E2152" s="34">
        <f>[1]consoCURRENT!H43984</f>
        <v>1095101.77</v>
      </c>
      <c r="F2152" s="34">
        <f>[1]consoCURRENT!I43984</f>
        <v>943938.1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274310.57</v>
      </c>
      <c r="O2152" s="34">
        <f>[1]consoCURRENT!R43984</f>
        <v>371885.24</v>
      </c>
      <c r="P2152" s="34">
        <f>[1]consoCURRENT!S43984</f>
        <v>448905.96</v>
      </c>
      <c r="Q2152" s="34">
        <f>[1]consoCURRENT!T43984</f>
        <v>359117.65</v>
      </c>
      <c r="R2152" s="34">
        <f>[1]consoCURRENT!U43984</f>
        <v>584820.44999999995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2039039.8699999999</v>
      </c>
      <c r="AA2152" s="34">
        <f>D2152-Z2152</f>
        <v>3236960.13</v>
      </c>
      <c r="AB2152" s="41">
        <f>Z2152/D2152</f>
        <v>0.38647457733131158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93984.56</v>
      </c>
      <c r="F2153" s="34">
        <f>[1]consoCURRENT!I44097</f>
        <v>164401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14210.1</v>
      </c>
      <c r="O2153" s="34">
        <f>[1]consoCURRENT!R44097</f>
        <v>362327.5</v>
      </c>
      <c r="P2153" s="34">
        <f>[1]consoCURRENT!S44097</f>
        <v>-282553.03999999998</v>
      </c>
      <c r="Q2153" s="34">
        <f>[1]consoCURRENT!T44097</f>
        <v>106089</v>
      </c>
      <c r="R2153" s="34">
        <f>[1]consoCURRENT!U44097</f>
        <v>58312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258385.56</v>
      </c>
      <c r="AA2153" s="34">
        <f>D2153-Z2153</f>
        <v>451614.44</v>
      </c>
      <c r="AB2153" s="41">
        <f>Z2153/D2153</f>
        <v>0.36392332394366195</v>
      </c>
      <c r="AC2153" s="35"/>
      <c r="AE2153" s="37"/>
    </row>
    <row r="2154" spans="1:31" s="36" customFormat="1" ht="18" hidden="1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>SUM(B2152:B2155)</f>
        <v>5986000</v>
      </c>
      <c r="C2156" s="43">
        <f>SUM(C2152:C2155)</f>
        <v>0</v>
      </c>
      <c r="D2156" s="43">
        <f>SUM(D2152:D2155)</f>
        <v>5986000</v>
      </c>
      <c r="E2156" s="43">
        <f t="shared" ref="E2156:AA2156" si="479">SUM(E2152:E2155)</f>
        <v>1189086.33</v>
      </c>
      <c r="F2156" s="43">
        <f t="shared" si="479"/>
        <v>1108339.1000000001</v>
      </c>
      <c r="G2156" s="43">
        <f t="shared" si="479"/>
        <v>0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288520.67</v>
      </c>
      <c r="O2156" s="43">
        <f t="shared" si="479"/>
        <v>734212.74</v>
      </c>
      <c r="P2156" s="43">
        <f t="shared" si="479"/>
        <v>166352.92000000004</v>
      </c>
      <c r="Q2156" s="43">
        <f t="shared" si="479"/>
        <v>465206.65</v>
      </c>
      <c r="R2156" s="43">
        <f t="shared" si="479"/>
        <v>643132.44999999995</v>
      </c>
      <c r="S2156" s="43">
        <f t="shared" si="479"/>
        <v>0</v>
      </c>
      <c r="T2156" s="43">
        <f t="shared" si="479"/>
        <v>0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2297425.4299999997</v>
      </c>
      <c r="AA2156" s="43">
        <f t="shared" si="479"/>
        <v>3688574.57</v>
      </c>
      <c r="AB2156" s="44">
        <f>Z2156/D2156</f>
        <v>0.3837997711326428</v>
      </c>
      <c r="AC2156" s="35"/>
      <c r="AE2156" s="37"/>
    </row>
    <row r="2157" spans="1:31" s="36" customFormat="1" ht="18" hidden="1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>B2157+B2156</f>
        <v>5986000</v>
      </c>
      <c r="C2158" s="43">
        <f>C2157+C2156</f>
        <v>0</v>
      </c>
      <c r="D2158" s="43">
        <f>D2157+D2156</f>
        <v>5986000</v>
      </c>
      <c r="E2158" s="43">
        <f t="shared" ref="E2158:AA2158" si="480">E2157+E2156</f>
        <v>1189086.33</v>
      </c>
      <c r="F2158" s="43">
        <f t="shared" si="480"/>
        <v>1108339.1000000001</v>
      </c>
      <c r="G2158" s="43">
        <f t="shared" si="480"/>
        <v>0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288520.67</v>
      </c>
      <c r="O2158" s="43">
        <f t="shared" si="480"/>
        <v>734212.74</v>
      </c>
      <c r="P2158" s="43">
        <f t="shared" si="480"/>
        <v>166352.92000000004</v>
      </c>
      <c r="Q2158" s="43">
        <f t="shared" si="480"/>
        <v>465206.65</v>
      </c>
      <c r="R2158" s="43">
        <f t="shared" si="480"/>
        <v>643132.44999999995</v>
      </c>
      <c r="S2158" s="43">
        <f t="shared" si="480"/>
        <v>0</v>
      </c>
      <c r="T2158" s="43">
        <f t="shared" si="480"/>
        <v>0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2297425.4299999997</v>
      </c>
      <c r="AA2158" s="43">
        <f t="shared" si="480"/>
        <v>3688574.57</v>
      </c>
      <c r="AB2158" s="44">
        <f>Z2158/D2158</f>
        <v>0.3837997711326428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5125000</v>
      </c>
      <c r="C2162" s="34">
        <f>[1]consoCURRENT!F44197</f>
        <v>0</v>
      </c>
      <c r="D2162" s="34">
        <f>[1]consoCURRENT!G44197</f>
        <v>5125000</v>
      </c>
      <c r="E2162" s="34">
        <f>[1]consoCURRENT!H44197</f>
        <v>1153869.96</v>
      </c>
      <c r="F2162" s="34">
        <f>[1]consoCURRENT!I44197</f>
        <v>989154.88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305479.61</v>
      </c>
      <c r="O2162" s="34">
        <f>[1]consoCURRENT!R44197</f>
        <v>321541.33</v>
      </c>
      <c r="P2162" s="34">
        <f>[1]consoCURRENT!S44197</f>
        <v>526849.02</v>
      </c>
      <c r="Q2162" s="34">
        <f>[1]consoCURRENT!T44197</f>
        <v>350733.73</v>
      </c>
      <c r="R2162" s="34">
        <f>[1]consoCURRENT!U44197</f>
        <v>638421.15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2143024.84</v>
      </c>
      <c r="AA2162" s="34">
        <f>D2162-Z2162</f>
        <v>2981975.16</v>
      </c>
      <c r="AB2162" s="41">
        <f>Z2162/D2162</f>
        <v>0.41815118829268288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9287</v>
      </c>
      <c r="F2163" s="34">
        <f>[1]consoCURRENT!I44310</f>
        <v>29572.45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9287</v>
      </c>
      <c r="Q2163" s="34">
        <f>[1]consoCURRENT!T44310</f>
        <v>11420.45</v>
      </c>
      <c r="R2163" s="34">
        <f>[1]consoCURRENT!U44310</f>
        <v>18152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38859.449999999997</v>
      </c>
      <c r="AA2163" s="34">
        <f>D2163-Z2163</f>
        <v>671140.55</v>
      </c>
      <c r="AB2163" s="41">
        <f>Z2163/D2163</f>
        <v>5.4731619718309858E-2</v>
      </c>
      <c r="AC2163" s="35"/>
      <c r="AE2163" s="37"/>
    </row>
    <row r="2164" spans="1:31" s="36" customFormat="1" ht="18" hidden="1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>SUM(B2162:B2165)</f>
        <v>5835000</v>
      </c>
      <c r="C2166" s="43">
        <f>SUM(C2162:C2165)</f>
        <v>0</v>
      </c>
      <c r="D2166" s="43">
        <f>SUM(D2162:D2165)</f>
        <v>5835000</v>
      </c>
      <c r="E2166" s="43">
        <f t="shared" ref="E2166:AA2166" si="481">SUM(E2162:E2165)</f>
        <v>1163156.96</v>
      </c>
      <c r="F2166" s="43">
        <f t="shared" si="481"/>
        <v>1018727.33</v>
      </c>
      <c r="G2166" s="43">
        <f t="shared" si="481"/>
        <v>0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305479.61</v>
      </c>
      <c r="O2166" s="43">
        <f t="shared" si="481"/>
        <v>321541.33</v>
      </c>
      <c r="P2166" s="43">
        <f t="shared" si="481"/>
        <v>536136.02</v>
      </c>
      <c r="Q2166" s="43">
        <f t="shared" si="481"/>
        <v>362154.18</v>
      </c>
      <c r="R2166" s="43">
        <f t="shared" si="481"/>
        <v>656573.15</v>
      </c>
      <c r="S2166" s="43">
        <f t="shared" si="481"/>
        <v>0</v>
      </c>
      <c r="T2166" s="43">
        <f t="shared" si="481"/>
        <v>0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2181884.29</v>
      </c>
      <c r="AA2166" s="43">
        <f t="shared" si="481"/>
        <v>3653115.71</v>
      </c>
      <c r="AB2166" s="44">
        <f>Z2166/D2166</f>
        <v>0.37393046958012</v>
      </c>
      <c r="AC2166" s="35"/>
      <c r="AE2166" s="37"/>
    </row>
    <row r="2167" spans="1:31" s="36" customFormat="1" ht="18" hidden="1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>B2167+B2166</f>
        <v>5835000</v>
      </c>
      <c r="C2168" s="43">
        <f>C2167+C2166</f>
        <v>0</v>
      </c>
      <c r="D2168" s="43">
        <f>D2167+D2166</f>
        <v>5835000</v>
      </c>
      <c r="E2168" s="43">
        <f t="shared" ref="E2168:AA2168" si="482">E2167+E2166</f>
        <v>1163156.96</v>
      </c>
      <c r="F2168" s="43">
        <f t="shared" si="482"/>
        <v>1018727.33</v>
      </c>
      <c r="G2168" s="43">
        <f t="shared" si="482"/>
        <v>0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305479.61</v>
      </c>
      <c r="O2168" s="43">
        <f t="shared" si="482"/>
        <v>321541.33</v>
      </c>
      <c r="P2168" s="43">
        <f t="shared" si="482"/>
        <v>536136.02</v>
      </c>
      <c r="Q2168" s="43">
        <f t="shared" si="482"/>
        <v>362154.18</v>
      </c>
      <c r="R2168" s="43">
        <f t="shared" si="482"/>
        <v>656573.15</v>
      </c>
      <c r="S2168" s="43">
        <f t="shared" si="482"/>
        <v>0</v>
      </c>
      <c r="T2168" s="43">
        <f t="shared" si="482"/>
        <v>0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2181884.29</v>
      </c>
      <c r="AA2168" s="43">
        <f t="shared" si="482"/>
        <v>3653115.71</v>
      </c>
      <c r="AB2168" s="44">
        <f>Z2168/D2168</f>
        <v>0.37393046958012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5125000</v>
      </c>
      <c r="C2172" s="34">
        <f>[1]consoCURRENT!F44410</f>
        <v>0</v>
      </c>
      <c r="D2172" s="34">
        <f>[1]consoCURRENT!G44410</f>
        <v>5125000</v>
      </c>
      <c r="E2172" s="34">
        <f>[1]consoCURRENT!H44410</f>
        <v>1125015.6599999999</v>
      </c>
      <c r="F2172" s="34">
        <f>[1]consoCURRENT!I44410</f>
        <v>999941.44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333532.21999999997</v>
      </c>
      <c r="O2172" s="34">
        <f>[1]consoCURRENT!R44410</f>
        <v>359979.22</v>
      </c>
      <c r="P2172" s="34">
        <f>[1]consoCURRENT!S44410</f>
        <v>431504.22</v>
      </c>
      <c r="Q2172" s="34">
        <f>[1]consoCURRENT!T44410</f>
        <v>363001.22</v>
      </c>
      <c r="R2172" s="34">
        <f>[1]consoCURRENT!U44410</f>
        <v>636940.22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2124957.0999999996</v>
      </c>
      <c r="AA2172" s="34">
        <f>D2172-Z2172</f>
        <v>3000042.9000000004</v>
      </c>
      <c r="AB2172" s="41">
        <f>Z2172/D2172</f>
        <v>0.414625775609756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97260</v>
      </c>
      <c r="F2173" s="34">
        <f>[1]consoCURRENT!I44523</f>
        <v>101967.12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0</v>
      </c>
      <c r="O2173" s="34">
        <f>[1]consoCURRENT!R44523</f>
        <v>55960</v>
      </c>
      <c r="P2173" s="34">
        <f>[1]consoCURRENT!S44523</f>
        <v>41300</v>
      </c>
      <c r="Q2173" s="34">
        <f>[1]consoCURRENT!T44523</f>
        <v>126825</v>
      </c>
      <c r="R2173" s="34">
        <f>[1]consoCURRENT!U44523</f>
        <v>-24857.880000000005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199227.12</v>
      </c>
      <c r="AA2173" s="34">
        <f>D2173-Z2173</f>
        <v>510772.88</v>
      </c>
      <c r="AB2173" s="41">
        <f>Z2173/D2173</f>
        <v>0.2806015774647887</v>
      </c>
      <c r="AC2173" s="35"/>
      <c r="AE2173" s="37"/>
    </row>
    <row r="2174" spans="1:31" s="36" customFormat="1" ht="18" hidden="1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>SUM(B2172:B2175)</f>
        <v>5835000</v>
      </c>
      <c r="C2176" s="43">
        <f>SUM(C2172:C2175)</f>
        <v>0</v>
      </c>
      <c r="D2176" s="43">
        <f>SUM(D2172:D2175)</f>
        <v>5835000</v>
      </c>
      <c r="E2176" s="43">
        <f t="shared" ref="E2176:AA2176" si="483">SUM(E2172:E2175)</f>
        <v>1222275.6599999999</v>
      </c>
      <c r="F2176" s="43">
        <f t="shared" si="483"/>
        <v>1101908.56</v>
      </c>
      <c r="G2176" s="43">
        <f t="shared" si="483"/>
        <v>0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333532.21999999997</v>
      </c>
      <c r="O2176" s="43">
        <f t="shared" si="483"/>
        <v>415939.22</v>
      </c>
      <c r="P2176" s="43">
        <f t="shared" si="483"/>
        <v>472804.22</v>
      </c>
      <c r="Q2176" s="43">
        <f t="shared" si="483"/>
        <v>489826.22</v>
      </c>
      <c r="R2176" s="43">
        <f t="shared" si="483"/>
        <v>612082.34</v>
      </c>
      <c r="S2176" s="43">
        <f t="shared" si="483"/>
        <v>0</v>
      </c>
      <c r="T2176" s="43">
        <f t="shared" si="483"/>
        <v>0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2324184.2199999997</v>
      </c>
      <c r="AA2176" s="43">
        <f t="shared" si="483"/>
        <v>3510815.7800000003</v>
      </c>
      <c r="AB2176" s="44">
        <f>Z2176/D2176</f>
        <v>0.3983177754927163</v>
      </c>
      <c r="AC2176" s="35"/>
      <c r="AE2176" s="37"/>
    </row>
    <row r="2177" spans="1:31" s="36" customFormat="1" ht="18" hidden="1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>B2177+B2176</f>
        <v>5835000</v>
      </c>
      <c r="C2178" s="43">
        <f>C2177+C2176</f>
        <v>0</v>
      </c>
      <c r="D2178" s="43">
        <f>D2177+D2176</f>
        <v>5835000</v>
      </c>
      <c r="E2178" s="43">
        <f t="shared" ref="E2178:AA2178" si="484">E2177+E2176</f>
        <v>1222275.6599999999</v>
      </c>
      <c r="F2178" s="43">
        <f t="shared" si="484"/>
        <v>1101908.56</v>
      </c>
      <c r="G2178" s="43">
        <f t="shared" si="484"/>
        <v>0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333532.21999999997</v>
      </c>
      <c r="O2178" s="43">
        <f t="shared" si="484"/>
        <v>415939.22</v>
      </c>
      <c r="P2178" s="43">
        <f t="shared" si="484"/>
        <v>472804.22</v>
      </c>
      <c r="Q2178" s="43">
        <f t="shared" si="484"/>
        <v>489826.22</v>
      </c>
      <c r="R2178" s="43">
        <f t="shared" si="484"/>
        <v>612082.34</v>
      </c>
      <c r="S2178" s="43">
        <f t="shared" si="484"/>
        <v>0</v>
      </c>
      <c r="T2178" s="43">
        <f t="shared" si="484"/>
        <v>0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2324184.2199999997</v>
      </c>
      <c r="AA2178" s="43">
        <f t="shared" si="484"/>
        <v>3510815.7800000003</v>
      </c>
      <c r="AB2178" s="44">
        <f>Z2178/D2178</f>
        <v>0.3983177754927163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5125000</v>
      </c>
      <c r="C2182" s="34">
        <f>[1]consoCURRENT!F44623</f>
        <v>0</v>
      </c>
      <c r="D2182" s="34">
        <f>[1]consoCURRENT!G44623</f>
        <v>5125000</v>
      </c>
      <c r="E2182" s="34">
        <f>[1]consoCURRENT!H44623</f>
        <v>1084851.8899999999</v>
      </c>
      <c r="F2182" s="34">
        <f>[1]consoCURRENT!I44623</f>
        <v>984444.44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321233.33999999997</v>
      </c>
      <c r="O2182" s="34">
        <f>[1]consoCURRENT!R44623</f>
        <v>385730.32999999996</v>
      </c>
      <c r="P2182" s="34">
        <f>[1]consoCURRENT!S44623</f>
        <v>377888.22000000003</v>
      </c>
      <c r="Q2182" s="34">
        <f>[1]consoCURRENT!T44623</f>
        <v>347504.22000000003</v>
      </c>
      <c r="R2182" s="34">
        <f>[1]consoCURRENT!U44623</f>
        <v>636940.22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2069296.3299999998</v>
      </c>
      <c r="AA2182" s="34">
        <f>D2182-Z2182</f>
        <v>3055703.67</v>
      </c>
      <c r="AB2182" s="41">
        <f>Z2182/D2182</f>
        <v>0.4037651375609756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303175.75</v>
      </c>
      <c r="F2183" s="34">
        <f>[1]consoCURRENT!I44736</f>
        <v>171008.25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6120.15</v>
      </c>
      <c r="O2183" s="34">
        <f>[1]consoCURRENT!R44736</f>
        <v>77144.05</v>
      </c>
      <c r="P2183" s="34">
        <f>[1]consoCURRENT!S44736</f>
        <v>219911.55</v>
      </c>
      <c r="Q2183" s="34">
        <f>[1]consoCURRENT!T44736</f>
        <v>135622.25</v>
      </c>
      <c r="R2183" s="34">
        <f>[1]consoCURRENT!U44736</f>
        <v>35386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474184</v>
      </c>
      <c r="AA2183" s="34">
        <f>D2183-Z2183</f>
        <v>235816</v>
      </c>
      <c r="AB2183" s="41">
        <f>Z2183/D2183</f>
        <v>0.66786478873239441</v>
      </c>
      <c r="AC2183" s="35"/>
      <c r="AE2183" s="37"/>
    </row>
    <row r="2184" spans="1:31" s="36" customFormat="1" ht="18" hidden="1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>SUM(B2182:B2185)</f>
        <v>5835000</v>
      </c>
      <c r="C2186" s="43">
        <f>SUM(C2182:C2185)</f>
        <v>0</v>
      </c>
      <c r="D2186" s="43">
        <f>SUM(D2182:D2185)</f>
        <v>5835000</v>
      </c>
      <c r="E2186" s="43">
        <f t="shared" ref="E2186:AA2186" si="485">SUM(E2182:E2185)</f>
        <v>1388027.64</v>
      </c>
      <c r="F2186" s="43">
        <f t="shared" si="485"/>
        <v>1155452.69</v>
      </c>
      <c r="G2186" s="43">
        <f t="shared" si="485"/>
        <v>0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327353.49</v>
      </c>
      <c r="O2186" s="43">
        <f t="shared" si="485"/>
        <v>462874.37999999995</v>
      </c>
      <c r="P2186" s="43">
        <f t="shared" si="485"/>
        <v>597799.77</v>
      </c>
      <c r="Q2186" s="43">
        <f t="shared" si="485"/>
        <v>483126.47000000003</v>
      </c>
      <c r="R2186" s="43">
        <f t="shared" si="485"/>
        <v>672326.22</v>
      </c>
      <c r="S2186" s="43">
        <f t="shared" si="485"/>
        <v>0</v>
      </c>
      <c r="T2186" s="43">
        <f t="shared" si="485"/>
        <v>0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2543480.33</v>
      </c>
      <c r="AA2186" s="43">
        <f t="shared" si="485"/>
        <v>3291519.67</v>
      </c>
      <c r="AB2186" s="44">
        <f>Z2186/D2186</f>
        <v>0.43590065638389031</v>
      </c>
      <c r="AC2186" s="35"/>
      <c r="AE2186" s="37"/>
    </row>
    <row r="2187" spans="1:31" s="36" customFormat="1" ht="18" hidden="1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>B2187+B2186</f>
        <v>5835000</v>
      </c>
      <c r="C2188" s="43">
        <f>C2187+C2186</f>
        <v>0</v>
      </c>
      <c r="D2188" s="43">
        <f>D2187+D2186</f>
        <v>5835000</v>
      </c>
      <c r="E2188" s="43">
        <f t="shared" ref="E2188:AA2188" si="486">E2187+E2186</f>
        <v>1388027.64</v>
      </c>
      <c r="F2188" s="43">
        <f t="shared" si="486"/>
        <v>1155452.69</v>
      </c>
      <c r="G2188" s="43">
        <f t="shared" si="486"/>
        <v>0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327353.49</v>
      </c>
      <c r="O2188" s="43">
        <f t="shared" si="486"/>
        <v>462874.37999999995</v>
      </c>
      <c r="P2188" s="43">
        <f t="shared" si="486"/>
        <v>597799.77</v>
      </c>
      <c r="Q2188" s="43">
        <f t="shared" si="486"/>
        <v>483126.47000000003</v>
      </c>
      <c r="R2188" s="43">
        <f t="shared" si="486"/>
        <v>672326.22</v>
      </c>
      <c r="S2188" s="43">
        <f t="shared" si="486"/>
        <v>0</v>
      </c>
      <c r="T2188" s="43">
        <f t="shared" si="486"/>
        <v>0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2543480.33</v>
      </c>
      <c r="AA2188" s="43">
        <f t="shared" si="486"/>
        <v>3291519.67</v>
      </c>
      <c r="AB2188" s="44">
        <f>Z2188/D2188</f>
        <v>0.43590065638389031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5296000</v>
      </c>
      <c r="C2192" s="34">
        <f>[1]consoCURRENT!F44836</f>
        <v>0</v>
      </c>
      <c r="D2192" s="34">
        <f>[1]consoCURRENT!G44836</f>
        <v>5296000</v>
      </c>
      <c r="E2192" s="34">
        <f>[1]consoCURRENT!H44836</f>
        <v>1091242.6299999999</v>
      </c>
      <c r="F2192" s="34">
        <f>[1]consoCURRENT!I44836</f>
        <v>1012444.44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318074.51999999996</v>
      </c>
      <c r="O2192" s="34">
        <f>[1]consoCURRENT!R44836</f>
        <v>376663.89</v>
      </c>
      <c r="P2192" s="34">
        <f>[1]consoCURRENT!S44836</f>
        <v>396504.22000000003</v>
      </c>
      <c r="Q2192" s="34">
        <f>[1]consoCURRENT!T44836</f>
        <v>375504.22000000003</v>
      </c>
      <c r="R2192" s="34">
        <f>[1]consoCURRENT!U44836</f>
        <v>636940.22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2103687.0699999998</v>
      </c>
      <c r="AA2192" s="34">
        <f>D2192-Z2192</f>
        <v>3192312.93</v>
      </c>
      <c r="AB2192" s="41">
        <f>Z2192/D2192</f>
        <v>0.397221878776435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49705</v>
      </c>
      <c r="F2193" s="34">
        <f>[1]consoCURRENT!I44949</f>
        <v>91162.4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37705</v>
      </c>
      <c r="P2193" s="34">
        <f>[1]consoCURRENT!S44949</f>
        <v>12000</v>
      </c>
      <c r="Q2193" s="34">
        <f>[1]consoCURRENT!T44949</f>
        <v>33222.400000000001</v>
      </c>
      <c r="R2193" s="34">
        <f>[1]consoCURRENT!U44949</f>
        <v>57940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140867.4</v>
      </c>
      <c r="AA2193" s="34">
        <f>D2193-Z2193</f>
        <v>569132.6</v>
      </c>
      <c r="AB2193" s="41">
        <f>Z2193/D2193</f>
        <v>0.19840478873239437</v>
      </c>
      <c r="AC2193" s="35"/>
      <c r="AE2193" s="37"/>
    </row>
    <row r="2194" spans="1:31" s="36" customFormat="1" ht="18" hidden="1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>SUM(B2192:B2195)</f>
        <v>6006000</v>
      </c>
      <c r="C2196" s="43">
        <f>SUM(C2192:C2195)</f>
        <v>0</v>
      </c>
      <c r="D2196" s="43">
        <f>SUM(D2192:D2195)</f>
        <v>6006000</v>
      </c>
      <c r="E2196" s="43">
        <f t="shared" ref="E2196:AA2196" si="487">SUM(E2192:E2195)</f>
        <v>1140947.6299999999</v>
      </c>
      <c r="F2196" s="43">
        <f t="shared" si="487"/>
        <v>1103606.8399999999</v>
      </c>
      <c r="G2196" s="43">
        <f t="shared" si="487"/>
        <v>0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318074.51999999996</v>
      </c>
      <c r="O2196" s="43">
        <f t="shared" si="487"/>
        <v>414368.89</v>
      </c>
      <c r="P2196" s="43">
        <f t="shared" si="487"/>
        <v>408504.22000000003</v>
      </c>
      <c r="Q2196" s="43">
        <f t="shared" si="487"/>
        <v>408726.62000000005</v>
      </c>
      <c r="R2196" s="43">
        <f t="shared" si="487"/>
        <v>694880.22</v>
      </c>
      <c r="S2196" s="43">
        <f t="shared" si="487"/>
        <v>0</v>
      </c>
      <c r="T2196" s="43">
        <f t="shared" si="487"/>
        <v>0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2244554.4699999997</v>
      </c>
      <c r="AA2196" s="43">
        <f t="shared" si="487"/>
        <v>3761445.5300000003</v>
      </c>
      <c r="AB2196" s="44">
        <f>Z2196/D2196</f>
        <v>0.37371869297369292</v>
      </c>
      <c r="AC2196" s="35"/>
      <c r="AE2196" s="37"/>
    </row>
    <row r="2197" spans="1:31" s="36" customFormat="1" ht="18" hidden="1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>B2197+B2196</f>
        <v>6006000</v>
      </c>
      <c r="C2198" s="43">
        <f>C2197+C2196</f>
        <v>0</v>
      </c>
      <c r="D2198" s="43">
        <f>D2197+D2196</f>
        <v>6006000</v>
      </c>
      <c r="E2198" s="43">
        <f t="shared" ref="E2198:AA2198" si="488">E2197+E2196</f>
        <v>1140947.6299999999</v>
      </c>
      <c r="F2198" s="43">
        <f t="shared" si="488"/>
        <v>1103606.8399999999</v>
      </c>
      <c r="G2198" s="43">
        <f t="shared" si="488"/>
        <v>0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318074.51999999996</v>
      </c>
      <c r="O2198" s="43">
        <f t="shared" si="488"/>
        <v>414368.89</v>
      </c>
      <c r="P2198" s="43">
        <f t="shared" si="488"/>
        <v>408504.22000000003</v>
      </c>
      <c r="Q2198" s="43">
        <f t="shared" si="488"/>
        <v>408726.62000000005</v>
      </c>
      <c r="R2198" s="43">
        <f t="shared" si="488"/>
        <v>694880.22</v>
      </c>
      <c r="S2198" s="43">
        <f t="shared" si="488"/>
        <v>0</v>
      </c>
      <c r="T2198" s="43">
        <f t="shared" si="488"/>
        <v>0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2244554.4699999997</v>
      </c>
      <c r="AA2198" s="43">
        <f t="shared" si="488"/>
        <v>3761445.5300000003</v>
      </c>
      <c r="AB2198" s="44">
        <f>Z2198/D2198</f>
        <v>0.37371869297369292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5125000</v>
      </c>
      <c r="C2202" s="34">
        <f>[1]consoCURRENT!F45049</f>
        <v>0</v>
      </c>
      <c r="D2202" s="34">
        <f>[1]consoCURRENT!G45049</f>
        <v>5125000</v>
      </c>
      <c r="E2202" s="34">
        <f>[1]consoCURRENT!H45049</f>
        <v>980831.31</v>
      </c>
      <c r="F2202" s="34">
        <f>[1]consoCURRENT!I45049</f>
        <v>1002443.2599999998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192043.97</v>
      </c>
      <c r="O2202" s="34">
        <f>[1]consoCURRENT!R45049</f>
        <v>344324.31000000006</v>
      </c>
      <c r="P2202" s="34">
        <f>[1]consoCURRENT!S45049</f>
        <v>444463.03</v>
      </c>
      <c r="Q2202" s="34">
        <f>[1]consoCURRENT!T45049</f>
        <v>361013.11999999988</v>
      </c>
      <c r="R2202" s="34">
        <f>[1]consoCURRENT!U45049</f>
        <v>641430.1399999999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1983274.5699999998</v>
      </c>
      <c r="AA2202" s="34">
        <f>D2202-Z2202</f>
        <v>3141725.43</v>
      </c>
      <c r="AB2202" s="41">
        <f>Z2202/D2202</f>
        <v>0.38698040390243899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189231.5</v>
      </c>
      <c r="F2203" s="34">
        <f>[1]consoCURRENT!I45162</f>
        <v>180659.79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0</v>
      </c>
      <c r="O2203" s="34">
        <f>[1]consoCURRENT!R45162</f>
        <v>91986</v>
      </c>
      <c r="P2203" s="34">
        <f>[1]consoCURRENT!S45162</f>
        <v>97245.5</v>
      </c>
      <c r="Q2203" s="34">
        <f>[1]consoCURRENT!T45162</f>
        <v>120810.79000000001</v>
      </c>
      <c r="R2203" s="34">
        <f>[1]consoCURRENT!U45162</f>
        <v>59849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369891.29000000004</v>
      </c>
      <c r="AA2203" s="34">
        <f>D2203-Z2203</f>
        <v>340108.70999999996</v>
      </c>
      <c r="AB2203" s="41">
        <f>Z2203/D2203</f>
        <v>0.52097364788732403</v>
      </c>
      <c r="AC2203" s="35"/>
      <c r="AE2203" s="37"/>
    </row>
    <row r="2204" spans="1:31" s="36" customFormat="1" ht="18" hidden="1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>SUM(B2202:B2205)</f>
        <v>5835000</v>
      </c>
      <c r="C2206" s="43">
        <f>SUM(C2202:C2205)</f>
        <v>0</v>
      </c>
      <c r="D2206" s="43">
        <f>SUM(D2202:D2205)</f>
        <v>5835000</v>
      </c>
      <c r="E2206" s="43">
        <f t="shared" ref="E2206:AA2206" si="489">SUM(E2202:E2205)</f>
        <v>1170062.81</v>
      </c>
      <c r="F2206" s="43">
        <f t="shared" si="489"/>
        <v>1183103.0499999998</v>
      </c>
      <c r="G2206" s="43">
        <f t="shared" si="489"/>
        <v>0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192043.97</v>
      </c>
      <c r="O2206" s="43">
        <f t="shared" si="489"/>
        <v>436310.31000000006</v>
      </c>
      <c r="P2206" s="43">
        <f t="shared" si="489"/>
        <v>541708.53</v>
      </c>
      <c r="Q2206" s="43">
        <f t="shared" si="489"/>
        <v>481823.90999999992</v>
      </c>
      <c r="R2206" s="43">
        <f t="shared" si="489"/>
        <v>701279.1399999999</v>
      </c>
      <c r="S2206" s="43">
        <f t="shared" si="489"/>
        <v>0</v>
      </c>
      <c r="T2206" s="43">
        <f t="shared" si="489"/>
        <v>0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2353165.86</v>
      </c>
      <c r="AA2206" s="43">
        <f t="shared" si="489"/>
        <v>3481834.14</v>
      </c>
      <c r="AB2206" s="44">
        <f>Z2206/D2206</f>
        <v>0.40328463753213367</v>
      </c>
      <c r="AC2206" s="35"/>
      <c r="AE2206" s="37"/>
    </row>
    <row r="2207" spans="1:31" s="36" customFormat="1" ht="18" hidden="1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>B2207+B2206</f>
        <v>5835000</v>
      </c>
      <c r="C2208" s="43">
        <f>C2207+C2206</f>
        <v>0</v>
      </c>
      <c r="D2208" s="43">
        <f>D2207+D2206</f>
        <v>5835000</v>
      </c>
      <c r="E2208" s="43">
        <f t="shared" ref="E2208:AA2208" si="490">E2207+E2206</f>
        <v>1170062.81</v>
      </c>
      <c r="F2208" s="43">
        <f t="shared" si="490"/>
        <v>1183103.0499999998</v>
      </c>
      <c r="G2208" s="43">
        <f t="shared" si="490"/>
        <v>0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192043.97</v>
      </c>
      <c r="O2208" s="43">
        <f t="shared" si="490"/>
        <v>436310.31000000006</v>
      </c>
      <c r="P2208" s="43">
        <f t="shared" si="490"/>
        <v>541708.53</v>
      </c>
      <c r="Q2208" s="43">
        <f t="shared" si="490"/>
        <v>481823.90999999992</v>
      </c>
      <c r="R2208" s="43">
        <f t="shared" si="490"/>
        <v>701279.1399999999</v>
      </c>
      <c r="S2208" s="43">
        <f t="shared" si="490"/>
        <v>0</v>
      </c>
      <c r="T2208" s="43">
        <f t="shared" si="490"/>
        <v>0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2353165.86</v>
      </c>
      <c r="AA2208" s="43">
        <f t="shared" si="490"/>
        <v>3481834.14</v>
      </c>
      <c r="AB2208" s="44">
        <f>Z2208/D2208</f>
        <v>0.40328463753213367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2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5276000</v>
      </c>
      <c r="C2212" s="34">
        <f>[1]consoCURRENT!F45262</f>
        <v>0</v>
      </c>
      <c r="D2212" s="34">
        <f>[1]consoCURRENT!G45262</f>
        <v>5276000</v>
      </c>
      <c r="E2212" s="34">
        <f>[1]consoCURRENT!H45262</f>
        <v>1108272.93</v>
      </c>
      <c r="F2212" s="34">
        <f>[1]consoCURRENT!I45262</f>
        <v>976277.62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353220.37</v>
      </c>
      <c r="O2212" s="34">
        <f>[1]consoCURRENT!R45262</f>
        <v>367405.3</v>
      </c>
      <c r="P2212" s="34">
        <f>[1]consoCURRENT!S45262</f>
        <v>387647.26</v>
      </c>
      <c r="Q2212" s="34">
        <f>[1]consoCURRENT!T45262</f>
        <v>403837.47</v>
      </c>
      <c r="R2212" s="34">
        <f>[1]consoCURRENT!U45262</f>
        <v>572440.15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2084550.5499999998</v>
      </c>
      <c r="AA2212" s="34">
        <f>D2212-Z2212</f>
        <v>3191449.45</v>
      </c>
      <c r="AB2212" s="41">
        <f>Z2212/D2212</f>
        <v>0.39510055913570885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206514</v>
      </c>
      <c r="F2213" s="34">
        <f>[1]consoCURRENT!I45375</f>
        <v>160805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69514</v>
      </c>
      <c r="O2213" s="34">
        <f>[1]consoCURRENT!R45375</f>
        <v>23083</v>
      </c>
      <c r="P2213" s="34">
        <f>[1]consoCURRENT!S45375</f>
        <v>113917</v>
      </c>
      <c r="Q2213" s="34">
        <f>[1]consoCURRENT!T45375</f>
        <v>35872.990000000005</v>
      </c>
      <c r="R2213" s="34">
        <f>[1]consoCURRENT!U45375</f>
        <v>124932.01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367319</v>
      </c>
      <c r="AA2213" s="34">
        <f>D2213-Z2213</f>
        <v>342681</v>
      </c>
      <c r="AB2213" s="41">
        <f>Z2213/D2213</f>
        <v>0.51735070422535212</v>
      </c>
      <c r="AC2213" s="35"/>
      <c r="AE2213" s="37"/>
    </row>
    <row r="2214" spans="1:31" s="36" customFormat="1" ht="18" hidden="1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>SUM(B2212:B2215)</f>
        <v>5986000</v>
      </c>
      <c r="C2216" s="43">
        <f>SUM(C2212:C2215)</f>
        <v>0</v>
      </c>
      <c r="D2216" s="43">
        <f>SUM(D2212:D2215)</f>
        <v>5986000</v>
      </c>
      <c r="E2216" s="43">
        <f t="shared" ref="E2216:AA2216" si="491">SUM(E2212:E2215)</f>
        <v>1314786.93</v>
      </c>
      <c r="F2216" s="43">
        <f t="shared" si="491"/>
        <v>1137082.6200000001</v>
      </c>
      <c r="G2216" s="43">
        <f t="shared" si="491"/>
        <v>0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422734.37</v>
      </c>
      <c r="O2216" s="43">
        <f t="shared" si="491"/>
        <v>390488.3</v>
      </c>
      <c r="P2216" s="43">
        <f t="shared" si="491"/>
        <v>501564.26</v>
      </c>
      <c r="Q2216" s="43">
        <f t="shared" si="491"/>
        <v>439710.45999999996</v>
      </c>
      <c r="R2216" s="43">
        <f t="shared" si="491"/>
        <v>697372.16000000003</v>
      </c>
      <c r="S2216" s="43">
        <f t="shared" si="491"/>
        <v>0</v>
      </c>
      <c r="T2216" s="43">
        <f t="shared" si="491"/>
        <v>0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2451869.5499999998</v>
      </c>
      <c r="AA2216" s="43">
        <f t="shared" si="491"/>
        <v>3534130.45</v>
      </c>
      <c r="AB2216" s="44">
        <f>Z2216/D2216</f>
        <v>0.40960065987303707</v>
      </c>
      <c r="AC2216" s="35"/>
      <c r="AE2216" s="37"/>
    </row>
    <row r="2217" spans="1:31" s="36" customFormat="1" ht="18" hidden="1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>B2217+B2216</f>
        <v>5986000</v>
      </c>
      <c r="C2218" s="43">
        <f>C2217+C2216</f>
        <v>0</v>
      </c>
      <c r="D2218" s="43">
        <f>D2217+D2216</f>
        <v>5986000</v>
      </c>
      <c r="E2218" s="43">
        <f t="shared" ref="E2218:AA2218" si="492">E2217+E2216</f>
        <v>1314786.93</v>
      </c>
      <c r="F2218" s="43">
        <f t="shared" si="492"/>
        <v>1137082.6200000001</v>
      </c>
      <c r="G2218" s="43">
        <f t="shared" si="492"/>
        <v>0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422734.37</v>
      </c>
      <c r="O2218" s="43">
        <f t="shared" si="492"/>
        <v>390488.3</v>
      </c>
      <c r="P2218" s="43">
        <f t="shared" si="492"/>
        <v>501564.26</v>
      </c>
      <c r="Q2218" s="43">
        <f t="shared" si="492"/>
        <v>439710.45999999996</v>
      </c>
      <c r="R2218" s="43">
        <f t="shared" si="492"/>
        <v>697372.16000000003</v>
      </c>
      <c r="S2218" s="43">
        <f t="shared" si="492"/>
        <v>0</v>
      </c>
      <c r="T2218" s="43">
        <f t="shared" si="492"/>
        <v>0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2451869.5499999998</v>
      </c>
      <c r="AA2218" s="43">
        <f t="shared" si="492"/>
        <v>3534130.45</v>
      </c>
      <c r="AB2218" s="44">
        <f>Z2218/D2218</f>
        <v>0.40960065987303707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7960000</v>
      </c>
      <c r="C2222" s="34">
        <f>[1]consoCURRENT!F45475</f>
        <v>0</v>
      </c>
      <c r="D2222" s="34">
        <f>[1]consoCURRENT!G45475</f>
        <v>7960000</v>
      </c>
      <c r="E2222" s="34">
        <f>[1]consoCURRENT!H45475</f>
        <v>1718113.9</v>
      </c>
      <c r="F2222" s="34">
        <f>[1]consoCURRENT!I45475</f>
        <v>1533255.0499999998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509194.81</v>
      </c>
      <c r="O2222" s="34">
        <f>[1]consoCURRENT!R45475</f>
        <v>504485.25</v>
      </c>
      <c r="P2222" s="34">
        <f>[1]consoCURRENT!S45475</f>
        <v>704433.84</v>
      </c>
      <c r="Q2222" s="34">
        <f>[1]consoCURRENT!T45475</f>
        <v>553193.37999999989</v>
      </c>
      <c r="R2222" s="34">
        <f>[1]consoCURRENT!U45475</f>
        <v>980061.67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3251368.9499999997</v>
      </c>
      <c r="AA2222" s="34">
        <f>D2222-Z2222</f>
        <v>4708631.0500000007</v>
      </c>
      <c r="AB2222" s="41">
        <f>Z2222/D2222</f>
        <v>0.40846343592964823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481685.09</v>
      </c>
      <c r="F2223" s="34">
        <f>[1]consoCURRENT!I45588</f>
        <v>42549.71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387485.09</v>
      </c>
      <c r="O2223" s="34">
        <f>[1]consoCURRENT!R45588</f>
        <v>74900</v>
      </c>
      <c r="P2223" s="34">
        <f>[1]consoCURRENT!S45588</f>
        <v>19300</v>
      </c>
      <c r="Q2223" s="34">
        <f>[1]consoCURRENT!T45588</f>
        <v>38874.959999999999</v>
      </c>
      <c r="R2223" s="34">
        <f>[1]consoCURRENT!U45588</f>
        <v>3674.75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524234.80000000005</v>
      </c>
      <c r="AA2223" s="34">
        <f>D2223-Z2223</f>
        <v>675765.2</v>
      </c>
      <c r="AB2223" s="41">
        <f>Z2223/D2223</f>
        <v>0.43686233333333335</v>
      </c>
      <c r="AC2223" s="35"/>
      <c r="AE2223" s="37"/>
    </row>
    <row r="2224" spans="1:31" s="36" customFormat="1" ht="18" hidden="1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>SUM(B2222:B2225)</f>
        <v>9160000</v>
      </c>
      <c r="C2226" s="43">
        <f>SUM(C2222:C2225)</f>
        <v>0</v>
      </c>
      <c r="D2226" s="43">
        <f>SUM(D2222:D2225)</f>
        <v>9160000</v>
      </c>
      <c r="E2226" s="43">
        <f t="shared" ref="E2226:AA2226" si="493">SUM(E2222:E2225)</f>
        <v>2199798.9899999998</v>
      </c>
      <c r="F2226" s="43">
        <f t="shared" si="493"/>
        <v>1575804.7599999998</v>
      </c>
      <c r="G2226" s="43">
        <f t="shared" si="493"/>
        <v>0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896679.9</v>
      </c>
      <c r="O2226" s="43">
        <f t="shared" si="493"/>
        <v>579385.25</v>
      </c>
      <c r="P2226" s="43">
        <f t="shared" si="493"/>
        <v>723733.84</v>
      </c>
      <c r="Q2226" s="43">
        <f t="shared" si="493"/>
        <v>592068.33999999985</v>
      </c>
      <c r="R2226" s="43">
        <f t="shared" si="493"/>
        <v>983736.42</v>
      </c>
      <c r="S2226" s="43">
        <f t="shared" si="493"/>
        <v>0</v>
      </c>
      <c r="T2226" s="43">
        <f t="shared" si="493"/>
        <v>0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3775603.75</v>
      </c>
      <c r="AA2226" s="43">
        <f t="shared" si="493"/>
        <v>5384396.2500000009</v>
      </c>
      <c r="AB2226" s="44">
        <f>Z2226/D2226</f>
        <v>0.41218381550218341</v>
      </c>
      <c r="AC2226" s="35"/>
      <c r="AE2226" s="37"/>
    </row>
    <row r="2227" spans="1:31" s="36" customFormat="1" ht="18" hidden="1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>B2227+B2226</f>
        <v>9160000</v>
      </c>
      <c r="C2228" s="43">
        <f>C2227+C2226</f>
        <v>0</v>
      </c>
      <c r="D2228" s="43">
        <f>D2227+D2226</f>
        <v>9160000</v>
      </c>
      <c r="E2228" s="43">
        <f t="shared" ref="E2228:AA2228" si="494">E2227+E2226</f>
        <v>2199798.9899999998</v>
      </c>
      <c r="F2228" s="43">
        <f t="shared" si="494"/>
        <v>1575804.7599999998</v>
      </c>
      <c r="G2228" s="43">
        <f t="shared" si="494"/>
        <v>0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896679.9</v>
      </c>
      <c r="O2228" s="43">
        <f t="shared" si="494"/>
        <v>579385.25</v>
      </c>
      <c r="P2228" s="43">
        <f t="shared" si="494"/>
        <v>723733.84</v>
      </c>
      <c r="Q2228" s="43">
        <f t="shared" si="494"/>
        <v>592068.33999999985</v>
      </c>
      <c r="R2228" s="43">
        <f t="shared" si="494"/>
        <v>983736.42</v>
      </c>
      <c r="S2228" s="43">
        <f t="shared" si="494"/>
        <v>0</v>
      </c>
      <c r="T2228" s="43">
        <f t="shared" si="494"/>
        <v>0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3775603.75</v>
      </c>
      <c r="AA2228" s="43">
        <f t="shared" si="494"/>
        <v>5384396.2500000009</v>
      </c>
      <c r="AB2228" s="44">
        <f>Z2228/D2228</f>
        <v>0.41218381550218341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5125000</v>
      </c>
      <c r="C2232" s="34">
        <f>[1]consoCURRENT!F45688</f>
        <v>0</v>
      </c>
      <c r="D2232" s="34">
        <f>[1]consoCURRENT!G45688</f>
        <v>5125000</v>
      </c>
      <c r="E2232" s="34">
        <f>[1]consoCURRENT!H45688</f>
        <v>1180588.1499999999</v>
      </c>
      <c r="F2232" s="34">
        <f>[1]consoCURRENT!I45688</f>
        <v>1135619.73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333220.37</v>
      </c>
      <c r="O2232" s="34">
        <f>[1]consoCURRENT!R45688</f>
        <v>407170.37</v>
      </c>
      <c r="P2232" s="34">
        <f>[1]consoCURRENT!S45688</f>
        <v>440197.41</v>
      </c>
      <c r="Q2232" s="34">
        <f>[1]consoCURRENT!T45688</f>
        <v>498679.51</v>
      </c>
      <c r="R2232" s="34">
        <f>[1]consoCURRENT!U45688</f>
        <v>636940.22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2316207.88</v>
      </c>
      <c r="AA2232" s="34">
        <f>D2232-Z2232</f>
        <v>2808792.12</v>
      </c>
      <c r="AB2232" s="41">
        <f>Z2232/D2232</f>
        <v>0.45194300097560974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347692.49</v>
      </c>
      <c r="F2233" s="34">
        <f>[1]consoCURRENT!I45801</f>
        <v>174712.5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29551.13</v>
      </c>
      <c r="O2233" s="34">
        <f>[1]consoCURRENT!R45801</f>
        <v>13806.36</v>
      </c>
      <c r="P2233" s="34">
        <f>[1]consoCURRENT!S45801</f>
        <v>304335</v>
      </c>
      <c r="Q2233" s="34">
        <f>[1]consoCURRENT!T45801</f>
        <v>103083</v>
      </c>
      <c r="R2233" s="34">
        <f>[1]consoCURRENT!U45801</f>
        <v>71629.5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522404.99</v>
      </c>
      <c r="AA2233" s="34">
        <f>D2233-Z2233</f>
        <v>187595.01</v>
      </c>
      <c r="AB2233" s="41">
        <f>Z2233/D2233</f>
        <v>0.73578167605633804</v>
      </c>
      <c r="AC2233" s="35"/>
      <c r="AE2233" s="37"/>
    </row>
    <row r="2234" spans="1:31" s="36" customFormat="1" ht="18" hidden="1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>SUM(B2232:B2235)</f>
        <v>5835000</v>
      </c>
      <c r="C2236" s="43">
        <f>SUM(C2232:C2235)</f>
        <v>0</v>
      </c>
      <c r="D2236" s="43">
        <f>SUM(D2232:D2235)</f>
        <v>5835000</v>
      </c>
      <c r="E2236" s="43">
        <f t="shared" ref="E2236:AA2236" si="495">SUM(E2232:E2235)</f>
        <v>1528280.64</v>
      </c>
      <c r="F2236" s="43">
        <f t="shared" si="495"/>
        <v>1310332.23</v>
      </c>
      <c r="G2236" s="43">
        <f t="shared" si="495"/>
        <v>0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362771.5</v>
      </c>
      <c r="O2236" s="43">
        <f t="shared" si="495"/>
        <v>420976.73</v>
      </c>
      <c r="P2236" s="43">
        <f t="shared" si="495"/>
        <v>744532.40999999992</v>
      </c>
      <c r="Q2236" s="43">
        <f t="shared" si="495"/>
        <v>601762.51</v>
      </c>
      <c r="R2236" s="43">
        <f t="shared" si="495"/>
        <v>708569.72</v>
      </c>
      <c r="S2236" s="43">
        <f t="shared" si="495"/>
        <v>0</v>
      </c>
      <c r="T2236" s="43">
        <f t="shared" si="495"/>
        <v>0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2838612.87</v>
      </c>
      <c r="AA2236" s="43">
        <f t="shared" si="495"/>
        <v>2996387.13</v>
      </c>
      <c r="AB2236" s="44">
        <f>Z2236/D2236</f>
        <v>0.48648035475578411</v>
      </c>
      <c r="AC2236" s="35"/>
      <c r="AE2236" s="37"/>
    </row>
    <row r="2237" spans="1:31" s="36" customFormat="1" ht="18" hidden="1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>B2237+B2236</f>
        <v>5835000</v>
      </c>
      <c r="C2238" s="43">
        <f>C2237+C2236</f>
        <v>0</v>
      </c>
      <c r="D2238" s="43">
        <f>D2237+D2236</f>
        <v>5835000</v>
      </c>
      <c r="E2238" s="43">
        <f t="shared" ref="E2238:AA2238" si="496">E2237+E2236</f>
        <v>1528280.64</v>
      </c>
      <c r="F2238" s="43">
        <f t="shared" si="496"/>
        <v>1310332.23</v>
      </c>
      <c r="G2238" s="43">
        <f t="shared" si="496"/>
        <v>0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362771.5</v>
      </c>
      <c r="O2238" s="43">
        <f t="shared" si="496"/>
        <v>420976.73</v>
      </c>
      <c r="P2238" s="43">
        <f t="shared" si="496"/>
        <v>744532.40999999992</v>
      </c>
      <c r="Q2238" s="43">
        <f t="shared" si="496"/>
        <v>601762.51</v>
      </c>
      <c r="R2238" s="43">
        <f t="shared" si="496"/>
        <v>708569.72</v>
      </c>
      <c r="S2238" s="43">
        <f t="shared" si="496"/>
        <v>0</v>
      </c>
      <c r="T2238" s="43">
        <f t="shared" si="496"/>
        <v>0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2838612.87</v>
      </c>
      <c r="AA2238" s="43">
        <f t="shared" si="496"/>
        <v>2996387.13</v>
      </c>
      <c r="AB2238" s="44">
        <f>Z2238/D2238</f>
        <v>0.48648035475578411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5125000</v>
      </c>
      <c r="C2242" s="34">
        <f>[1]consoCURRENT!F45901</f>
        <v>0</v>
      </c>
      <c r="D2242" s="34">
        <f>[1]consoCURRENT!G45901</f>
        <v>5125000</v>
      </c>
      <c r="E2242" s="34">
        <f>[1]consoCURRENT!H45901</f>
        <v>1090888.96</v>
      </c>
      <c r="F2242" s="34">
        <f>[1]consoCURRENT!I45901</f>
        <v>1033444.44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333220.37</v>
      </c>
      <c r="O2242" s="34">
        <f>[1]consoCURRENT!R45901</f>
        <v>333220.37</v>
      </c>
      <c r="P2242" s="34">
        <f>[1]consoCURRENT!S45901</f>
        <v>424448.22000000003</v>
      </c>
      <c r="Q2242" s="34">
        <f>[1]consoCURRENT!T45901</f>
        <v>396504.22000000003</v>
      </c>
      <c r="R2242" s="34">
        <f>[1]consoCURRENT!U45901</f>
        <v>636940.22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2124333.4</v>
      </c>
      <c r="AA2242" s="34">
        <f>D2242-Z2242</f>
        <v>3000666.6</v>
      </c>
      <c r="AB2242" s="41">
        <f>Z2242/D2242</f>
        <v>0.41450407804878048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124448.53</v>
      </c>
      <c r="F2243" s="34">
        <f>[1]consoCURRENT!I46014</f>
        <v>171755.35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0</v>
      </c>
      <c r="O2243" s="34">
        <f>[1]consoCURRENT!R46014</f>
        <v>108978</v>
      </c>
      <c r="P2243" s="34">
        <f>[1]consoCURRENT!S46014</f>
        <v>15470.53</v>
      </c>
      <c r="Q2243" s="34">
        <f>[1]consoCURRENT!T46014</f>
        <v>57839.5</v>
      </c>
      <c r="R2243" s="34">
        <f>[1]consoCURRENT!U46014</f>
        <v>113915.85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296203.88</v>
      </c>
      <c r="AA2243" s="34">
        <f>D2243-Z2243</f>
        <v>413796.12</v>
      </c>
      <c r="AB2243" s="41">
        <f>Z2243/D2243</f>
        <v>0.41718856338028171</v>
      </c>
      <c r="AC2243" s="35"/>
      <c r="AE2243" s="37"/>
    </row>
    <row r="2244" spans="1:31" s="36" customFormat="1" ht="18" hidden="1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>SUM(B2242:B2245)</f>
        <v>5835000</v>
      </c>
      <c r="C2246" s="43">
        <f>SUM(C2242:C2245)</f>
        <v>0</v>
      </c>
      <c r="D2246" s="43">
        <f>SUM(D2242:D2245)</f>
        <v>5835000</v>
      </c>
      <c r="E2246" s="43">
        <f t="shared" ref="E2246:AA2246" si="497">SUM(E2242:E2245)</f>
        <v>1215337.49</v>
      </c>
      <c r="F2246" s="43">
        <f t="shared" si="497"/>
        <v>1205199.79</v>
      </c>
      <c r="G2246" s="43">
        <f t="shared" si="497"/>
        <v>0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333220.37</v>
      </c>
      <c r="O2246" s="43">
        <f t="shared" si="497"/>
        <v>442198.37</v>
      </c>
      <c r="P2246" s="43">
        <f t="shared" si="497"/>
        <v>439918.75000000006</v>
      </c>
      <c r="Q2246" s="43">
        <f t="shared" si="497"/>
        <v>454343.72000000003</v>
      </c>
      <c r="R2246" s="43">
        <f t="shared" si="497"/>
        <v>750856.07</v>
      </c>
      <c r="S2246" s="43">
        <f t="shared" si="497"/>
        <v>0</v>
      </c>
      <c r="T2246" s="43">
        <f t="shared" si="497"/>
        <v>0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2420537.2799999998</v>
      </c>
      <c r="AA2246" s="43">
        <f t="shared" si="497"/>
        <v>3414462.72</v>
      </c>
      <c r="AB2246" s="44">
        <f>Z2246/D2246</f>
        <v>0.41483072493573259</v>
      </c>
      <c r="AC2246" s="35"/>
      <c r="AE2246" s="37"/>
    </row>
    <row r="2247" spans="1:31" s="36" customFormat="1" ht="18" hidden="1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>B2247+B2246</f>
        <v>5835000</v>
      </c>
      <c r="C2248" s="43">
        <f>C2247+C2246</f>
        <v>0</v>
      </c>
      <c r="D2248" s="43">
        <f>D2247+D2246</f>
        <v>5835000</v>
      </c>
      <c r="E2248" s="43">
        <f t="shared" ref="E2248:AA2248" si="498">E2247+E2246</f>
        <v>1215337.49</v>
      </c>
      <c r="F2248" s="43">
        <f t="shared" si="498"/>
        <v>1205199.79</v>
      </c>
      <c r="G2248" s="43">
        <f t="shared" si="498"/>
        <v>0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333220.37</v>
      </c>
      <c r="O2248" s="43">
        <f t="shared" si="498"/>
        <v>442198.37</v>
      </c>
      <c r="P2248" s="43">
        <f t="shared" si="498"/>
        <v>439918.75000000006</v>
      </c>
      <c r="Q2248" s="43">
        <f t="shared" si="498"/>
        <v>454343.72000000003</v>
      </c>
      <c r="R2248" s="43">
        <f t="shared" si="498"/>
        <v>750856.07</v>
      </c>
      <c r="S2248" s="43">
        <f t="shared" si="498"/>
        <v>0</v>
      </c>
      <c r="T2248" s="43">
        <f t="shared" si="498"/>
        <v>0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2420537.2799999998</v>
      </c>
      <c r="AA2248" s="43">
        <f t="shared" si="498"/>
        <v>3414462.72</v>
      </c>
      <c r="AB2248" s="44">
        <f>Z2248/D2248</f>
        <v>0.41483072493573259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7809000</v>
      </c>
      <c r="C2252" s="34">
        <f>[1]consoCURRENT!F46114</f>
        <v>0</v>
      </c>
      <c r="D2252" s="34">
        <f>[1]consoCURRENT!G46114</f>
        <v>7809000</v>
      </c>
      <c r="E2252" s="34">
        <f>[1]consoCURRENT!H46114</f>
        <v>1690634.37</v>
      </c>
      <c r="F2252" s="34">
        <f>[1]consoCURRENT!I46114</f>
        <v>1537122.0100000002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421207.59</v>
      </c>
      <c r="O2252" s="34">
        <f>[1]consoCURRENT!R46114</f>
        <v>636450.34000000008</v>
      </c>
      <c r="P2252" s="34">
        <f>[1]consoCURRENT!S46114</f>
        <v>632976.43999999994</v>
      </c>
      <c r="Q2252" s="34">
        <f>[1]consoCURRENT!T46114</f>
        <v>1091362.0100000002</v>
      </c>
      <c r="R2252" s="34">
        <f>[1]consoCURRENT!U46114</f>
        <v>445760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3227756.3800000004</v>
      </c>
      <c r="AA2252" s="34">
        <f>D2252-Z2252</f>
        <v>4581243.6199999992</v>
      </c>
      <c r="AB2252" s="41">
        <f>Z2252/D2252</f>
        <v>0.41333799206044314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430177.95</v>
      </c>
      <c r="F2253" s="34">
        <f>[1]consoCURRENT!I46227</f>
        <v>61561.969999999972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92015.38</v>
      </c>
      <c r="O2253" s="34">
        <f>[1]consoCURRENT!R46227</f>
        <v>299912.57</v>
      </c>
      <c r="P2253" s="34">
        <f>[1]consoCURRENT!S46227</f>
        <v>38250</v>
      </c>
      <c r="Q2253" s="34">
        <f>[1]consoCURRENT!T46227</f>
        <v>27000</v>
      </c>
      <c r="R2253" s="34">
        <f>[1]consoCURRENT!U46227</f>
        <v>34561.969999999972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491739.92</v>
      </c>
      <c r="AA2253" s="34">
        <f>D2253-Z2253</f>
        <v>708260.08000000007</v>
      </c>
      <c r="AB2253" s="41">
        <f>Z2253/D2253</f>
        <v>0.40978326666666665</v>
      </c>
      <c r="AC2253" s="35"/>
      <c r="AE2253" s="37"/>
    </row>
    <row r="2254" spans="1:31" s="36" customFormat="1" ht="18" hidden="1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>SUM(B2252:B2255)</f>
        <v>9009000</v>
      </c>
      <c r="C2256" s="43">
        <f>SUM(C2252:C2255)</f>
        <v>0</v>
      </c>
      <c r="D2256" s="43">
        <f>SUM(D2252:D2255)</f>
        <v>9009000</v>
      </c>
      <c r="E2256" s="43">
        <f t="shared" ref="E2256:AA2256" si="499">SUM(E2252:E2255)</f>
        <v>2120812.3200000003</v>
      </c>
      <c r="F2256" s="43">
        <f t="shared" si="499"/>
        <v>1598683.9800000002</v>
      </c>
      <c r="G2256" s="43">
        <f t="shared" si="499"/>
        <v>0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513222.97000000003</v>
      </c>
      <c r="O2256" s="43">
        <f t="shared" si="499"/>
        <v>936362.91000000015</v>
      </c>
      <c r="P2256" s="43">
        <f t="shared" si="499"/>
        <v>671226.44</v>
      </c>
      <c r="Q2256" s="43">
        <f t="shared" si="499"/>
        <v>1118362.0100000002</v>
      </c>
      <c r="R2256" s="43">
        <f t="shared" si="499"/>
        <v>480321.97</v>
      </c>
      <c r="S2256" s="43">
        <f t="shared" si="499"/>
        <v>0</v>
      </c>
      <c r="T2256" s="43">
        <f t="shared" si="499"/>
        <v>0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3719496.3000000003</v>
      </c>
      <c r="AA2256" s="43">
        <f t="shared" si="499"/>
        <v>5289503.6999999993</v>
      </c>
      <c r="AB2256" s="44">
        <f>Z2256/D2256</f>
        <v>0.41286450216450221</v>
      </c>
      <c r="AC2256" s="35"/>
      <c r="AE2256" s="37"/>
    </row>
    <row r="2257" spans="1:31" s="36" customFormat="1" ht="18" hidden="1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>B2257+B2256</f>
        <v>9009000</v>
      </c>
      <c r="C2258" s="43">
        <f>C2257+C2256</f>
        <v>0</v>
      </c>
      <c r="D2258" s="43">
        <f>D2257+D2256</f>
        <v>9009000</v>
      </c>
      <c r="E2258" s="43">
        <f t="shared" ref="E2258:AA2258" si="500">E2257+E2256</f>
        <v>2120812.3200000003</v>
      </c>
      <c r="F2258" s="43">
        <f t="shared" si="500"/>
        <v>1598683.9800000002</v>
      </c>
      <c r="G2258" s="43">
        <f t="shared" si="500"/>
        <v>0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513222.97000000003</v>
      </c>
      <c r="O2258" s="43">
        <f t="shared" si="500"/>
        <v>936362.91000000015</v>
      </c>
      <c r="P2258" s="43">
        <f t="shared" si="500"/>
        <v>671226.44</v>
      </c>
      <c r="Q2258" s="43">
        <f t="shared" si="500"/>
        <v>1118362.0100000002</v>
      </c>
      <c r="R2258" s="43">
        <f t="shared" si="500"/>
        <v>480321.97</v>
      </c>
      <c r="S2258" s="43">
        <f t="shared" si="500"/>
        <v>0</v>
      </c>
      <c r="T2258" s="43">
        <f t="shared" si="500"/>
        <v>0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3719496.3000000003</v>
      </c>
      <c r="AA2258" s="43">
        <f t="shared" si="500"/>
        <v>5289503.6999999993</v>
      </c>
      <c r="AB2258" s="44">
        <f>Z2258/D2258</f>
        <v>0.41286450216450221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5276000</v>
      </c>
      <c r="C2262" s="34">
        <f>[1]consoCURRENT!F46327</f>
        <v>0</v>
      </c>
      <c r="D2262" s="34">
        <f>[1]consoCURRENT!G46327</f>
        <v>5276000</v>
      </c>
      <c r="E2262" s="34">
        <f>[1]consoCURRENT!H46327</f>
        <v>1210122.31</v>
      </c>
      <c r="F2262" s="34">
        <f>[1]consoCURRENT!I46327</f>
        <v>1033444.44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349029.22000000003</v>
      </c>
      <c r="O2262" s="34">
        <f>[1]consoCURRENT!R46327</f>
        <v>478151.82</v>
      </c>
      <c r="P2262" s="34">
        <f>[1]consoCURRENT!S46327</f>
        <v>382941.27</v>
      </c>
      <c r="Q2262" s="34">
        <f>[1]consoCURRENT!T46327</f>
        <v>396504.22</v>
      </c>
      <c r="R2262" s="34">
        <f>[1]consoCURRENT!U46327</f>
        <v>636940.22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2243566.75</v>
      </c>
      <c r="AA2262" s="34">
        <f>D2262-Z2262</f>
        <v>3032433.25</v>
      </c>
      <c r="AB2262" s="41">
        <f>Z2262/D2262</f>
        <v>0.42524009666413948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59500</v>
      </c>
      <c r="F2263" s="34">
        <f>[1]consoCURRENT!I46440</f>
        <v>118119.33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14000</v>
      </c>
      <c r="O2263" s="34">
        <f>[1]consoCURRENT!R46440</f>
        <v>8750</v>
      </c>
      <c r="P2263" s="34">
        <f>[1]consoCURRENT!S46440</f>
        <v>36750</v>
      </c>
      <c r="Q2263" s="34">
        <f>[1]consoCURRENT!T46440</f>
        <v>88428.33</v>
      </c>
      <c r="R2263" s="34">
        <f>[1]consoCURRENT!U46440</f>
        <v>29691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177619.33000000002</v>
      </c>
      <c r="AA2263" s="34">
        <f>D2263-Z2263</f>
        <v>532380.66999999993</v>
      </c>
      <c r="AB2263" s="41">
        <f>Z2263/D2263</f>
        <v>0.25016807042253525</v>
      </c>
      <c r="AC2263" s="35"/>
      <c r="AE2263" s="37"/>
    </row>
    <row r="2264" spans="1:31" s="36" customFormat="1" ht="18" hidden="1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>SUM(B2262:B2265)</f>
        <v>5986000</v>
      </c>
      <c r="C2266" s="43">
        <f>SUM(C2262:C2265)</f>
        <v>0</v>
      </c>
      <c r="D2266" s="43">
        <f>SUM(D2262:D2265)</f>
        <v>5986000</v>
      </c>
      <c r="E2266" s="43">
        <f t="shared" ref="E2266:AA2266" si="501">SUM(E2262:E2265)</f>
        <v>1269622.31</v>
      </c>
      <c r="F2266" s="43">
        <f t="shared" si="501"/>
        <v>1151563.77</v>
      </c>
      <c r="G2266" s="43">
        <f t="shared" si="501"/>
        <v>0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363029.22000000003</v>
      </c>
      <c r="O2266" s="43">
        <f t="shared" si="501"/>
        <v>486901.82</v>
      </c>
      <c r="P2266" s="43">
        <f t="shared" si="501"/>
        <v>419691.27</v>
      </c>
      <c r="Q2266" s="43">
        <f t="shared" si="501"/>
        <v>484932.55</v>
      </c>
      <c r="R2266" s="43">
        <f t="shared" si="501"/>
        <v>666631.22</v>
      </c>
      <c r="S2266" s="43">
        <f t="shared" si="501"/>
        <v>0</v>
      </c>
      <c r="T2266" s="43">
        <f t="shared" si="501"/>
        <v>0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2421186.08</v>
      </c>
      <c r="AA2266" s="43">
        <f t="shared" si="501"/>
        <v>3564813.92</v>
      </c>
      <c r="AB2266" s="44">
        <f>Z2266/D2266</f>
        <v>0.40447478783828933</v>
      </c>
      <c r="AC2266" s="35"/>
      <c r="AE2266" s="37"/>
    </row>
    <row r="2267" spans="1:31" s="36" customFormat="1" ht="18" hidden="1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>B2267+B2266</f>
        <v>5986000</v>
      </c>
      <c r="C2268" s="43">
        <f>C2267+C2266</f>
        <v>0</v>
      </c>
      <c r="D2268" s="43">
        <f>D2267+D2266</f>
        <v>5986000</v>
      </c>
      <c r="E2268" s="43">
        <f t="shared" ref="E2268:AA2268" si="502">E2267+E2266</f>
        <v>1269622.31</v>
      </c>
      <c r="F2268" s="43">
        <f t="shared" si="502"/>
        <v>1151563.77</v>
      </c>
      <c r="G2268" s="43">
        <f t="shared" si="502"/>
        <v>0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363029.22000000003</v>
      </c>
      <c r="O2268" s="43">
        <f t="shared" si="502"/>
        <v>486901.82</v>
      </c>
      <c r="P2268" s="43">
        <f t="shared" si="502"/>
        <v>419691.27</v>
      </c>
      <c r="Q2268" s="43">
        <f t="shared" si="502"/>
        <v>484932.55</v>
      </c>
      <c r="R2268" s="43">
        <f t="shared" si="502"/>
        <v>666631.22</v>
      </c>
      <c r="S2268" s="43">
        <f t="shared" si="502"/>
        <v>0</v>
      </c>
      <c r="T2268" s="43">
        <f t="shared" si="502"/>
        <v>0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2421186.08</v>
      </c>
      <c r="AA2268" s="43">
        <f t="shared" si="502"/>
        <v>3564813.92</v>
      </c>
      <c r="AB2268" s="44">
        <f>Z2268/D2268</f>
        <v>0.40447478783828933</v>
      </c>
      <c r="AC2268" s="46"/>
      <c r="AE2268" s="37"/>
    </row>
    <row r="2269" spans="1:31" s="77" customFormat="1" ht="22.35" customHeight="1" x14ac:dyDescent="0.25">
      <c r="A2269" s="75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67"/>
      <c r="AA2269" s="52"/>
      <c r="AB2269" s="52"/>
      <c r="AC2269" s="76"/>
      <c r="AE2269" s="78"/>
    </row>
    <row r="2270" spans="1:31" s="77" customFormat="1" ht="22.35" customHeight="1" x14ac:dyDescent="0.25">
      <c r="A2270" s="75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67"/>
      <c r="AA2270" s="52"/>
      <c r="AB2270" s="52"/>
      <c r="AC2270" s="76"/>
      <c r="AE2270" s="78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2110659000</v>
      </c>
      <c r="C2273" s="34">
        <f>[1]consoCURRENT!F46653</f>
        <v>-2.3283064365386963E-10</v>
      </c>
      <c r="D2273" s="34">
        <f>[1]consoCURRENT!G46653</f>
        <v>2110659000</v>
      </c>
      <c r="E2273" s="34">
        <f>[1]consoCURRENT!H46653</f>
        <v>620252705.28999996</v>
      </c>
      <c r="F2273" s="34">
        <f>[1]consoCURRENT!I46653</f>
        <v>607992234.03999984</v>
      </c>
      <c r="G2273" s="34">
        <f>[1]consoCURRENT!J46653</f>
        <v>0</v>
      </c>
      <c r="H2273" s="34">
        <f>[1]consoCURRENT!K46653</f>
        <v>0</v>
      </c>
      <c r="I2273" s="34">
        <f>[1]consoCURRENT!L46653</f>
        <v>524400834.08999997</v>
      </c>
      <c r="J2273" s="34">
        <f>[1]consoCURRENT!M46653</f>
        <v>557663409.88</v>
      </c>
      <c r="K2273" s="34">
        <f>[1]consoCURRENT!N46653</f>
        <v>0</v>
      </c>
      <c r="L2273" s="34">
        <f>[1]consoCURRENT!O46653</f>
        <v>0</v>
      </c>
      <c r="M2273" s="34">
        <f>[1]consoCURRENT!P46653</f>
        <v>1082064243.97</v>
      </c>
      <c r="N2273" s="34">
        <f>[1]consoCURRENT!Q46653</f>
        <v>58636058.359999999</v>
      </c>
      <c r="O2273" s="34">
        <f>[1]consoCURRENT!R46653</f>
        <v>14580117.110000001</v>
      </c>
      <c r="P2273" s="34">
        <f>[1]consoCURRENT!S46653</f>
        <v>22635695.73</v>
      </c>
      <c r="Q2273" s="34">
        <f>[1]consoCURRENT!T46653</f>
        <v>26949815.09</v>
      </c>
      <c r="R2273" s="34">
        <f>[1]consoCURRENT!U46653</f>
        <v>23379009.07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1228244939.3299997</v>
      </c>
      <c r="AA2273" s="34">
        <f>D2273-Z2273</f>
        <v>882414060.67000031</v>
      </c>
      <c r="AB2273" s="41">
        <f>Z2273/D2273</f>
        <v>0.58192485822200535</v>
      </c>
      <c r="AC2273" s="35"/>
      <c r="AE2273" s="37"/>
    </row>
    <row r="2274" spans="1:31" s="36" customFormat="1" ht="20.45" hidden="1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51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51"/>
      <c r="AC2275" s="35"/>
      <c r="AE2275" s="37"/>
    </row>
    <row r="2276" spans="1:31" s="36" customFormat="1" ht="18" customHeight="1" x14ac:dyDescent="0.25">
      <c r="A2276" s="42" t="s">
        <v>38</v>
      </c>
      <c r="B2276" s="43">
        <f>SUM(B2272:B2275)</f>
        <v>2110659000</v>
      </c>
      <c r="C2276" s="43">
        <f>SUM(C2272:C2275)</f>
        <v>-2.3283064365386963E-10</v>
      </c>
      <c r="D2276" s="43">
        <f>SUM(D2272:D2275)</f>
        <v>2110659000</v>
      </c>
      <c r="E2276" s="43">
        <f t="shared" ref="E2276:AA2276" si="503">SUM(E2272:E2275)</f>
        <v>620252705.28999996</v>
      </c>
      <c r="F2276" s="43">
        <f t="shared" si="503"/>
        <v>607992234.03999984</v>
      </c>
      <c r="G2276" s="43">
        <f t="shared" si="503"/>
        <v>0</v>
      </c>
      <c r="H2276" s="43">
        <f t="shared" si="503"/>
        <v>0</v>
      </c>
      <c r="I2276" s="43">
        <f t="shared" si="503"/>
        <v>524400834.08999997</v>
      </c>
      <c r="J2276" s="43">
        <f t="shared" si="503"/>
        <v>557663409.88</v>
      </c>
      <c r="K2276" s="43">
        <f t="shared" si="503"/>
        <v>0</v>
      </c>
      <c r="L2276" s="43">
        <f t="shared" si="503"/>
        <v>0</v>
      </c>
      <c r="M2276" s="43">
        <f t="shared" si="503"/>
        <v>1082064243.97</v>
      </c>
      <c r="N2276" s="43">
        <f t="shared" si="503"/>
        <v>58636058.359999999</v>
      </c>
      <c r="O2276" s="43">
        <f t="shared" si="503"/>
        <v>14580117.110000001</v>
      </c>
      <c r="P2276" s="43">
        <f t="shared" si="503"/>
        <v>22635695.73</v>
      </c>
      <c r="Q2276" s="43">
        <f t="shared" si="503"/>
        <v>26949815.09</v>
      </c>
      <c r="R2276" s="43">
        <f t="shared" si="503"/>
        <v>23379009.07</v>
      </c>
      <c r="S2276" s="43">
        <f t="shared" si="503"/>
        <v>0</v>
      </c>
      <c r="T2276" s="43">
        <f t="shared" si="503"/>
        <v>0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1228244939.3299997</v>
      </c>
      <c r="AA2276" s="43">
        <f t="shared" si="503"/>
        <v>882414060.67000031</v>
      </c>
      <c r="AB2276" s="44">
        <f>Z2276/D2276</f>
        <v>0.58192485822200535</v>
      </c>
      <c r="AC2276" s="35"/>
      <c r="AE2276" s="37"/>
    </row>
    <row r="2277" spans="1:31" s="36" customFormat="1" ht="18" hidden="1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51"/>
      <c r="AC2277" s="35"/>
      <c r="AE2277" s="37"/>
    </row>
    <row r="2278" spans="1:31" s="36" customFormat="1" ht="22.35" customHeight="1" x14ac:dyDescent="0.25">
      <c r="A2278" s="42" t="s">
        <v>40</v>
      </c>
      <c r="B2278" s="43">
        <f>B2277+B2276</f>
        <v>2110659000</v>
      </c>
      <c r="C2278" s="43">
        <f>C2277+C2276</f>
        <v>-2.3283064365386963E-10</v>
      </c>
      <c r="D2278" s="43">
        <f>D2277+D2276</f>
        <v>2110659000</v>
      </c>
      <c r="E2278" s="43">
        <f t="shared" ref="E2278:AA2278" si="504">E2277+E2276</f>
        <v>620252705.28999996</v>
      </c>
      <c r="F2278" s="43">
        <f t="shared" si="504"/>
        <v>607992234.03999984</v>
      </c>
      <c r="G2278" s="43">
        <f t="shared" si="504"/>
        <v>0</v>
      </c>
      <c r="H2278" s="43">
        <f t="shared" si="504"/>
        <v>0</v>
      </c>
      <c r="I2278" s="43">
        <f t="shared" si="504"/>
        <v>524400834.08999997</v>
      </c>
      <c r="J2278" s="43">
        <f t="shared" si="504"/>
        <v>557663409.88</v>
      </c>
      <c r="K2278" s="43">
        <f t="shared" si="504"/>
        <v>0</v>
      </c>
      <c r="L2278" s="43">
        <f t="shared" si="504"/>
        <v>0</v>
      </c>
      <c r="M2278" s="43">
        <f t="shared" si="504"/>
        <v>1082064243.97</v>
      </c>
      <c r="N2278" s="43">
        <f t="shared" si="504"/>
        <v>58636058.359999999</v>
      </c>
      <c r="O2278" s="43">
        <f t="shared" si="504"/>
        <v>14580117.110000001</v>
      </c>
      <c r="P2278" s="43">
        <f t="shared" si="504"/>
        <v>22635695.73</v>
      </c>
      <c r="Q2278" s="43">
        <f t="shared" si="504"/>
        <v>26949815.09</v>
      </c>
      <c r="R2278" s="43">
        <f t="shared" si="504"/>
        <v>23379009.07</v>
      </c>
      <c r="S2278" s="43">
        <f t="shared" si="504"/>
        <v>0</v>
      </c>
      <c r="T2278" s="43">
        <f t="shared" si="504"/>
        <v>0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1228244939.3299997</v>
      </c>
      <c r="AA2278" s="43">
        <f t="shared" si="504"/>
        <v>882414060.67000031</v>
      </c>
      <c r="AB2278" s="44">
        <f>Z2278/D2278</f>
        <v>0.58192485822200535</v>
      </c>
      <c r="AC2278" s="46"/>
      <c r="AE2278" s="37">
        <f>'[2]cmf-co'!$K$1597</f>
        <v>1027130378.8900001</v>
      </c>
    </row>
    <row r="2279" spans="1:31" s="77" customFormat="1" ht="22.35" hidden="1" customHeight="1" x14ac:dyDescent="0.25">
      <c r="A2279" s="75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67"/>
      <c r="AA2279" s="52"/>
      <c r="AB2279" s="52"/>
      <c r="AC2279" s="76"/>
      <c r="AE2279" s="78"/>
    </row>
    <row r="2280" spans="1:31" s="77" customFormat="1" ht="22.35" hidden="1" customHeight="1" x14ac:dyDescent="0.25">
      <c r="A2280" s="75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67"/>
      <c r="AA2280" s="52"/>
      <c r="AB2280" s="52"/>
      <c r="AC2280" s="76"/>
      <c r="AE2280" s="78"/>
    </row>
    <row r="2281" spans="1:31" s="36" customFormat="1" ht="15" hidden="1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hidden="1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hidden="1" customHeight="1" x14ac:dyDescent="0.2">
      <c r="A2283" s="40" t="s">
        <v>35</v>
      </c>
      <c r="B2283" s="34">
        <f>[1]consoCURRENT!E46866</f>
        <v>0</v>
      </c>
      <c r="C2283" s="34">
        <f>[1]consoCURRENT!F46866</f>
        <v>0</v>
      </c>
      <c r="D2283" s="34">
        <f>[1]consoCURRENT!G46866</f>
        <v>0</v>
      </c>
      <c r="E2283" s="34">
        <f>[1]consoCURRENT!H46866</f>
        <v>0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0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0</v>
      </c>
      <c r="N2283" s="34">
        <f>[1]consoCURRENT!Q46866</f>
        <v>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0</v>
      </c>
      <c r="AA2283" s="34">
        <f>D2283-Z2283</f>
        <v>0</v>
      </c>
      <c r="AB2283" s="41" t="e">
        <f>Z2283/D2283</f>
        <v>#DIV/0!</v>
      </c>
      <c r="AC2283" s="35"/>
      <c r="AE2283" s="37"/>
    </row>
    <row r="2284" spans="1:31" s="36" customFormat="1" ht="18" hidden="1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hidden="1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 t="e">
        <f>Z2285/D2285</f>
        <v>#DIV/0!</v>
      </c>
      <c r="AC2285" s="35"/>
      <c r="AE2285" s="37"/>
    </row>
    <row r="2286" spans="1:31" s="36" customFormat="1" ht="18" hidden="1" customHeight="1" x14ac:dyDescent="0.25">
      <c r="A2286" s="42" t="s">
        <v>38</v>
      </c>
      <c r="B2286" s="43">
        <f>SUM(B2282:B2285)</f>
        <v>0</v>
      </c>
      <c r="C2286" s="43">
        <f>SUM(C2282:C2285)</f>
        <v>0</v>
      </c>
      <c r="D2286" s="43">
        <f>SUM(D2282:D2285)</f>
        <v>0</v>
      </c>
      <c r="E2286" s="43">
        <f t="shared" ref="E2286:AA2286" si="505">SUM(E2282:E2285)</f>
        <v>0</v>
      </c>
      <c r="F2286" s="43">
        <f t="shared" si="505"/>
        <v>0</v>
      </c>
      <c r="G2286" s="43">
        <f t="shared" si="505"/>
        <v>0</v>
      </c>
      <c r="H2286" s="43">
        <f t="shared" si="505"/>
        <v>0</v>
      </c>
      <c r="I2286" s="43">
        <f t="shared" si="505"/>
        <v>0</v>
      </c>
      <c r="J2286" s="43">
        <f t="shared" si="505"/>
        <v>0</v>
      </c>
      <c r="K2286" s="43">
        <f t="shared" si="505"/>
        <v>0</v>
      </c>
      <c r="L2286" s="43">
        <f t="shared" si="505"/>
        <v>0</v>
      </c>
      <c r="M2286" s="43">
        <f t="shared" si="505"/>
        <v>0</v>
      </c>
      <c r="N2286" s="43">
        <f t="shared" si="505"/>
        <v>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0</v>
      </c>
      <c r="AA2286" s="43">
        <f t="shared" si="505"/>
        <v>0</v>
      </c>
      <c r="AB2286" s="44" t="e">
        <f>Z2286/D2286</f>
        <v>#DIV/0!</v>
      </c>
      <c r="AC2286" s="35"/>
      <c r="AE2286" s="37"/>
    </row>
    <row r="2287" spans="1:31" s="36" customFormat="1" ht="18" hidden="1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hidden="1" customHeight="1" x14ac:dyDescent="0.25">
      <c r="A2288" s="42" t="s">
        <v>40</v>
      </c>
      <c r="B2288" s="43">
        <f>B2287+B2286</f>
        <v>0</v>
      </c>
      <c r="C2288" s="43">
        <f>C2287+C2286</f>
        <v>0</v>
      </c>
      <c r="D2288" s="43">
        <f>D2287+D2286</f>
        <v>0</v>
      </c>
      <c r="E2288" s="43">
        <f t="shared" ref="E2288:AA2288" si="506">E2287+E2286</f>
        <v>0</v>
      </c>
      <c r="F2288" s="43">
        <f t="shared" si="506"/>
        <v>0</v>
      </c>
      <c r="G2288" s="43">
        <f t="shared" si="506"/>
        <v>0</v>
      </c>
      <c r="H2288" s="43">
        <f t="shared" si="506"/>
        <v>0</v>
      </c>
      <c r="I2288" s="43">
        <f t="shared" si="506"/>
        <v>0</v>
      </c>
      <c r="J2288" s="43">
        <f t="shared" si="506"/>
        <v>0</v>
      </c>
      <c r="K2288" s="43">
        <f t="shared" si="506"/>
        <v>0</v>
      </c>
      <c r="L2288" s="43">
        <f t="shared" si="506"/>
        <v>0</v>
      </c>
      <c r="M2288" s="43">
        <f t="shared" si="506"/>
        <v>0</v>
      </c>
      <c r="N2288" s="43">
        <f t="shared" si="506"/>
        <v>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0</v>
      </c>
      <c r="AA2288" s="43">
        <f t="shared" si="506"/>
        <v>0</v>
      </c>
      <c r="AB2288" s="44" t="e">
        <f>Z2288/D2288</f>
        <v>#DIV/0!</v>
      </c>
      <c r="AC2288" s="46"/>
      <c r="AE2288" s="37">
        <f>'[2]CMF-101regularapril8'!$EV$3356+'[3]sum-co'!S581</f>
        <v>10281722.93</v>
      </c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157637000</v>
      </c>
      <c r="C2293" s="34">
        <f>[1]consoCURRENT!F47079</f>
        <v>0</v>
      </c>
      <c r="D2293" s="34">
        <f>[1]consoCURRENT!G47079</f>
        <v>157637000</v>
      </c>
      <c r="E2293" s="34">
        <f>[1]consoCURRENT!H47079</f>
        <v>97497440.860000014</v>
      </c>
      <c r="F2293" s="34">
        <f>[1]consoCURRENT!I47079</f>
        <v>3761522.26</v>
      </c>
      <c r="G2293" s="34">
        <f>[1]consoCURRENT!J47079</f>
        <v>0</v>
      </c>
      <c r="H2293" s="34">
        <f>[1]consoCURRENT!K47079</f>
        <v>0</v>
      </c>
      <c r="I2293" s="34">
        <f>[1]consoCURRENT!L47079</f>
        <v>89249295.040000007</v>
      </c>
      <c r="J2293" s="34">
        <f>[1]consoCURRENT!M47079</f>
        <v>3440830.13</v>
      </c>
      <c r="K2293" s="34">
        <f>[1]consoCURRENT!N47079</f>
        <v>0</v>
      </c>
      <c r="L2293" s="34">
        <f>[1]consoCURRENT!O47079</f>
        <v>0</v>
      </c>
      <c r="M2293" s="34">
        <f>[1]consoCURRENT!P47079</f>
        <v>92690125.169999987</v>
      </c>
      <c r="N2293" s="34">
        <f>[1]consoCURRENT!Q47079</f>
        <v>7672331.6600000001</v>
      </c>
      <c r="O2293" s="34">
        <f>[1]consoCURRENT!R47079</f>
        <v>194008</v>
      </c>
      <c r="P2293" s="34">
        <f>[1]consoCURRENT!S47079</f>
        <v>381806.16000000003</v>
      </c>
      <c r="Q2293" s="34">
        <f>[1]consoCURRENT!T47079</f>
        <v>140691</v>
      </c>
      <c r="R2293" s="34">
        <f>[1]consoCURRENT!U47079</f>
        <v>180001.13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101258963.11999997</v>
      </c>
      <c r="AA2293" s="34">
        <f>D2293-Z2293</f>
        <v>56378036.880000025</v>
      </c>
      <c r="AB2293" s="41">
        <f>Z2293/D2293</f>
        <v>0.64235530440188515</v>
      </c>
      <c r="AC2293" s="35"/>
      <c r="AE2293" s="37"/>
    </row>
    <row r="2294" spans="1:31" s="36" customFormat="1" ht="18" hidden="1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51" t="e">
        <f>Z2295/D2295</f>
        <v>#DIV/0!</v>
      </c>
      <c r="AC2295" s="35"/>
      <c r="AE2295" s="37"/>
    </row>
    <row r="2296" spans="1:31" s="36" customFormat="1" ht="18" customHeight="1" x14ac:dyDescent="0.25">
      <c r="A2296" s="42" t="s">
        <v>38</v>
      </c>
      <c r="B2296" s="43">
        <f>SUM(B2292:B2295)</f>
        <v>157637000</v>
      </c>
      <c r="C2296" s="43">
        <f>SUM(C2292:C2295)</f>
        <v>0</v>
      </c>
      <c r="D2296" s="43">
        <f>SUM(D2292:D2295)</f>
        <v>157637000</v>
      </c>
      <c r="E2296" s="43">
        <f t="shared" ref="E2296:AA2296" si="507">SUM(E2292:E2295)</f>
        <v>97497440.860000014</v>
      </c>
      <c r="F2296" s="43">
        <f t="shared" si="507"/>
        <v>3761522.26</v>
      </c>
      <c r="G2296" s="43">
        <f t="shared" si="507"/>
        <v>0</v>
      </c>
      <c r="H2296" s="43">
        <f t="shared" si="507"/>
        <v>0</v>
      </c>
      <c r="I2296" s="43">
        <f t="shared" si="507"/>
        <v>89249295.040000007</v>
      </c>
      <c r="J2296" s="43">
        <f t="shared" si="507"/>
        <v>3440830.13</v>
      </c>
      <c r="K2296" s="43">
        <f t="shared" si="507"/>
        <v>0</v>
      </c>
      <c r="L2296" s="43">
        <f t="shared" si="507"/>
        <v>0</v>
      </c>
      <c r="M2296" s="43">
        <f t="shared" si="507"/>
        <v>92690125.169999987</v>
      </c>
      <c r="N2296" s="43">
        <f t="shared" si="507"/>
        <v>7672331.6600000001</v>
      </c>
      <c r="O2296" s="43">
        <f t="shared" si="507"/>
        <v>194008</v>
      </c>
      <c r="P2296" s="43">
        <f t="shared" si="507"/>
        <v>381806.16000000003</v>
      </c>
      <c r="Q2296" s="43">
        <f t="shared" si="507"/>
        <v>140691</v>
      </c>
      <c r="R2296" s="43">
        <f t="shared" si="507"/>
        <v>180001.13</v>
      </c>
      <c r="S2296" s="43">
        <f t="shared" si="507"/>
        <v>0</v>
      </c>
      <c r="T2296" s="43">
        <f t="shared" si="507"/>
        <v>0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101258963.11999997</v>
      </c>
      <c r="AA2296" s="43">
        <f t="shared" si="507"/>
        <v>56378036.880000025</v>
      </c>
      <c r="AB2296" s="44">
        <f>Z2296/D2296</f>
        <v>0.64235530440188515</v>
      </c>
      <c r="AC2296" s="35"/>
      <c r="AE2296" s="37"/>
    </row>
    <row r="2297" spans="1:31" s="36" customFormat="1" ht="18" hidden="1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>B2297+B2296</f>
        <v>157637000</v>
      </c>
      <c r="C2298" s="43">
        <f>C2297+C2296</f>
        <v>0</v>
      </c>
      <c r="D2298" s="43">
        <f>D2297+D2296</f>
        <v>157637000</v>
      </c>
      <c r="E2298" s="43">
        <f t="shared" ref="E2298:AA2298" si="508">E2297+E2296</f>
        <v>97497440.860000014</v>
      </c>
      <c r="F2298" s="43">
        <f t="shared" si="508"/>
        <v>3761522.26</v>
      </c>
      <c r="G2298" s="43">
        <f t="shared" si="508"/>
        <v>0</v>
      </c>
      <c r="H2298" s="43">
        <f t="shared" si="508"/>
        <v>0</v>
      </c>
      <c r="I2298" s="43">
        <f t="shared" si="508"/>
        <v>89249295.040000007</v>
      </c>
      <c r="J2298" s="43">
        <f t="shared" si="508"/>
        <v>3440830.13</v>
      </c>
      <c r="K2298" s="43">
        <f t="shared" si="508"/>
        <v>0</v>
      </c>
      <c r="L2298" s="43">
        <f t="shared" si="508"/>
        <v>0</v>
      </c>
      <c r="M2298" s="43">
        <f t="shared" si="508"/>
        <v>92690125.169999987</v>
      </c>
      <c r="N2298" s="43">
        <f t="shared" si="508"/>
        <v>7672331.6600000001</v>
      </c>
      <c r="O2298" s="43">
        <f t="shared" si="508"/>
        <v>194008</v>
      </c>
      <c r="P2298" s="43">
        <f t="shared" si="508"/>
        <v>381806.16000000003</v>
      </c>
      <c r="Q2298" s="43">
        <f t="shared" si="508"/>
        <v>140691</v>
      </c>
      <c r="R2298" s="43">
        <f t="shared" si="508"/>
        <v>180001.13</v>
      </c>
      <c r="S2298" s="43">
        <f t="shared" si="508"/>
        <v>0</v>
      </c>
      <c r="T2298" s="43">
        <f t="shared" si="508"/>
        <v>0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101258963.11999997</v>
      </c>
      <c r="AA2298" s="43">
        <f t="shared" si="508"/>
        <v>56378036.880000025</v>
      </c>
      <c r="AB2298" s="44">
        <f>Z2298/D2298</f>
        <v>0.64235530440188515</v>
      </c>
      <c r="AC2298" s="46"/>
      <c r="AE2298" s="37">
        <f>'[3]sum-co'!S591+'[2]CMF-101regularapril8'!$EV$3449</f>
        <v>136324914.94</v>
      </c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4.3655745685100555E-10</v>
      </c>
      <c r="D2303" s="34">
        <f>[1]consoCURRENT!G47292</f>
        <v>1890000000</v>
      </c>
      <c r="E2303" s="34">
        <f>[1]consoCURRENT!H47292</f>
        <v>71162173.350000009</v>
      </c>
      <c r="F2303" s="34">
        <f>[1]consoCURRENT!I47292</f>
        <v>800499485.43000019</v>
      </c>
      <c r="G2303" s="34">
        <f>[1]consoCURRENT!J47292</f>
        <v>0</v>
      </c>
      <c r="H2303" s="34">
        <f>[1]consoCURRENT!K47292</f>
        <v>0</v>
      </c>
      <c r="I2303" s="34">
        <f>[1]consoCURRENT!L47292</f>
        <v>41332760.109999999</v>
      </c>
      <c r="J2303" s="34">
        <f>[1]consoCURRENT!M47292</f>
        <v>7720822.4299999988</v>
      </c>
      <c r="K2303" s="34">
        <f>[1]consoCURRENT!N47292</f>
        <v>0</v>
      </c>
      <c r="L2303" s="34">
        <f>[1]consoCURRENT!O47292</f>
        <v>0</v>
      </c>
      <c r="M2303" s="34">
        <f>[1]consoCURRENT!P47292</f>
        <v>49053582.539999999</v>
      </c>
      <c r="N2303" s="34">
        <f>[1]consoCURRENT!Q47292</f>
        <v>29629517.440000001</v>
      </c>
      <c r="O2303" s="34">
        <f>[1]consoCURRENT!R47292</f>
        <v>162319</v>
      </c>
      <c r="P2303" s="34">
        <f>[1]consoCURRENT!S47292</f>
        <v>37576.800000000003</v>
      </c>
      <c r="Q2303" s="34">
        <f>[1]consoCURRENT!T47292</f>
        <v>792744218</v>
      </c>
      <c r="R2303" s="34">
        <f>[1]consoCURRENT!U47292</f>
        <v>34445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871661658.77999997</v>
      </c>
      <c r="AA2303" s="34">
        <f>D2303-Z2303</f>
        <v>1018338341.22</v>
      </c>
      <c r="AB2303" s="41">
        <f>Z2303/D2303</f>
        <v>0.46119664485714285</v>
      </c>
      <c r="AC2303" s="35"/>
      <c r="AE2303" s="37"/>
    </row>
    <row r="2304" spans="1:31" s="36" customFormat="1" ht="14.25" hidden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51" t="e">
        <f>Z2305/D2305</f>
        <v>#DIV/0!</v>
      </c>
      <c r="AC2305" s="35"/>
      <c r="AE2305" s="37"/>
    </row>
    <row r="2306" spans="1:31" s="36" customFormat="1" ht="18" customHeight="1" x14ac:dyDescent="0.25">
      <c r="A2306" s="42" t="s">
        <v>38</v>
      </c>
      <c r="B2306" s="43">
        <f>SUM(B2302:B2305)</f>
        <v>1890000000</v>
      </c>
      <c r="C2306" s="43">
        <f>SUM(C2302:C2305)</f>
        <v>4.3655745685100555E-10</v>
      </c>
      <c r="D2306" s="43">
        <f>SUM(D2302:D2305)</f>
        <v>1890000000</v>
      </c>
      <c r="E2306" s="43">
        <f t="shared" ref="E2306:AA2306" si="509">SUM(E2302:E2305)</f>
        <v>71162173.350000009</v>
      </c>
      <c r="F2306" s="43">
        <f t="shared" si="509"/>
        <v>800499485.43000019</v>
      </c>
      <c r="G2306" s="43">
        <f t="shared" si="509"/>
        <v>0</v>
      </c>
      <c r="H2306" s="43">
        <f t="shared" si="509"/>
        <v>0</v>
      </c>
      <c r="I2306" s="43">
        <f t="shared" si="509"/>
        <v>41332760.109999999</v>
      </c>
      <c r="J2306" s="43">
        <f t="shared" si="509"/>
        <v>7720822.4299999988</v>
      </c>
      <c r="K2306" s="43">
        <f t="shared" si="509"/>
        <v>0</v>
      </c>
      <c r="L2306" s="43">
        <f t="shared" si="509"/>
        <v>0</v>
      </c>
      <c r="M2306" s="43">
        <f t="shared" si="509"/>
        <v>49053582.539999999</v>
      </c>
      <c r="N2306" s="43">
        <f t="shared" si="509"/>
        <v>29629517.440000001</v>
      </c>
      <c r="O2306" s="43">
        <f t="shared" si="509"/>
        <v>162319</v>
      </c>
      <c r="P2306" s="43">
        <f t="shared" si="509"/>
        <v>37576.800000000003</v>
      </c>
      <c r="Q2306" s="43">
        <f t="shared" si="509"/>
        <v>792744218</v>
      </c>
      <c r="R2306" s="43">
        <f t="shared" si="509"/>
        <v>34445</v>
      </c>
      <c r="S2306" s="43">
        <f t="shared" si="509"/>
        <v>0</v>
      </c>
      <c r="T2306" s="43">
        <f t="shared" si="509"/>
        <v>0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871661658.77999997</v>
      </c>
      <c r="AA2306" s="43">
        <f t="shared" si="509"/>
        <v>1018338341.22</v>
      </c>
      <c r="AB2306" s="44">
        <f>Z2306/D2306</f>
        <v>0.46119664485714285</v>
      </c>
      <c r="AC2306" s="35"/>
      <c r="AE2306" s="37"/>
    </row>
    <row r="2307" spans="1:31" s="36" customFormat="1" hidden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>B2307+B2306</f>
        <v>1890000000</v>
      </c>
      <c r="C2308" s="43">
        <f>C2307+C2306</f>
        <v>4.3655745685100555E-10</v>
      </c>
      <c r="D2308" s="43">
        <f>D2307+D2306</f>
        <v>1890000000</v>
      </c>
      <c r="E2308" s="43">
        <f t="shared" ref="E2308:AA2308" si="510">E2307+E2306</f>
        <v>71162173.350000009</v>
      </c>
      <c r="F2308" s="43">
        <f t="shared" si="510"/>
        <v>800499485.43000019</v>
      </c>
      <c r="G2308" s="43">
        <f t="shared" si="510"/>
        <v>0</v>
      </c>
      <c r="H2308" s="43">
        <f t="shared" si="510"/>
        <v>0</v>
      </c>
      <c r="I2308" s="43">
        <f t="shared" si="510"/>
        <v>41332760.109999999</v>
      </c>
      <c r="J2308" s="43">
        <f t="shared" si="510"/>
        <v>7720822.4299999988</v>
      </c>
      <c r="K2308" s="43">
        <f t="shared" si="510"/>
        <v>0</v>
      </c>
      <c r="L2308" s="43">
        <f t="shared" si="510"/>
        <v>0</v>
      </c>
      <c r="M2308" s="43">
        <f t="shared" si="510"/>
        <v>49053582.539999999</v>
      </c>
      <c r="N2308" s="43">
        <f t="shared" si="510"/>
        <v>29629517.440000001</v>
      </c>
      <c r="O2308" s="43">
        <f t="shared" si="510"/>
        <v>162319</v>
      </c>
      <c r="P2308" s="43">
        <f t="shared" si="510"/>
        <v>37576.800000000003</v>
      </c>
      <c r="Q2308" s="43">
        <f t="shared" si="510"/>
        <v>792744218</v>
      </c>
      <c r="R2308" s="43">
        <f t="shared" si="510"/>
        <v>34445</v>
      </c>
      <c r="S2308" s="43">
        <f t="shared" si="510"/>
        <v>0</v>
      </c>
      <c r="T2308" s="43">
        <f t="shared" si="510"/>
        <v>0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871661658.77999997</v>
      </c>
      <c r="AA2308" s="43">
        <f t="shared" si="510"/>
        <v>1018338341.22</v>
      </c>
      <c r="AB2308" s="44">
        <f>Z2308/D2308</f>
        <v>0.46119664485714285</v>
      </c>
      <c r="AC2308" s="46"/>
      <c r="AE2308" s="37">
        <f>'[3]sum-co'!S601+'[2]CMF-101regularapril8'!$EV$3542</f>
        <v>869418572.62</v>
      </c>
    </row>
    <row r="2309" spans="1:31" s="36" customFormat="1" ht="15" customHeight="1" x14ac:dyDescent="0.25">
      <c r="A2309" s="38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5"/>
      <c r="AE2309" s="37"/>
    </row>
    <row r="2310" spans="1:31" s="36" customFormat="1" ht="15" customHeight="1" x14ac:dyDescent="0.25">
      <c r="A2310" s="38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5"/>
      <c r="AE2310" s="37"/>
    </row>
    <row r="2311" spans="1:31" s="36" customFormat="1" ht="15" customHeight="1" x14ac:dyDescent="0.25">
      <c r="A2311" s="39" t="s">
        <v>121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8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776024000</v>
      </c>
      <c r="C2313" s="34">
        <f>[1]consoCURRENT!F47505</f>
        <v>0</v>
      </c>
      <c r="D2313" s="34">
        <f>[1]consoCURRENT!G47505</f>
        <v>776024000</v>
      </c>
      <c r="E2313" s="34">
        <f>[1]consoCURRENT!H47505</f>
        <v>160216303.41999999</v>
      </c>
      <c r="F2313" s="34">
        <f>[1]consoCURRENT!I47505</f>
        <v>118453662.98999999</v>
      </c>
      <c r="G2313" s="34">
        <f>[1]consoCURRENT!J47505</f>
        <v>0</v>
      </c>
      <c r="H2313" s="34">
        <f>[1]consoCURRENT!K47505</f>
        <v>0</v>
      </c>
      <c r="I2313" s="34">
        <f>[1]consoCURRENT!L47505</f>
        <v>94473770.88000001</v>
      </c>
      <c r="J2313" s="34">
        <f>[1]consoCURRENT!M47505</f>
        <v>45930039.230000004</v>
      </c>
      <c r="K2313" s="34">
        <f>[1]consoCURRENT!N47505</f>
        <v>0</v>
      </c>
      <c r="L2313" s="34">
        <f>[1]consoCURRENT!O47505</f>
        <v>0</v>
      </c>
      <c r="M2313" s="34">
        <f>[1]consoCURRENT!P47505</f>
        <v>140403810.10999998</v>
      </c>
      <c r="N2313" s="34">
        <f>[1]consoCURRENT!Q47505</f>
        <v>54993080.490000002</v>
      </c>
      <c r="O2313" s="34">
        <f>[1]consoCURRENT!R47505</f>
        <v>2665429.3600000003</v>
      </c>
      <c r="P2313" s="34">
        <f>[1]consoCURRENT!S47505</f>
        <v>8084022.6900000004</v>
      </c>
      <c r="Q2313" s="34">
        <f>[1]consoCURRENT!T47505</f>
        <v>22697249.540000003</v>
      </c>
      <c r="R2313" s="34">
        <f>[1]consoCURRENT!U47505</f>
        <v>49826374.219999991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[1]consoCURRENT!AC47505</f>
        <v>278669966.41000003</v>
      </c>
      <c r="AA2313" s="34">
        <f>D2313-Z2313</f>
        <v>497354033.58999997</v>
      </c>
      <c r="AB2313" s="41">
        <f>Z2313/D2313</f>
        <v>0.35909967528066145</v>
      </c>
      <c r="AC2313" s="35"/>
      <c r="AE2313" s="37"/>
    </row>
    <row r="2314" spans="1:31" s="36" customFormat="1" ht="14.25" hidden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41"/>
      <c r="AC2314" s="35"/>
      <c r="AE2314" s="37"/>
    </row>
    <row r="2315" spans="1:31" s="36" customFormat="1" ht="18" customHeight="1" x14ac:dyDescent="0.2">
      <c r="A2315" s="40" t="s">
        <v>37</v>
      </c>
      <c r="B2315" s="34">
        <f>[1]consoCURRENT!E47540</f>
        <v>31050000</v>
      </c>
      <c r="C2315" s="34">
        <f>[1]consoCURRENT!F47540</f>
        <v>0</v>
      </c>
      <c r="D2315" s="34">
        <f>[1]consoCURRENT!G47540</f>
        <v>31050000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[1]consoCURRENT!AC32314</f>
        <v>0</v>
      </c>
      <c r="AA2315" s="34">
        <f>D2315-Z2315</f>
        <v>31050000</v>
      </c>
      <c r="AB2315" s="41">
        <f>Z2315/D2315</f>
        <v>0</v>
      </c>
      <c r="AC2315" s="35"/>
      <c r="AE2315" s="37"/>
    </row>
    <row r="2316" spans="1:31" s="36" customFormat="1" ht="18" customHeight="1" x14ac:dyDescent="0.25">
      <c r="A2316" s="42" t="s">
        <v>38</v>
      </c>
      <c r="B2316" s="43">
        <f>SUM(B2312:B2315)</f>
        <v>807074000</v>
      </c>
      <c r="C2316" s="43">
        <f>SUM(C2312:C2315)</f>
        <v>0</v>
      </c>
      <c r="D2316" s="43">
        <f>SUM(D2312:D2315)</f>
        <v>807074000</v>
      </c>
      <c r="E2316" s="43">
        <f t="shared" ref="E2316:AA2316" si="511">SUM(E2312:E2315)</f>
        <v>160216303.41999999</v>
      </c>
      <c r="F2316" s="43">
        <f t="shared" si="511"/>
        <v>118453662.98999999</v>
      </c>
      <c r="G2316" s="43">
        <f t="shared" si="511"/>
        <v>0</v>
      </c>
      <c r="H2316" s="43">
        <f t="shared" si="511"/>
        <v>0</v>
      </c>
      <c r="I2316" s="43">
        <f t="shared" si="511"/>
        <v>94473770.88000001</v>
      </c>
      <c r="J2316" s="43">
        <f t="shared" si="511"/>
        <v>45930039.230000004</v>
      </c>
      <c r="K2316" s="43">
        <f t="shared" si="511"/>
        <v>0</v>
      </c>
      <c r="L2316" s="43">
        <f t="shared" si="511"/>
        <v>0</v>
      </c>
      <c r="M2316" s="43">
        <f t="shared" si="511"/>
        <v>140403810.10999998</v>
      </c>
      <c r="N2316" s="43">
        <f t="shared" si="511"/>
        <v>54993080.490000002</v>
      </c>
      <c r="O2316" s="43">
        <f t="shared" si="511"/>
        <v>2665429.3600000003</v>
      </c>
      <c r="P2316" s="43">
        <f t="shared" si="511"/>
        <v>8084022.6900000004</v>
      </c>
      <c r="Q2316" s="43">
        <f t="shared" si="511"/>
        <v>22697249.540000003</v>
      </c>
      <c r="R2316" s="43">
        <f t="shared" si="511"/>
        <v>49826374.219999991</v>
      </c>
      <c r="S2316" s="43">
        <f t="shared" si="511"/>
        <v>0</v>
      </c>
      <c r="T2316" s="43">
        <f t="shared" si="511"/>
        <v>0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278669966.41000003</v>
      </c>
      <c r="AA2316" s="43">
        <f t="shared" si="511"/>
        <v>528404033.58999997</v>
      </c>
      <c r="AB2316" s="44">
        <f>Z2316/D2316</f>
        <v>0.34528428175111581</v>
      </c>
      <c r="AC2316" s="35"/>
      <c r="AE2316" s="37"/>
    </row>
    <row r="2317" spans="1:31" s="36" customForma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41"/>
      <c r="AC2317" s="35"/>
      <c r="AE2317" s="37"/>
    </row>
    <row r="2318" spans="1:31" s="36" customFormat="1" ht="18" customHeight="1" x14ac:dyDescent="0.25">
      <c r="A2318" s="42" t="s">
        <v>40</v>
      </c>
      <c r="B2318" s="43">
        <f>B2317+B2316</f>
        <v>807074000</v>
      </c>
      <c r="C2318" s="43">
        <f>C2317+C2316</f>
        <v>0</v>
      </c>
      <c r="D2318" s="43">
        <f>D2317+D2316</f>
        <v>807074000</v>
      </c>
      <c r="E2318" s="43">
        <f t="shared" ref="E2318:AA2318" si="512">E2317+E2316</f>
        <v>160216303.41999999</v>
      </c>
      <c r="F2318" s="43">
        <f t="shared" si="512"/>
        <v>118453662.98999999</v>
      </c>
      <c r="G2318" s="43">
        <f t="shared" si="512"/>
        <v>0</v>
      </c>
      <c r="H2318" s="43">
        <f t="shared" si="512"/>
        <v>0</v>
      </c>
      <c r="I2318" s="43">
        <f t="shared" si="512"/>
        <v>94473770.88000001</v>
      </c>
      <c r="J2318" s="43">
        <f t="shared" si="512"/>
        <v>45930039.230000004</v>
      </c>
      <c r="K2318" s="43">
        <f t="shared" si="512"/>
        <v>0</v>
      </c>
      <c r="L2318" s="43">
        <f t="shared" si="512"/>
        <v>0</v>
      </c>
      <c r="M2318" s="43">
        <f t="shared" si="512"/>
        <v>140403810.10999998</v>
      </c>
      <c r="N2318" s="43">
        <f t="shared" si="512"/>
        <v>54993080.490000002</v>
      </c>
      <c r="O2318" s="43">
        <f t="shared" si="512"/>
        <v>2665429.3600000003</v>
      </c>
      <c r="P2318" s="43">
        <f t="shared" si="512"/>
        <v>8084022.6900000004</v>
      </c>
      <c r="Q2318" s="43">
        <f t="shared" si="512"/>
        <v>22697249.540000003</v>
      </c>
      <c r="R2318" s="43">
        <f t="shared" si="512"/>
        <v>49826374.219999991</v>
      </c>
      <c r="S2318" s="43">
        <f t="shared" si="512"/>
        <v>0</v>
      </c>
      <c r="T2318" s="43">
        <f t="shared" si="512"/>
        <v>0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278669966.41000003</v>
      </c>
      <c r="AA2318" s="43">
        <f t="shared" si="512"/>
        <v>528404033.58999997</v>
      </c>
      <c r="AB2318" s="44">
        <f>Z2318/D2318</f>
        <v>0.34528428175111581</v>
      </c>
      <c r="AC2318" s="46"/>
      <c r="AE2318" s="37">
        <f>'[3]sum-co'!S611+'[2]CMF-101regularapril8'!$EV$3542</f>
        <v>185076652.67999998</v>
      </c>
    </row>
    <row r="2319" spans="1:31" s="77" customFormat="1" ht="22.35" customHeight="1" x14ac:dyDescent="0.25">
      <c r="A2319" s="75"/>
      <c r="B2319" s="52"/>
      <c r="C2319" s="52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  <c r="X2319" s="52"/>
      <c r="Y2319" s="52"/>
      <c r="Z2319" s="67"/>
      <c r="AA2319" s="52"/>
      <c r="AB2319" s="52"/>
      <c r="AC2319" s="76"/>
      <c r="AE2319" s="78"/>
    </row>
    <row r="2320" spans="1:31" s="77" customFormat="1" ht="22.35" customHeight="1" x14ac:dyDescent="0.25">
      <c r="A2320" s="75"/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  <c r="X2320" s="52"/>
      <c r="Y2320" s="52"/>
      <c r="Z2320" s="67"/>
      <c r="AA2320" s="52"/>
      <c r="AB2320" s="52"/>
      <c r="AC2320" s="76"/>
      <c r="AE2320" s="78"/>
    </row>
    <row r="2321" spans="1:31" s="36" customFormat="1" ht="15" customHeight="1" x14ac:dyDescent="0.25">
      <c r="A2321" s="39" t="s">
        <v>104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3.35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351071000</v>
      </c>
      <c r="C2323" s="34">
        <f>[1]consoCURRENT!F47718</f>
        <v>0</v>
      </c>
      <c r="D2323" s="34">
        <f>[1]consoCURRENT!G47718</f>
        <v>351071000</v>
      </c>
      <c r="E2323" s="34">
        <f>[1]consoCURRENT!H47718</f>
        <v>0</v>
      </c>
      <c r="F2323" s="34">
        <f>[1]consoCURRENT!I47718</f>
        <v>110907699.59999999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110907699.59999999</v>
      </c>
      <c r="K2323" s="34">
        <f>[1]consoCURRENT!N47718</f>
        <v>0</v>
      </c>
      <c r="L2323" s="34">
        <f>[1]consoCURRENT!O47718</f>
        <v>0</v>
      </c>
      <c r="M2323" s="34">
        <f>[1]consoCURRENT!P47718</f>
        <v>110907699.59999999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110907699.59999999</v>
      </c>
      <c r="AA2323" s="34">
        <f>D2323-Z2323</f>
        <v>240163300.40000001</v>
      </c>
      <c r="AB2323" s="41">
        <f>Z2323/D2323</f>
        <v>0.31591244961845322</v>
      </c>
      <c r="AC2323" s="35"/>
      <c r="AE2323" s="37"/>
    </row>
    <row r="2324" spans="1:31" s="36" customFormat="1" ht="15.6" hidden="1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51"/>
      <c r="AC2324" s="35"/>
      <c r="AE2324" s="37"/>
    </row>
    <row r="2325" spans="1:31" s="36" customFormat="1" ht="15.6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51"/>
      <c r="AC2325" s="35"/>
      <c r="AE2325" s="37"/>
    </row>
    <row r="2326" spans="1:31" s="36" customFormat="1" ht="18" customHeight="1" x14ac:dyDescent="0.25">
      <c r="A2326" s="42" t="s">
        <v>38</v>
      </c>
      <c r="B2326" s="43">
        <f>SUM(B2322:B2325)</f>
        <v>351071000</v>
      </c>
      <c r="C2326" s="43">
        <f>SUM(C2322:C2325)</f>
        <v>0</v>
      </c>
      <c r="D2326" s="43">
        <f>SUM(D2322:D2325)</f>
        <v>351071000</v>
      </c>
      <c r="E2326" s="43">
        <f t="shared" ref="E2326:AA2326" si="513">SUM(E2322:E2325)</f>
        <v>0</v>
      </c>
      <c r="F2326" s="43">
        <f t="shared" si="513"/>
        <v>110907699.59999999</v>
      </c>
      <c r="G2326" s="43">
        <f t="shared" si="513"/>
        <v>0</v>
      </c>
      <c r="H2326" s="43">
        <f t="shared" si="513"/>
        <v>0</v>
      </c>
      <c r="I2326" s="43">
        <f t="shared" si="513"/>
        <v>0</v>
      </c>
      <c r="J2326" s="43">
        <f t="shared" si="513"/>
        <v>110907699.59999999</v>
      </c>
      <c r="K2326" s="43">
        <f t="shared" si="513"/>
        <v>0</v>
      </c>
      <c r="L2326" s="43">
        <f t="shared" si="513"/>
        <v>0</v>
      </c>
      <c r="M2326" s="43">
        <f t="shared" si="513"/>
        <v>110907699.59999999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0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110907699.59999999</v>
      </c>
      <c r="AA2326" s="43">
        <f t="shared" si="513"/>
        <v>240163300.40000001</v>
      </c>
      <c r="AB2326" s="44">
        <f>Z2326/D2326</f>
        <v>0.31591244961845322</v>
      </c>
      <c r="AC2326" s="35"/>
      <c r="AE2326" s="37"/>
    </row>
    <row r="2327" spans="1:31" s="36" customFormat="1" hidden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51"/>
      <c r="AC2327" s="35"/>
      <c r="AE2327" s="37"/>
    </row>
    <row r="2328" spans="1:31" s="36" customFormat="1" ht="18" customHeight="1" x14ac:dyDescent="0.25">
      <c r="A2328" s="42" t="s">
        <v>40</v>
      </c>
      <c r="B2328" s="43">
        <f>B2327+B2326</f>
        <v>351071000</v>
      </c>
      <c r="C2328" s="43">
        <f>C2327+C2326</f>
        <v>0</v>
      </c>
      <c r="D2328" s="43">
        <f>D2327+D2326</f>
        <v>351071000</v>
      </c>
      <c r="E2328" s="43">
        <f t="shared" ref="E2328:AA2328" si="514">E2327+E2326</f>
        <v>0</v>
      </c>
      <c r="F2328" s="43">
        <f t="shared" si="514"/>
        <v>110907699.59999999</v>
      </c>
      <c r="G2328" s="43">
        <f t="shared" si="514"/>
        <v>0</v>
      </c>
      <c r="H2328" s="43">
        <f t="shared" si="514"/>
        <v>0</v>
      </c>
      <c r="I2328" s="43">
        <f t="shared" si="514"/>
        <v>0</v>
      </c>
      <c r="J2328" s="43">
        <f t="shared" si="514"/>
        <v>110907699.59999999</v>
      </c>
      <c r="K2328" s="43">
        <f t="shared" si="514"/>
        <v>0</v>
      </c>
      <c r="L2328" s="43">
        <f t="shared" si="514"/>
        <v>0</v>
      </c>
      <c r="M2328" s="43">
        <f t="shared" si="514"/>
        <v>110907699.59999999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0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110907699.59999999</v>
      </c>
      <c r="AA2328" s="43">
        <f t="shared" si="514"/>
        <v>240163300.40000001</v>
      </c>
      <c r="AB2328" s="44">
        <f>Z2328/D2328</f>
        <v>0.31591244961845322</v>
      </c>
      <c r="AC2328" s="46"/>
      <c r="AE2328" s="37">
        <f>'[3]sum-co'!S621+'[2]CMF-101regularapril8'!$EV$3635</f>
        <v>282408854.30000007</v>
      </c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105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1049041000</v>
      </c>
      <c r="C2333" s="34">
        <f>[1]consoCURRENT!F47931</f>
        <v>0</v>
      </c>
      <c r="D2333" s="34">
        <f>[1]consoCURRENT!G47931</f>
        <v>1049041000</v>
      </c>
      <c r="E2333" s="34">
        <f>[1]consoCURRENT!H47931</f>
        <v>0</v>
      </c>
      <c r="F2333" s="34">
        <f>[1]consoCURRENT!I47931</f>
        <v>72705101.960000008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72643980.960000008</v>
      </c>
      <c r="K2333" s="34">
        <f>[1]consoCURRENT!N47931</f>
        <v>0</v>
      </c>
      <c r="L2333" s="34">
        <f>[1]consoCURRENT!O47931</f>
        <v>0</v>
      </c>
      <c r="M2333" s="34">
        <f>[1]consoCURRENT!P47931</f>
        <v>72643980.960000008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61121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72705101.960000008</v>
      </c>
      <c r="AA2333" s="34">
        <f>D2333-Z2333</f>
        <v>976335898.03999996</v>
      </c>
      <c r="AB2333" s="41">
        <f>Z2333/D2333</f>
        <v>6.9306253959568798E-2</v>
      </c>
      <c r="AC2333" s="35"/>
      <c r="AE2333" s="37"/>
    </row>
    <row r="2334" spans="1:31" s="36" customFormat="1" ht="18" hidden="1" customHeight="1" x14ac:dyDescent="0.2">
      <c r="A2334" s="40" t="s">
        <v>36</v>
      </c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>SUM(B2332:B2335)</f>
        <v>1049041000</v>
      </c>
      <c r="C2336" s="43">
        <f>SUM(C2332:C2335)</f>
        <v>0</v>
      </c>
      <c r="D2336" s="43">
        <f>SUM(D2332:D2335)</f>
        <v>1049041000</v>
      </c>
      <c r="E2336" s="43">
        <f t="shared" ref="E2336:AA2336" si="515">SUM(E2332:E2335)</f>
        <v>0</v>
      </c>
      <c r="F2336" s="43">
        <f t="shared" si="515"/>
        <v>72705101.960000008</v>
      </c>
      <c r="G2336" s="43">
        <f t="shared" si="515"/>
        <v>0</v>
      </c>
      <c r="H2336" s="43">
        <f t="shared" si="515"/>
        <v>0</v>
      </c>
      <c r="I2336" s="43">
        <f t="shared" si="515"/>
        <v>0</v>
      </c>
      <c r="J2336" s="43">
        <f t="shared" si="515"/>
        <v>72643980.960000008</v>
      </c>
      <c r="K2336" s="43">
        <f t="shared" si="515"/>
        <v>0</v>
      </c>
      <c r="L2336" s="43">
        <f t="shared" si="515"/>
        <v>0</v>
      </c>
      <c r="M2336" s="43">
        <f t="shared" si="515"/>
        <v>72643980.960000008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61121</v>
      </c>
      <c r="S2336" s="43">
        <f t="shared" si="515"/>
        <v>0</v>
      </c>
      <c r="T2336" s="43">
        <f t="shared" si="515"/>
        <v>0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72705101.960000008</v>
      </c>
      <c r="AA2336" s="43">
        <f t="shared" si="515"/>
        <v>976335898.03999996</v>
      </c>
      <c r="AB2336" s="44">
        <f>Z2336/D2336</f>
        <v>6.9306253959568798E-2</v>
      </c>
      <c r="AC2336" s="35"/>
      <c r="AE2336" s="37"/>
    </row>
    <row r="2337" spans="1:31" s="36" customFormat="1" ht="18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>B2337+B2336</f>
        <v>1049041000</v>
      </c>
      <c r="C2338" s="43">
        <f>C2337+C2336</f>
        <v>0</v>
      </c>
      <c r="D2338" s="43">
        <f>D2337+D2336</f>
        <v>1049041000</v>
      </c>
      <c r="E2338" s="43">
        <f t="shared" ref="E2338:AA2338" si="516">E2337+E2336</f>
        <v>0</v>
      </c>
      <c r="F2338" s="43">
        <f t="shared" si="516"/>
        <v>72705101.960000008</v>
      </c>
      <c r="G2338" s="43">
        <f t="shared" si="516"/>
        <v>0</v>
      </c>
      <c r="H2338" s="43">
        <f t="shared" si="516"/>
        <v>0</v>
      </c>
      <c r="I2338" s="43">
        <f t="shared" si="516"/>
        <v>0</v>
      </c>
      <c r="J2338" s="43">
        <f t="shared" si="516"/>
        <v>72643980.960000008</v>
      </c>
      <c r="K2338" s="43">
        <f t="shared" si="516"/>
        <v>0</v>
      </c>
      <c r="L2338" s="43">
        <f t="shared" si="516"/>
        <v>0</v>
      </c>
      <c r="M2338" s="43">
        <f t="shared" si="516"/>
        <v>72643980.960000008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61121</v>
      </c>
      <c r="S2338" s="43">
        <f t="shared" si="516"/>
        <v>0</v>
      </c>
      <c r="T2338" s="43">
        <f t="shared" si="516"/>
        <v>0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72705101.960000008</v>
      </c>
      <c r="AA2338" s="43">
        <f t="shared" si="516"/>
        <v>976335898.03999996</v>
      </c>
      <c r="AB2338" s="44">
        <f>Z2338/D2338</f>
        <v>6.9306253959568798E-2</v>
      </c>
      <c r="AC2338" s="46"/>
      <c r="AE2338" s="37">
        <f>'[3]sum-co'!S631+'[2]CMF-101regularapril8'!$EV$3728</f>
        <v>179654681.97</v>
      </c>
    </row>
    <row r="2339" spans="1:31" s="36" customFormat="1" ht="15" customHeight="1" x14ac:dyDescent="0.25">
      <c r="A2339" s="38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5"/>
      <c r="AE2339" s="37"/>
    </row>
    <row r="2340" spans="1:31" s="36" customFormat="1" ht="15" customHeight="1" x14ac:dyDescent="0.25">
      <c r="A2340" s="38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5"/>
      <c r="AE2340" s="37"/>
    </row>
    <row r="2341" spans="1:31" s="36" customFormat="1" ht="15" customHeight="1" x14ac:dyDescent="0.25">
      <c r="A2341" s="39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>[1]consoCURRENT!E48031</f>
        <v>0</v>
      </c>
      <c r="C2342" s="34">
        <f>[1]consoCURRENT!F48031</f>
        <v>0</v>
      </c>
      <c r="D2342" s="34">
        <f>[1]consoCURRENT!G48031</f>
        <v>0</v>
      </c>
      <c r="E2342" s="34">
        <f>[1]consoCURRENT!H48031</f>
        <v>0</v>
      </c>
      <c r="F2342" s="34">
        <f>[1]consoCURRENT!I48031</f>
        <v>0</v>
      </c>
      <c r="G2342" s="34">
        <f>[1]consoCURRENT!J48031</f>
        <v>0</v>
      </c>
      <c r="H2342" s="34">
        <f>[1]consoCURRENT!K48031</f>
        <v>0</v>
      </c>
      <c r="I2342" s="34">
        <f>[1]consoCURRENT!L48031</f>
        <v>0</v>
      </c>
      <c r="J2342" s="34">
        <f>[1]consoCURRENT!M48031</f>
        <v>0</v>
      </c>
      <c r="K2342" s="34">
        <f>[1]consoCURRENT!N48031</f>
        <v>0</v>
      </c>
      <c r="L2342" s="34">
        <f>[1]consoCURRENT!O48031</f>
        <v>0</v>
      </c>
      <c r="M2342" s="34">
        <f>[1]consoCURRENT!P48031</f>
        <v>0</v>
      </c>
      <c r="N2342" s="34">
        <f>[1]consoCURRENT!Q48031</f>
        <v>0</v>
      </c>
      <c r="O2342" s="34">
        <f>[1]consoCURRENT!R48031</f>
        <v>0</v>
      </c>
      <c r="P2342" s="34">
        <f>[1]consoCURRENT!S48031</f>
        <v>0</v>
      </c>
      <c r="Q2342" s="34">
        <f>[1]consoCURRENT!T48031</f>
        <v>0</v>
      </c>
      <c r="R2342" s="34">
        <f>[1]consoCURRENT!U48031</f>
        <v>0</v>
      </c>
      <c r="S2342" s="34">
        <f>[1]consoCURRENT!V48031</f>
        <v>0</v>
      </c>
      <c r="T2342" s="34">
        <f>[1]consoCURRENT!W48031</f>
        <v>0</v>
      </c>
      <c r="U2342" s="34">
        <f>[1]consoCURRENT!X48031</f>
        <v>0</v>
      </c>
      <c r="V2342" s="34">
        <f>[1]consoCURRENT!Y48031</f>
        <v>0</v>
      </c>
      <c r="W2342" s="34">
        <f>[1]consoCURRENT!Z48031</f>
        <v>0</v>
      </c>
      <c r="X2342" s="34">
        <f>[1]consoCURRENT!AA48031</f>
        <v>0</v>
      </c>
      <c r="Y2342" s="34">
        <f>[1]consoCURRENT!AB48031</f>
        <v>0</v>
      </c>
      <c r="Z2342" s="34">
        <f>SUM(M2342:Y2342)</f>
        <v>0</v>
      </c>
      <c r="AA2342" s="34">
        <f>D2342-Z2342</f>
        <v>0</v>
      </c>
      <c r="AB2342" s="41"/>
      <c r="AC2342" s="35"/>
      <c r="AE2342" s="37"/>
    </row>
    <row r="2343" spans="1:31" s="36" customFormat="1" ht="18" customHeight="1" x14ac:dyDescent="0.2">
      <c r="A2343" s="40" t="s">
        <v>35</v>
      </c>
      <c r="B2343" s="34">
        <f>[1]consoCURRENT!E48144</f>
        <v>26159000000</v>
      </c>
      <c r="C2343" s="34">
        <f>[1]consoCURRENT!F48144</f>
        <v>0</v>
      </c>
      <c r="D2343" s="34">
        <f>[1]consoCURRENT!G48144</f>
        <v>26159000000</v>
      </c>
      <c r="E2343" s="34">
        <f>[1]consoCURRENT!H48144</f>
        <v>723916661.61000001</v>
      </c>
      <c r="F2343" s="34">
        <f>[1]consoCURRENT!I48144</f>
        <v>11357220403.709999</v>
      </c>
      <c r="G2343" s="34">
        <f>[1]consoCURRENT!J48144</f>
        <v>0</v>
      </c>
      <c r="H2343" s="34">
        <f>[1]consoCURRENT!K48144</f>
        <v>0</v>
      </c>
      <c r="I2343" s="34">
        <f>[1]consoCURRENT!L48144</f>
        <v>723916661.61000001</v>
      </c>
      <c r="J2343" s="34">
        <f>[1]consoCURRENT!M48144</f>
        <v>11295346196.09</v>
      </c>
      <c r="K2343" s="34">
        <f>[1]consoCURRENT!N48144</f>
        <v>0</v>
      </c>
      <c r="L2343" s="34">
        <f>[1]consoCURRENT!O48144</f>
        <v>0</v>
      </c>
      <c r="M2343" s="34">
        <f>[1]consoCURRENT!P48144</f>
        <v>12019262857.700001</v>
      </c>
      <c r="N2343" s="34">
        <f>[1]consoCURRENT!Q48144</f>
        <v>0</v>
      </c>
      <c r="O2343" s="34">
        <f>[1]consoCURRENT!R48144</f>
        <v>0</v>
      </c>
      <c r="P2343" s="34">
        <f>[1]consoCURRENT!S48144</f>
        <v>0</v>
      </c>
      <c r="Q2343" s="34">
        <f>[1]consoCURRENT!T48144</f>
        <v>589798.23</v>
      </c>
      <c r="R2343" s="34">
        <f>[1]consoCURRENT!U48144</f>
        <v>61284409.390000001</v>
      </c>
      <c r="S2343" s="34">
        <f>[1]consoCURRENT!V48144</f>
        <v>0</v>
      </c>
      <c r="T2343" s="34">
        <f>[1]consoCURRENT!W48144</f>
        <v>0</v>
      </c>
      <c r="U2343" s="34">
        <f>[1]consoCURRENT!X48144</f>
        <v>0</v>
      </c>
      <c r="V2343" s="34">
        <f>[1]consoCURRENT!Y48144</f>
        <v>0</v>
      </c>
      <c r="W2343" s="34">
        <f>[1]consoCURRENT!Z48144</f>
        <v>0</v>
      </c>
      <c r="X2343" s="34">
        <f>[1]consoCURRENT!AA48144</f>
        <v>0</v>
      </c>
      <c r="Y2343" s="34">
        <f>[1]consoCURRENT!AB48144</f>
        <v>0</v>
      </c>
      <c r="Z2343" s="34">
        <f>SUM(M2343:Y2343)</f>
        <v>12081137065.32</v>
      </c>
      <c r="AA2343" s="34">
        <f>D2343-Z2343</f>
        <v>14077862934.68</v>
      </c>
      <c r="AB2343" s="41">
        <f>Z2343/D2343</f>
        <v>0.46183482034175616</v>
      </c>
      <c r="AC2343" s="35"/>
      <c r="AE2343" s="37"/>
    </row>
    <row r="2344" spans="1:31" s="36" customFormat="1" ht="18" hidden="1" customHeight="1" x14ac:dyDescent="0.2">
      <c r="A2344" s="40" t="s">
        <v>36</v>
      </c>
      <c r="B2344" s="34">
        <f>[1]consoCURRENT!E48148</f>
        <v>0</v>
      </c>
      <c r="C2344" s="34">
        <f>[1]consoCURRENT!F48148</f>
        <v>0</v>
      </c>
      <c r="D2344" s="34">
        <f>[1]consoCURRENT!G48148</f>
        <v>0</v>
      </c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>[1]consoCURRENT!E48179</f>
        <v>0</v>
      </c>
      <c r="C2345" s="34">
        <f>[1]consoCURRENT!F48179</f>
        <v>0</v>
      </c>
      <c r="D2345" s="34">
        <f>[1]consoCURRENT!G48179</f>
        <v>0</v>
      </c>
      <c r="E2345" s="34">
        <f>[1]consoCURRENT!H48179</f>
        <v>0</v>
      </c>
      <c r="F2345" s="34">
        <f>[1]consoCURRENT!I48179</f>
        <v>0</v>
      </c>
      <c r="G2345" s="34">
        <f>[1]consoCURRENT!J48179</f>
        <v>0</v>
      </c>
      <c r="H2345" s="34">
        <f>[1]consoCURRENT!K48179</f>
        <v>0</v>
      </c>
      <c r="I2345" s="34">
        <f>[1]consoCURRENT!L48179</f>
        <v>0</v>
      </c>
      <c r="J2345" s="34">
        <f>[1]consoCURRENT!M48179</f>
        <v>0</v>
      </c>
      <c r="K2345" s="34">
        <f>[1]consoCURRENT!N48179</f>
        <v>0</v>
      </c>
      <c r="L2345" s="34">
        <f>[1]consoCURRENT!O48179</f>
        <v>0</v>
      </c>
      <c r="M2345" s="34">
        <f>[1]consoCURRENT!P48179</f>
        <v>0</v>
      </c>
      <c r="N2345" s="34">
        <f>[1]consoCURRENT!Q48179</f>
        <v>0</v>
      </c>
      <c r="O2345" s="34">
        <f>[1]consoCURRENT!R48179</f>
        <v>0</v>
      </c>
      <c r="P2345" s="34">
        <f>[1]consoCURRENT!S48179</f>
        <v>0</v>
      </c>
      <c r="Q2345" s="34">
        <f>[1]consoCURRENT!T48179</f>
        <v>0</v>
      </c>
      <c r="R2345" s="34">
        <f>[1]consoCURRENT!U48179</f>
        <v>0</v>
      </c>
      <c r="S2345" s="34">
        <f>[1]consoCURRENT!V48179</f>
        <v>0</v>
      </c>
      <c r="T2345" s="34">
        <f>[1]consoCURRENT!W48179</f>
        <v>0</v>
      </c>
      <c r="U2345" s="34">
        <f>[1]consoCURRENT!X48179</f>
        <v>0</v>
      </c>
      <c r="V2345" s="34">
        <f>[1]consoCURRENT!Y48179</f>
        <v>0</v>
      </c>
      <c r="W2345" s="34">
        <f>[1]consoCURRENT!Z48179</f>
        <v>0</v>
      </c>
      <c r="X2345" s="34">
        <f>[1]consoCURRENT!AA48179</f>
        <v>0</v>
      </c>
      <c r="Y2345" s="34">
        <f>[1]consoCURRENT!AB48179</f>
        <v>0</v>
      </c>
      <c r="Z2345" s="34">
        <f>SUM(M2345:Y2345)</f>
        <v>0</v>
      </c>
      <c r="AA2345" s="34">
        <f>D2345-Z2345</f>
        <v>0</v>
      </c>
      <c r="AB2345" s="41"/>
      <c r="AC2345" s="35"/>
      <c r="AE2345" s="37"/>
    </row>
    <row r="2346" spans="1:31" s="36" customFormat="1" ht="18" customHeight="1" x14ac:dyDescent="0.25">
      <c r="A2346" s="42" t="s">
        <v>38</v>
      </c>
      <c r="B2346" s="43">
        <f t="shared" ref="B2346:AA2346" si="517">SUM(B2342:B2345)</f>
        <v>26159000000</v>
      </c>
      <c r="C2346" s="43">
        <f t="shared" si="517"/>
        <v>0</v>
      </c>
      <c r="D2346" s="43">
        <f t="shared" si="517"/>
        <v>26159000000</v>
      </c>
      <c r="E2346" s="43">
        <f t="shared" si="517"/>
        <v>723916661.61000001</v>
      </c>
      <c r="F2346" s="43">
        <f t="shared" si="517"/>
        <v>11357220403.709999</v>
      </c>
      <c r="G2346" s="43">
        <f t="shared" si="517"/>
        <v>0</v>
      </c>
      <c r="H2346" s="43">
        <f t="shared" si="517"/>
        <v>0</v>
      </c>
      <c r="I2346" s="43">
        <f t="shared" si="517"/>
        <v>723916661.61000001</v>
      </c>
      <c r="J2346" s="43">
        <f t="shared" si="517"/>
        <v>11295346196.09</v>
      </c>
      <c r="K2346" s="43">
        <f t="shared" si="517"/>
        <v>0</v>
      </c>
      <c r="L2346" s="43">
        <f t="shared" si="517"/>
        <v>0</v>
      </c>
      <c r="M2346" s="43">
        <f t="shared" si="517"/>
        <v>12019262857.700001</v>
      </c>
      <c r="N2346" s="43">
        <f t="shared" si="517"/>
        <v>0</v>
      </c>
      <c r="O2346" s="43">
        <f t="shared" si="517"/>
        <v>0</v>
      </c>
      <c r="P2346" s="43">
        <f t="shared" si="517"/>
        <v>0</v>
      </c>
      <c r="Q2346" s="43">
        <f t="shared" si="517"/>
        <v>589798.23</v>
      </c>
      <c r="R2346" s="43">
        <f t="shared" si="517"/>
        <v>61284409.390000001</v>
      </c>
      <c r="S2346" s="43">
        <f t="shared" si="517"/>
        <v>0</v>
      </c>
      <c r="T2346" s="43">
        <f t="shared" si="517"/>
        <v>0</v>
      </c>
      <c r="U2346" s="43">
        <f t="shared" si="517"/>
        <v>0</v>
      </c>
      <c r="V2346" s="43">
        <f t="shared" si="517"/>
        <v>0</v>
      </c>
      <c r="W2346" s="43">
        <f t="shared" si="517"/>
        <v>0</v>
      </c>
      <c r="X2346" s="43">
        <f t="shared" si="517"/>
        <v>0</v>
      </c>
      <c r="Y2346" s="43">
        <f t="shared" si="517"/>
        <v>0</v>
      </c>
      <c r="Z2346" s="43">
        <f t="shared" si="517"/>
        <v>12081137065.32</v>
      </c>
      <c r="AA2346" s="43">
        <f t="shared" si="517"/>
        <v>14077862934.68</v>
      </c>
      <c r="AB2346" s="44">
        <f>Z2346/D2346</f>
        <v>0.46183482034175616</v>
      </c>
      <c r="AC2346" s="35"/>
      <c r="AE2346" s="37"/>
    </row>
    <row r="2347" spans="1:31" s="36" customFormat="1" x14ac:dyDescent="0.25">
      <c r="A2347" s="45" t="s">
        <v>39</v>
      </c>
      <c r="B2347" s="34">
        <f>[1]consoCURRENT!E48183</f>
        <v>0</v>
      </c>
      <c r="C2347" s="34">
        <f>[1]consoCURRENT!F48183</f>
        <v>0</v>
      </c>
      <c r="D2347" s="34">
        <f>[1]consoCURRENT!G48183</f>
        <v>0</v>
      </c>
      <c r="E2347" s="34">
        <f>[1]consoCURRENT!H48183</f>
        <v>0</v>
      </c>
      <c r="F2347" s="34">
        <f>[1]consoCURRENT!I48183</f>
        <v>0</v>
      </c>
      <c r="G2347" s="34">
        <f>[1]consoCURRENT!J48183</f>
        <v>0</v>
      </c>
      <c r="H2347" s="34">
        <f>[1]consoCURRENT!K48183</f>
        <v>0</v>
      </c>
      <c r="I2347" s="34">
        <f>[1]consoCURRENT!L48183</f>
        <v>0</v>
      </c>
      <c r="J2347" s="34">
        <f>[1]consoCURRENT!M48183</f>
        <v>0</v>
      </c>
      <c r="K2347" s="34">
        <f>[1]consoCURRENT!N48183</f>
        <v>0</v>
      </c>
      <c r="L2347" s="34">
        <f>[1]consoCURRENT!O48183</f>
        <v>0</v>
      </c>
      <c r="M2347" s="34">
        <f>[1]consoCURRENT!P48183</f>
        <v>0</v>
      </c>
      <c r="N2347" s="34">
        <f>[1]consoCURRENT!Q48183</f>
        <v>0</v>
      </c>
      <c r="O2347" s="34">
        <f>[1]consoCURRENT!R48183</f>
        <v>0</v>
      </c>
      <c r="P2347" s="34">
        <f>[1]consoCURRENT!S48183</f>
        <v>0</v>
      </c>
      <c r="Q2347" s="34">
        <f>[1]consoCURRENT!T48183</f>
        <v>0</v>
      </c>
      <c r="R2347" s="34">
        <f>[1]consoCURRENT!U48183</f>
        <v>0</v>
      </c>
      <c r="S2347" s="34">
        <f>[1]consoCURRENT!V48183</f>
        <v>0</v>
      </c>
      <c r="T2347" s="34">
        <f>[1]consoCURRENT!W48183</f>
        <v>0</v>
      </c>
      <c r="U2347" s="34">
        <f>[1]consoCURRENT!X48183</f>
        <v>0</v>
      </c>
      <c r="V2347" s="34">
        <f>[1]consoCURRENT!Y48183</f>
        <v>0</v>
      </c>
      <c r="W2347" s="34">
        <f>[1]consoCURRENT!Z48183</f>
        <v>0</v>
      </c>
      <c r="X2347" s="34">
        <f>[1]consoCURRENT!AA48183</f>
        <v>0</v>
      </c>
      <c r="Y2347" s="34">
        <f>[1]consoCURRENT!AB48183</f>
        <v>0</v>
      </c>
      <c r="Z2347" s="34">
        <f>SUM(M2347:Y2347)</f>
        <v>0</v>
      </c>
      <c r="AA2347" s="34">
        <f>D2347-Z2347</f>
        <v>0</v>
      </c>
      <c r="AB2347" s="41"/>
      <c r="AC2347" s="35"/>
      <c r="AE2347" s="37"/>
    </row>
    <row r="2348" spans="1:31" s="36" customFormat="1" ht="18" customHeight="1" x14ac:dyDescent="0.25">
      <c r="A2348" s="42" t="s">
        <v>40</v>
      </c>
      <c r="B2348" s="43">
        <f t="shared" ref="B2348:AA2348" si="518">B2347+B2346</f>
        <v>26159000000</v>
      </c>
      <c r="C2348" s="43">
        <f t="shared" si="518"/>
        <v>0</v>
      </c>
      <c r="D2348" s="43">
        <f t="shared" si="518"/>
        <v>26159000000</v>
      </c>
      <c r="E2348" s="43">
        <f t="shared" si="518"/>
        <v>723916661.61000001</v>
      </c>
      <c r="F2348" s="43">
        <f t="shared" si="518"/>
        <v>11357220403.709999</v>
      </c>
      <c r="G2348" s="43">
        <f t="shared" si="518"/>
        <v>0</v>
      </c>
      <c r="H2348" s="43">
        <f t="shared" si="518"/>
        <v>0</v>
      </c>
      <c r="I2348" s="43">
        <f t="shared" si="518"/>
        <v>723916661.61000001</v>
      </c>
      <c r="J2348" s="43">
        <f t="shared" si="518"/>
        <v>11295346196.09</v>
      </c>
      <c r="K2348" s="43">
        <f t="shared" si="518"/>
        <v>0</v>
      </c>
      <c r="L2348" s="43">
        <f t="shared" si="518"/>
        <v>0</v>
      </c>
      <c r="M2348" s="43">
        <f t="shared" si="518"/>
        <v>12019262857.700001</v>
      </c>
      <c r="N2348" s="43">
        <f t="shared" si="518"/>
        <v>0</v>
      </c>
      <c r="O2348" s="43">
        <f t="shared" si="518"/>
        <v>0</v>
      </c>
      <c r="P2348" s="43">
        <f t="shared" si="518"/>
        <v>0</v>
      </c>
      <c r="Q2348" s="43">
        <f t="shared" si="518"/>
        <v>589798.23</v>
      </c>
      <c r="R2348" s="43">
        <f t="shared" si="518"/>
        <v>61284409.390000001</v>
      </c>
      <c r="S2348" s="43">
        <f t="shared" si="518"/>
        <v>0</v>
      </c>
      <c r="T2348" s="43">
        <f t="shared" si="518"/>
        <v>0</v>
      </c>
      <c r="U2348" s="43">
        <f t="shared" si="518"/>
        <v>0</v>
      </c>
      <c r="V2348" s="43">
        <f t="shared" si="518"/>
        <v>0</v>
      </c>
      <c r="W2348" s="43">
        <f t="shared" si="518"/>
        <v>0</v>
      </c>
      <c r="X2348" s="43">
        <f t="shared" si="518"/>
        <v>0</v>
      </c>
      <c r="Y2348" s="43">
        <f t="shared" si="518"/>
        <v>0</v>
      </c>
      <c r="Z2348" s="43">
        <f t="shared" si="518"/>
        <v>12081137065.32</v>
      </c>
      <c r="AA2348" s="43">
        <f t="shared" si="518"/>
        <v>14077862934.68</v>
      </c>
      <c r="AB2348" s="44">
        <f>Z2348/D2348</f>
        <v>0.46183482034175616</v>
      </c>
      <c r="AC2348" s="46"/>
      <c r="AE2348" s="37">
        <f>'[3]sum-co'!S641+'[2]CMF-101regularapril8'!$EV$3821</f>
        <v>6339560891.4499998</v>
      </c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15" customHeight="1" x14ac:dyDescent="0.25">
      <c r="A2351" s="8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18" customHeight="1" x14ac:dyDescent="0.2">
      <c r="A2352" s="40" t="s">
        <v>34</v>
      </c>
      <c r="B2352" s="34">
        <f>[1]consoCURRENT!E48244</f>
        <v>0</v>
      </c>
      <c r="C2352" s="34">
        <f>[1]consoCURRENT!F48244</f>
        <v>0</v>
      </c>
      <c r="D2352" s="34">
        <f>[1]consoCURRENT!G48244</f>
        <v>0</v>
      </c>
      <c r="E2352" s="34">
        <f>[1]consoCURRENT!H48244</f>
        <v>0</v>
      </c>
      <c r="F2352" s="34">
        <f>[1]consoCURRENT!I48244</f>
        <v>0</v>
      </c>
      <c r="G2352" s="34">
        <f>[1]consoCURRENT!J48244</f>
        <v>0</v>
      </c>
      <c r="H2352" s="34">
        <f>[1]consoCURRENT!K48244</f>
        <v>0</v>
      </c>
      <c r="I2352" s="34">
        <f>[1]consoCURRENT!L48244</f>
        <v>0</v>
      </c>
      <c r="J2352" s="34">
        <f>[1]consoCURRENT!M48244</f>
        <v>0</v>
      </c>
      <c r="K2352" s="34">
        <f>[1]consoCURRENT!N48244</f>
        <v>0</v>
      </c>
      <c r="L2352" s="34">
        <f>[1]consoCURRENT!O48244</f>
        <v>0</v>
      </c>
      <c r="M2352" s="34">
        <f>[1]consoCURRENT!P48244</f>
        <v>0</v>
      </c>
      <c r="N2352" s="34">
        <f>[1]consoCURRENT!Q48244</f>
        <v>0</v>
      </c>
      <c r="O2352" s="34">
        <f>[1]consoCURRENT!R48244</f>
        <v>0</v>
      </c>
      <c r="P2352" s="34">
        <f>[1]consoCURRENT!S48244</f>
        <v>0</v>
      </c>
      <c r="Q2352" s="34">
        <f>[1]consoCURRENT!T48244</f>
        <v>0</v>
      </c>
      <c r="R2352" s="34">
        <f>[1]consoCURRENT!U48244</f>
        <v>0</v>
      </c>
      <c r="S2352" s="34">
        <f>[1]consoCURRENT!V48244</f>
        <v>0</v>
      </c>
      <c r="T2352" s="34">
        <f>[1]consoCURRENT!W48244</f>
        <v>0</v>
      </c>
      <c r="U2352" s="34">
        <f>[1]consoCURRENT!X48244</f>
        <v>0</v>
      </c>
      <c r="V2352" s="34">
        <f>[1]consoCURRENT!Y48244</f>
        <v>0</v>
      </c>
      <c r="W2352" s="34">
        <f>[1]consoCURRENT!Z48244</f>
        <v>0</v>
      </c>
      <c r="X2352" s="34">
        <f>[1]consoCURRENT!AA48244</f>
        <v>0</v>
      </c>
      <c r="Y2352" s="34">
        <f>[1]consoCURRENT!AB48244</f>
        <v>0</v>
      </c>
      <c r="Z2352" s="34">
        <f>SUM(M2352:Y2352)</f>
        <v>0</v>
      </c>
      <c r="AA2352" s="34">
        <f>D2352-Z2352</f>
        <v>0</v>
      </c>
      <c r="AB2352" s="41"/>
      <c r="AC2352" s="35"/>
      <c r="AE2352" s="37"/>
    </row>
    <row r="2353" spans="1:32" s="36" customFormat="1" ht="18" customHeight="1" x14ac:dyDescent="0.2">
      <c r="A2353" s="40" t="s">
        <v>35</v>
      </c>
      <c r="B2353" s="34">
        <f>[1]consoCURRENT!E48357</f>
        <v>100000000</v>
      </c>
      <c r="C2353" s="34">
        <f>[1]consoCURRENT!F48357</f>
        <v>0</v>
      </c>
      <c r="D2353" s="34">
        <f>[1]consoCURRENT!G48357</f>
        <v>100000000</v>
      </c>
      <c r="E2353" s="34">
        <f>[1]consoCURRENT!H48357</f>
        <v>0</v>
      </c>
      <c r="F2353" s="34">
        <f>[1]consoCURRENT!I48357</f>
        <v>0</v>
      </c>
      <c r="G2353" s="34">
        <f>[1]consoCURRENT!J48357</f>
        <v>0</v>
      </c>
      <c r="H2353" s="34">
        <f>[1]consoCURRENT!K48357</f>
        <v>0</v>
      </c>
      <c r="I2353" s="34">
        <f>[1]consoCURRENT!L48357</f>
        <v>0</v>
      </c>
      <c r="J2353" s="34">
        <f>[1]consoCURRENT!M48357</f>
        <v>0</v>
      </c>
      <c r="K2353" s="34">
        <f>[1]consoCURRENT!N48357</f>
        <v>0</v>
      </c>
      <c r="L2353" s="34">
        <f>[1]consoCURRENT!O48357</f>
        <v>0</v>
      </c>
      <c r="M2353" s="34">
        <f>[1]consoCURRENT!P48357</f>
        <v>0</v>
      </c>
      <c r="N2353" s="34">
        <f>[1]consoCURRENT!Q48357</f>
        <v>0</v>
      </c>
      <c r="O2353" s="34">
        <f>[1]consoCURRENT!R48357</f>
        <v>0</v>
      </c>
      <c r="P2353" s="34">
        <f>[1]consoCURRENT!S48357</f>
        <v>0</v>
      </c>
      <c r="Q2353" s="34">
        <f>[1]consoCURRENT!T48357</f>
        <v>0</v>
      </c>
      <c r="R2353" s="34">
        <f>[1]consoCURRENT!U48357</f>
        <v>0</v>
      </c>
      <c r="S2353" s="34">
        <f>[1]consoCURRENT!V48357</f>
        <v>0</v>
      </c>
      <c r="T2353" s="34">
        <f>[1]consoCURRENT!W48357</f>
        <v>0</v>
      </c>
      <c r="U2353" s="34">
        <f>[1]consoCURRENT!X48357</f>
        <v>0</v>
      </c>
      <c r="V2353" s="34">
        <f>[1]consoCURRENT!Y48357</f>
        <v>0</v>
      </c>
      <c r="W2353" s="34">
        <f>[1]consoCURRENT!Z48357</f>
        <v>0</v>
      </c>
      <c r="X2353" s="34">
        <f>[1]consoCURRENT!AA48357</f>
        <v>0</v>
      </c>
      <c r="Y2353" s="34">
        <f>[1]consoCURRENT!AB48357</f>
        <v>0</v>
      </c>
      <c r="Z2353" s="34">
        <f>SUM(M2353:Y2353)</f>
        <v>0</v>
      </c>
      <c r="AA2353" s="34">
        <f>D2353-Z2353</f>
        <v>100000000</v>
      </c>
      <c r="AB2353" s="41">
        <f>Z2353/D2353</f>
        <v>0</v>
      </c>
      <c r="AC2353" s="35"/>
      <c r="AE2353" s="37"/>
    </row>
    <row r="2354" spans="1:32" s="36" customFormat="1" ht="14.25" hidden="1" x14ac:dyDescent="0.2">
      <c r="A2354" s="40" t="s">
        <v>36</v>
      </c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2" s="36" customFormat="1" ht="18" customHeight="1" x14ac:dyDescent="0.2">
      <c r="A2355" s="40" t="s">
        <v>37</v>
      </c>
      <c r="B2355" s="34">
        <f>[1]consoCURRENT!E48392</f>
        <v>0</v>
      </c>
      <c r="C2355" s="34">
        <f>[1]consoCURRENT!F48392</f>
        <v>0</v>
      </c>
      <c r="D2355" s="34">
        <f>[1]consoCURRENT!G48392</f>
        <v>0</v>
      </c>
      <c r="E2355" s="34">
        <f>[1]consoCURRENT!H48392</f>
        <v>0</v>
      </c>
      <c r="F2355" s="34">
        <f>[1]consoCURRENT!I48392</f>
        <v>0</v>
      </c>
      <c r="G2355" s="34">
        <f>[1]consoCURRENT!J48392</f>
        <v>0</v>
      </c>
      <c r="H2355" s="34">
        <f>[1]consoCURRENT!K48392</f>
        <v>0</v>
      </c>
      <c r="I2355" s="34">
        <f>[1]consoCURRENT!L48392</f>
        <v>0</v>
      </c>
      <c r="J2355" s="34">
        <f>[1]consoCURRENT!M48392</f>
        <v>0</v>
      </c>
      <c r="K2355" s="34">
        <f>[1]consoCURRENT!N48392</f>
        <v>0</v>
      </c>
      <c r="L2355" s="34">
        <f>[1]consoCURRENT!O48392</f>
        <v>0</v>
      </c>
      <c r="M2355" s="34">
        <f>[1]consoCURRENT!P48392</f>
        <v>0</v>
      </c>
      <c r="N2355" s="34">
        <f>[1]consoCURRENT!Q48392</f>
        <v>0</v>
      </c>
      <c r="O2355" s="34">
        <f>[1]consoCURRENT!R48392</f>
        <v>0</v>
      </c>
      <c r="P2355" s="34">
        <f>[1]consoCURRENT!S48392</f>
        <v>0</v>
      </c>
      <c r="Q2355" s="34">
        <f>[1]consoCURRENT!T48392</f>
        <v>0</v>
      </c>
      <c r="R2355" s="34">
        <f>[1]consoCURRENT!U48392</f>
        <v>0</v>
      </c>
      <c r="S2355" s="34">
        <f>[1]consoCURRENT!V48392</f>
        <v>0</v>
      </c>
      <c r="T2355" s="34">
        <f>[1]consoCURRENT!W48392</f>
        <v>0</v>
      </c>
      <c r="U2355" s="34">
        <f>[1]consoCURRENT!X48392</f>
        <v>0</v>
      </c>
      <c r="V2355" s="34">
        <f>[1]consoCURRENT!Y48392</f>
        <v>0</v>
      </c>
      <c r="W2355" s="34">
        <f>[1]consoCURRENT!Z48392</f>
        <v>0</v>
      </c>
      <c r="X2355" s="34">
        <f>[1]consoCURRENT!AA48392</f>
        <v>0</v>
      </c>
      <c r="Y2355" s="34">
        <f>[1]consoCURRENT!AB48392</f>
        <v>0</v>
      </c>
      <c r="Z2355" s="34">
        <f>SUM(M2355:Y2355)</f>
        <v>0</v>
      </c>
      <c r="AA2355" s="34">
        <f>D2355-Z2355</f>
        <v>0</v>
      </c>
      <c r="AB2355" s="51" t="e">
        <f>Z2355/D2355</f>
        <v>#DIV/0!</v>
      </c>
      <c r="AC2355" s="35"/>
      <c r="AE2355" s="37"/>
    </row>
    <row r="2356" spans="1:32" s="36" customFormat="1" ht="18" customHeight="1" x14ac:dyDescent="0.25">
      <c r="A2356" s="42" t="s">
        <v>38</v>
      </c>
      <c r="B2356" s="43">
        <f>SUM(B2352:B2355)</f>
        <v>100000000</v>
      </c>
      <c r="C2356" s="43">
        <f t="shared" ref="C2356:Y2356" si="519">SUM(C2352:C2355)</f>
        <v>0</v>
      </c>
      <c r="D2356" s="43">
        <f t="shared" si="519"/>
        <v>100000000</v>
      </c>
      <c r="E2356" s="43">
        <f t="shared" si="519"/>
        <v>0</v>
      </c>
      <c r="F2356" s="43">
        <f t="shared" si="519"/>
        <v>0</v>
      </c>
      <c r="G2356" s="43">
        <f t="shared" si="519"/>
        <v>0</v>
      </c>
      <c r="H2356" s="43">
        <f t="shared" si="519"/>
        <v>0</v>
      </c>
      <c r="I2356" s="43">
        <f t="shared" si="519"/>
        <v>0</v>
      </c>
      <c r="J2356" s="43">
        <f t="shared" si="519"/>
        <v>0</v>
      </c>
      <c r="K2356" s="43">
        <f t="shared" si="519"/>
        <v>0</v>
      </c>
      <c r="L2356" s="43">
        <f t="shared" si="519"/>
        <v>0</v>
      </c>
      <c r="M2356" s="43">
        <f t="shared" si="519"/>
        <v>0</v>
      </c>
      <c r="N2356" s="43">
        <f t="shared" si="519"/>
        <v>0</v>
      </c>
      <c r="O2356" s="43">
        <f t="shared" si="519"/>
        <v>0</v>
      </c>
      <c r="P2356" s="43">
        <f t="shared" si="519"/>
        <v>0</v>
      </c>
      <c r="Q2356" s="43">
        <f t="shared" si="519"/>
        <v>0</v>
      </c>
      <c r="R2356" s="43">
        <f t="shared" si="519"/>
        <v>0</v>
      </c>
      <c r="S2356" s="43">
        <f t="shared" si="519"/>
        <v>0</v>
      </c>
      <c r="T2356" s="43">
        <f t="shared" si="519"/>
        <v>0</v>
      </c>
      <c r="U2356" s="43">
        <f t="shared" si="519"/>
        <v>0</v>
      </c>
      <c r="V2356" s="43">
        <f t="shared" si="519"/>
        <v>0</v>
      </c>
      <c r="W2356" s="43">
        <f t="shared" si="519"/>
        <v>0</v>
      </c>
      <c r="X2356" s="43">
        <f t="shared" si="519"/>
        <v>0</v>
      </c>
      <c r="Y2356" s="43">
        <f t="shared" si="519"/>
        <v>0</v>
      </c>
      <c r="Z2356" s="43">
        <f>SUM(Z2352:Z2355)</f>
        <v>0</v>
      </c>
      <c r="AA2356" s="43">
        <f>SUM(AA2352:AA2355)</f>
        <v>100000000</v>
      </c>
      <c r="AB2356" s="44">
        <f>Z2356/D2356</f>
        <v>0</v>
      </c>
      <c r="AC2356" s="35"/>
      <c r="AE2356" s="37"/>
    </row>
    <row r="2357" spans="1:32" s="36" customFormat="1" x14ac:dyDescent="0.25">
      <c r="A2357" s="45" t="s">
        <v>39</v>
      </c>
      <c r="B2357" s="34">
        <f>[1]consoCURRENT!E48396</f>
        <v>0</v>
      </c>
      <c r="C2357" s="34">
        <f>[1]consoCURRENT!F48396</f>
        <v>0</v>
      </c>
      <c r="D2357" s="34">
        <f>[1]consoCURRENT!G48396</f>
        <v>0</v>
      </c>
      <c r="E2357" s="34">
        <f>[1]consoCURRENT!H48396</f>
        <v>0</v>
      </c>
      <c r="F2357" s="34">
        <f>[1]consoCURRENT!I48396</f>
        <v>0</v>
      </c>
      <c r="G2357" s="34">
        <f>[1]consoCURRENT!J48396</f>
        <v>0</v>
      </c>
      <c r="H2357" s="34">
        <f>[1]consoCURRENT!K48396</f>
        <v>0</v>
      </c>
      <c r="I2357" s="34">
        <f>[1]consoCURRENT!L48396</f>
        <v>0</v>
      </c>
      <c r="J2357" s="34">
        <f>[1]consoCURRENT!M48396</f>
        <v>0</v>
      </c>
      <c r="K2357" s="34">
        <f>[1]consoCURRENT!N48396</f>
        <v>0</v>
      </c>
      <c r="L2357" s="34">
        <f>[1]consoCURRENT!O48396</f>
        <v>0</v>
      </c>
      <c r="M2357" s="34">
        <f>[1]consoCURRENT!P48396</f>
        <v>0</v>
      </c>
      <c r="N2357" s="34">
        <f>[1]consoCURRENT!Q48396</f>
        <v>0</v>
      </c>
      <c r="O2357" s="34">
        <f>[1]consoCURRENT!R48396</f>
        <v>0</v>
      </c>
      <c r="P2357" s="34">
        <f>[1]consoCURRENT!S48396</f>
        <v>0</v>
      </c>
      <c r="Q2357" s="34">
        <f>[1]consoCURRENT!T48396</f>
        <v>0</v>
      </c>
      <c r="R2357" s="34">
        <f>[1]consoCURRENT!U48396</f>
        <v>0</v>
      </c>
      <c r="S2357" s="34">
        <f>[1]consoCURRENT!V48396</f>
        <v>0</v>
      </c>
      <c r="T2357" s="34">
        <f>[1]consoCURRENT!W48396</f>
        <v>0</v>
      </c>
      <c r="U2357" s="34">
        <f>[1]consoCURRENT!X48396</f>
        <v>0</v>
      </c>
      <c r="V2357" s="34">
        <f>[1]consoCURRENT!Y48396</f>
        <v>0</v>
      </c>
      <c r="W2357" s="34">
        <f>[1]consoCURRENT!Z48396</f>
        <v>0</v>
      </c>
      <c r="X2357" s="34">
        <f>[1]consoCURRENT!AA48396</f>
        <v>0</v>
      </c>
      <c r="Y2357" s="34">
        <f>[1]consoCURRENT!AB48396</f>
        <v>0</v>
      </c>
      <c r="Z2357" s="34">
        <f>SUM(M2357:Y2357)</f>
        <v>0</v>
      </c>
      <c r="AA2357" s="34">
        <f>D2357-Z2357</f>
        <v>0</v>
      </c>
      <c r="AB2357" s="41"/>
      <c r="AC2357" s="35"/>
      <c r="AE2357" s="37"/>
    </row>
    <row r="2358" spans="1:32" s="36" customFormat="1" ht="18" customHeight="1" x14ac:dyDescent="0.25">
      <c r="A2358" s="42" t="s">
        <v>40</v>
      </c>
      <c r="B2358" s="43">
        <f>B2357+B2356</f>
        <v>100000000</v>
      </c>
      <c r="C2358" s="43">
        <f t="shared" ref="C2358:Y2358" si="520">C2357+C2356</f>
        <v>0</v>
      </c>
      <c r="D2358" s="43">
        <f t="shared" si="520"/>
        <v>100000000</v>
      </c>
      <c r="E2358" s="43">
        <f t="shared" si="520"/>
        <v>0</v>
      </c>
      <c r="F2358" s="43">
        <f t="shared" si="520"/>
        <v>0</v>
      </c>
      <c r="G2358" s="43">
        <f t="shared" si="520"/>
        <v>0</v>
      </c>
      <c r="H2358" s="43">
        <f t="shared" si="520"/>
        <v>0</v>
      </c>
      <c r="I2358" s="43">
        <f t="shared" si="520"/>
        <v>0</v>
      </c>
      <c r="J2358" s="43">
        <f t="shared" si="520"/>
        <v>0</v>
      </c>
      <c r="K2358" s="43">
        <f t="shared" si="520"/>
        <v>0</v>
      </c>
      <c r="L2358" s="43">
        <f t="shared" si="520"/>
        <v>0</v>
      </c>
      <c r="M2358" s="43">
        <f t="shared" si="520"/>
        <v>0</v>
      </c>
      <c r="N2358" s="43">
        <f t="shared" si="520"/>
        <v>0</v>
      </c>
      <c r="O2358" s="43">
        <f t="shared" si="520"/>
        <v>0</v>
      </c>
      <c r="P2358" s="43">
        <f t="shared" si="520"/>
        <v>0</v>
      </c>
      <c r="Q2358" s="43">
        <f t="shared" si="520"/>
        <v>0</v>
      </c>
      <c r="R2358" s="43">
        <f t="shared" si="520"/>
        <v>0</v>
      </c>
      <c r="S2358" s="43">
        <f t="shared" si="520"/>
        <v>0</v>
      </c>
      <c r="T2358" s="43">
        <f t="shared" si="520"/>
        <v>0</v>
      </c>
      <c r="U2358" s="43">
        <f t="shared" si="520"/>
        <v>0</v>
      </c>
      <c r="V2358" s="43">
        <f t="shared" si="520"/>
        <v>0</v>
      </c>
      <c r="W2358" s="43">
        <f t="shared" si="520"/>
        <v>0</v>
      </c>
      <c r="X2358" s="43">
        <f t="shared" si="520"/>
        <v>0</v>
      </c>
      <c r="Y2358" s="43">
        <f t="shared" si="520"/>
        <v>0</v>
      </c>
      <c r="Z2358" s="43">
        <f>Z2357+Z2356</f>
        <v>0</v>
      </c>
      <c r="AA2358" s="43">
        <f>AA2357+AA2356</f>
        <v>100000000</v>
      </c>
      <c r="AB2358" s="44">
        <f>Z2358/D2358</f>
        <v>0</v>
      </c>
      <c r="AC2358" s="46"/>
      <c r="AE2358" s="37">
        <f>'[3]sum-co'!S651+'[2]CMF-101regularapril8'!$EV$3821</f>
        <v>6277686683.8299999</v>
      </c>
    </row>
    <row r="2359" spans="1:32" s="77" customFormat="1" ht="22.35" customHeight="1" x14ac:dyDescent="0.25">
      <c r="A2359" s="75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67"/>
      <c r="AA2359" s="52"/>
      <c r="AB2359" s="52"/>
      <c r="AC2359" s="76"/>
      <c r="AE2359" s="78"/>
    </row>
    <row r="2360" spans="1:32" s="77" customFormat="1" ht="22.35" customHeight="1" x14ac:dyDescent="0.25">
      <c r="A2360" s="75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67"/>
      <c r="AA2360" s="52"/>
      <c r="AB2360" s="52"/>
      <c r="AC2360" s="76"/>
      <c r="AE2360" s="78"/>
    </row>
    <row r="2361" spans="1:32" s="36" customFormat="1" ht="15" customHeight="1" x14ac:dyDescent="0.25">
      <c r="A2361" s="50" t="s">
        <v>124</v>
      </c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2" s="36" customFormat="1" ht="18" customHeight="1" x14ac:dyDescent="0.2">
      <c r="A2362" s="40" t="s">
        <v>34</v>
      </c>
      <c r="B2362" s="34">
        <f>B2352+B2342+B2332+B2322+B2312+B2302+B2292+B2282+B2272+B2092</f>
        <v>127475000</v>
      </c>
      <c r="C2362" s="34">
        <f t="shared" ref="C2362:Y2367" si="521">C2352+C2342+C2332+C2322+C2312+C2302+C2292+C2282+C2272+C2092</f>
        <v>0</v>
      </c>
      <c r="D2362" s="34">
        <f>D2352+D2342+D2332+D2322+D2312+D2302+D2292+D2282+D2272+D2092</f>
        <v>127475000</v>
      </c>
      <c r="E2362" s="34">
        <f t="shared" si="521"/>
        <v>28574888.709999997</v>
      </c>
      <c r="F2362" s="34">
        <f t="shared" si="521"/>
        <v>24472786.310000002</v>
      </c>
      <c r="G2362" s="34">
        <f t="shared" si="521"/>
        <v>0</v>
      </c>
      <c r="H2362" s="34">
        <f t="shared" si="521"/>
        <v>0</v>
      </c>
      <c r="I2362" s="34">
        <f t="shared" si="521"/>
        <v>0</v>
      </c>
      <c r="J2362" s="34">
        <f t="shared" si="521"/>
        <v>0</v>
      </c>
      <c r="K2362" s="34">
        <f t="shared" si="521"/>
        <v>0</v>
      </c>
      <c r="L2362" s="34">
        <f t="shared" si="521"/>
        <v>0</v>
      </c>
      <c r="M2362" s="34">
        <f t="shared" si="521"/>
        <v>0</v>
      </c>
      <c r="N2362" s="34">
        <f t="shared" si="521"/>
        <v>9666289.5199999996</v>
      </c>
      <c r="O2362" s="34">
        <f t="shared" si="521"/>
        <v>8682545.6599999983</v>
      </c>
      <c r="P2362" s="34">
        <f t="shared" si="521"/>
        <v>10226053.529999999</v>
      </c>
      <c r="Q2362" s="34">
        <f t="shared" si="521"/>
        <v>9702595.8200000003</v>
      </c>
      <c r="R2362" s="34">
        <f t="shared" si="521"/>
        <v>14770190.490000004</v>
      </c>
      <c r="S2362" s="34">
        <f t="shared" si="521"/>
        <v>0</v>
      </c>
      <c r="T2362" s="34">
        <f t="shared" si="521"/>
        <v>0</v>
      </c>
      <c r="U2362" s="34">
        <f t="shared" si="521"/>
        <v>0</v>
      </c>
      <c r="V2362" s="34">
        <f t="shared" si="521"/>
        <v>0</v>
      </c>
      <c r="W2362" s="34">
        <f t="shared" si="521"/>
        <v>0</v>
      </c>
      <c r="X2362" s="34">
        <f t="shared" si="521"/>
        <v>0</v>
      </c>
      <c r="Y2362" s="34">
        <f t="shared" si="521"/>
        <v>0</v>
      </c>
      <c r="Z2362" s="34">
        <f>SUM(M2362:Y2362)</f>
        <v>53047675.020000003</v>
      </c>
      <c r="AA2362" s="34">
        <f>D2362-Z2362</f>
        <v>74427324.979999989</v>
      </c>
      <c r="AB2362" s="41">
        <f>Z2362/D2362</f>
        <v>0.41614179266522849</v>
      </c>
      <c r="AC2362" s="35"/>
      <c r="AE2362" s="37"/>
    </row>
    <row r="2363" spans="1:32" s="36" customFormat="1" ht="18" customHeight="1" x14ac:dyDescent="0.2">
      <c r="A2363" s="40" t="s">
        <v>35</v>
      </c>
      <c r="B2363" s="34">
        <f>B2353+B2343+B2333+B2323+B2313+B2303+B2293+B2283+B2273+B2093</f>
        <v>32638005000</v>
      </c>
      <c r="C2363" s="34">
        <f>C2353+C2343+C2333+C2323+C2313+C2303+C2293+C2283+C2273+C2093</f>
        <v>2.0372681319713593E-10</v>
      </c>
      <c r="D2363" s="34">
        <f>D2353+D2343+D2333+D2323+D2313+D2303+D2293+D2283+D2273+D2093</f>
        <v>32638005000</v>
      </c>
      <c r="E2363" s="34">
        <f t="shared" si="521"/>
        <v>1688170177.02</v>
      </c>
      <c r="F2363" s="34">
        <f t="shared" si="521"/>
        <v>13075432478.119997</v>
      </c>
      <c r="G2363" s="34">
        <f t="shared" si="521"/>
        <v>0</v>
      </c>
      <c r="H2363" s="34">
        <f t="shared" si="521"/>
        <v>0</v>
      </c>
      <c r="I2363" s="34">
        <f t="shared" si="521"/>
        <v>1478787898.75</v>
      </c>
      <c r="J2363" s="34">
        <f t="shared" si="521"/>
        <v>12093771096.509998</v>
      </c>
      <c r="K2363" s="34">
        <f t="shared" si="521"/>
        <v>0</v>
      </c>
      <c r="L2363" s="34">
        <f t="shared" si="521"/>
        <v>0</v>
      </c>
      <c r="M2363" s="34">
        <f t="shared" si="521"/>
        <v>13572558995.26</v>
      </c>
      <c r="N2363" s="34">
        <f t="shared" si="521"/>
        <v>157476449.95999998</v>
      </c>
      <c r="O2363" s="34">
        <f t="shared" si="521"/>
        <v>19881290.500000004</v>
      </c>
      <c r="P2363" s="34">
        <f t="shared" si="521"/>
        <v>32024537.810000002</v>
      </c>
      <c r="Q2363" s="34">
        <f t="shared" si="521"/>
        <v>845655699.70000005</v>
      </c>
      <c r="R2363" s="34">
        <f t="shared" si="521"/>
        <v>136005681.90999997</v>
      </c>
      <c r="S2363" s="34">
        <f t="shared" si="521"/>
        <v>0</v>
      </c>
      <c r="T2363" s="34">
        <f t="shared" si="521"/>
        <v>0</v>
      </c>
      <c r="U2363" s="34">
        <f t="shared" si="521"/>
        <v>0</v>
      </c>
      <c r="V2363" s="34">
        <f t="shared" si="521"/>
        <v>0</v>
      </c>
      <c r="W2363" s="34">
        <f t="shared" si="521"/>
        <v>0</v>
      </c>
      <c r="X2363" s="34">
        <f t="shared" si="521"/>
        <v>0</v>
      </c>
      <c r="Y2363" s="34">
        <f t="shared" si="521"/>
        <v>0</v>
      </c>
      <c r="Z2363" s="34">
        <f>SUM(M2363:Y2363)</f>
        <v>14763602655.139999</v>
      </c>
      <c r="AA2363" s="34">
        <f>D2363-Z2363</f>
        <v>17874402344.860001</v>
      </c>
      <c r="AB2363" s="41">
        <f>Z2363/D2363</f>
        <v>0.4523439056749945</v>
      </c>
      <c r="AC2363" s="35"/>
      <c r="AE2363" s="37">
        <v>128408263.65000001</v>
      </c>
      <c r="AF2363" s="81">
        <f>Z2363-AE2363</f>
        <v>14635194391.49</v>
      </c>
    </row>
    <row r="2364" spans="1:32" s="36" customFormat="1" ht="18" hidden="1" customHeight="1" x14ac:dyDescent="0.2">
      <c r="A2364" s="40" t="s">
        <v>36</v>
      </c>
      <c r="B2364" s="34">
        <f>B2354+B2344+B2334+B2324+B2314+B2304+B2294+B2284+B2274+B2094</f>
        <v>0</v>
      </c>
      <c r="C2364" s="34">
        <f t="shared" si="521"/>
        <v>0</v>
      </c>
      <c r="D2364" s="34">
        <f t="shared" si="521"/>
        <v>0</v>
      </c>
      <c r="E2364" s="34">
        <f t="shared" si="521"/>
        <v>0</v>
      </c>
      <c r="F2364" s="34">
        <f t="shared" si="521"/>
        <v>0</v>
      </c>
      <c r="G2364" s="34">
        <f t="shared" si="521"/>
        <v>0</v>
      </c>
      <c r="H2364" s="34">
        <f t="shared" si="521"/>
        <v>0</v>
      </c>
      <c r="I2364" s="34">
        <f t="shared" si="521"/>
        <v>0</v>
      </c>
      <c r="J2364" s="34">
        <f t="shared" si="521"/>
        <v>0</v>
      </c>
      <c r="K2364" s="34">
        <f t="shared" si="521"/>
        <v>0</v>
      </c>
      <c r="L2364" s="34">
        <f t="shared" si="521"/>
        <v>0</v>
      </c>
      <c r="M2364" s="34">
        <f t="shared" si="521"/>
        <v>0</v>
      </c>
      <c r="N2364" s="34">
        <f t="shared" si="521"/>
        <v>0</v>
      </c>
      <c r="O2364" s="34">
        <f t="shared" si="521"/>
        <v>0</v>
      </c>
      <c r="P2364" s="34">
        <f t="shared" si="521"/>
        <v>0</v>
      </c>
      <c r="Q2364" s="34">
        <f t="shared" si="521"/>
        <v>0</v>
      </c>
      <c r="R2364" s="34">
        <f t="shared" si="521"/>
        <v>0</v>
      </c>
      <c r="S2364" s="34">
        <f t="shared" si="521"/>
        <v>0</v>
      </c>
      <c r="T2364" s="34">
        <f t="shared" si="521"/>
        <v>0</v>
      </c>
      <c r="U2364" s="34">
        <f t="shared" si="521"/>
        <v>0</v>
      </c>
      <c r="V2364" s="34">
        <f t="shared" si="521"/>
        <v>0</v>
      </c>
      <c r="W2364" s="34">
        <f t="shared" si="521"/>
        <v>0</v>
      </c>
      <c r="X2364" s="34">
        <f t="shared" si="521"/>
        <v>0</v>
      </c>
      <c r="Y2364" s="34">
        <f t="shared" si="52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2" s="36" customFormat="1" ht="18" customHeight="1" x14ac:dyDescent="0.2">
      <c r="A2365" s="40" t="s">
        <v>37</v>
      </c>
      <c r="B2365" s="34">
        <f>B2355+B2345+B2335+B2325+B2315+B2305+B2295+B2285+B2275+B2095</f>
        <v>31050000</v>
      </c>
      <c r="C2365" s="34">
        <f t="shared" si="521"/>
        <v>0</v>
      </c>
      <c r="D2365" s="34">
        <f t="shared" si="521"/>
        <v>31050000</v>
      </c>
      <c r="E2365" s="34">
        <f t="shared" si="521"/>
        <v>0</v>
      </c>
      <c r="F2365" s="34">
        <f t="shared" si="521"/>
        <v>0</v>
      </c>
      <c r="G2365" s="34">
        <f t="shared" si="521"/>
        <v>0</v>
      </c>
      <c r="H2365" s="34">
        <f t="shared" si="521"/>
        <v>0</v>
      </c>
      <c r="I2365" s="34">
        <f t="shared" si="521"/>
        <v>0</v>
      </c>
      <c r="J2365" s="34">
        <f t="shared" si="521"/>
        <v>0</v>
      </c>
      <c r="K2365" s="34">
        <f t="shared" si="521"/>
        <v>0</v>
      </c>
      <c r="L2365" s="34">
        <f t="shared" si="521"/>
        <v>0</v>
      </c>
      <c r="M2365" s="34">
        <f t="shared" si="521"/>
        <v>0</v>
      </c>
      <c r="N2365" s="34">
        <f t="shared" si="521"/>
        <v>0</v>
      </c>
      <c r="O2365" s="34">
        <f t="shared" si="521"/>
        <v>0</v>
      </c>
      <c r="P2365" s="34">
        <f t="shared" si="521"/>
        <v>0</v>
      </c>
      <c r="Q2365" s="34">
        <f t="shared" si="521"/>
        <v>0</v>
      </c>
      <c r="R2365" s="34">
        <f t="shared" si="521"/>
        <v>0</v>
      </c>
      <c r="S2365" s="34">
        <f t="shared" si="521"/>
        <v>0</v>
      </c>
      <c r="T2365" s="34">
        <f t="shared" si="521"/>
        <v>0</v>
      </c>
      <c r="U2365" s="34">
        <f t="shared" si="521"/>
        <v>0</v>
      </c>
      <c r="V2365" s="34">
        <f t="shared" si="521"/>
        <v>0</v>
      </c>
      <c r="W2365" s="34">
        <f t="shared" si="521"/>
        <v>0</v>
      </c>
      <c r="X2365" s="34">
        <f t="shared" si="521"/>
        <v>0</v>
      </c>
      <c r="Y2365" s="34">
        <f t="shared" si="521"/>
        <v>0</v>
      </c>
      <c r="Z2365" s="34">
        <f>SUM(M2365:Y2365)</f>
        <v>0</v>
      </c>
      <c r="AA2365" s="34">
        <f>D2365-Z2365</f>
        <v>31050000</v>
      </c>
      <c r="AB2365" s="41">
        <f>Z2365/D2365</f>
        <v>0</v>
      </c>
      <c r="AC2365" s="35"/>
      <c r="AE2365" s="37"/>
    </row>
    <row r="2366" spans="1:32" s="36" customFormat="1" ht="20.45" customHeight="1" x14ac:dyDescent="0.25">
      <c r="A2366" s="42" t="s">
        <v>38</v>
      </c>
      <c r="B2366" s="43">
        <f>SUM(B2362:B2365)</f>
        <v>32796530000</v>
      </c>
      <c r="C2366" s="43">
        <f t="shared" ref="C2366:Y2366" si="522">SUM(C2362:C2365)</f>
        <v>2.0372681319713593E-10</v>
      </c>
      <c r="D2366" s="43">
        <f t="shared" si="522"/>
        <v>32796530000</v>
      </c>
      <c r="E2366" s="43">
        <f t="shared" si="522"/>
        <v>1716745065.73</v>
      </c>
      <c r="F2366" s="43">
        <f t="shared" si="522"/>
        <v>13099905264.429996</v>
      </c>
      <c r="G2366" s="43">
        <f t="shared" si="522"/>
        <v>0</v>
      </c>
      <c r="H2366" s="43">
        <f t="shared" si="522"/>
        <v>0</v>
      </c>
      <c r="I2366" s="43">
        <f t="shared" si="522"/>
        <v>1478787898.75</v>
      </c>
      <c r="J2366" s="43">
        <f t="shared" si="522"/>
        <v>12093771096.509998</v>
      </c>
      <c r="K2366" s="43">
        <f t="shared" si="522"/>
        <v>0</v>
      </c>
      <c r="L2366" s="43">
        <f t="shared" si="522"/>
        <v>0</v>
      </c>
      <c r="M2366" s="43">
        <f t="shared" si="522"/>
        <v>13572558995.26</v>
      </c>
      <c r="N2366" s="43">
        <f t="shared" si="522"/>
        <v>167142739.47999999</v>
      </c>
      <c r="O2366" s="43">
        <f t="shared" si="522"/>
        <v>28563836.160000004</v>
      </c>
      <c r="P2366" s="43">
        <f t="shared" si="522"/>
        <v>42250591.340000004</v>
      </c>
      <c r="Q2366" s="43">
        <f t="shared" si="522"/>
        <v>855358295.5200001</v>
      </c>
      <c r="R2366" s="43">
        <f t="shared" si="522"/>
        <v>150775872.39999998</v>
      </c>
      <c r="S2366" s="43">
        <f t="shared" si="522"/>
        <v>0</v>
      </c>
      <c r="T2366" s="43">
        <f t="shared" si="522"/>
        <v>0</v>
      </c>
      <c r="U2366" s="43">
        <f t="shared" si="522"/>
        <v>0</v>
      </c>
      <c r="V2366" s="43">
        <f t="shared" si="522"/>
        <v>0</v>
      </c>
      <c r="W2366" s="43">
        <f t="shared" si="522"/>
        <v>0</v>
      </c>
      <c r="X2366" s="43">
        <f t="shared" si="522"/>
        <v>0</v>
      </c>
      <c r="Y2366" s="43">
        <f t="shared" si="522"/>
        <v>0</v>
      </c>
      <c r="Z2366" s="43">
        <f>SUM(Z2362:Z2365)</f>
        <v>14816650330.16</v>
      </c>
      <c r="AA2366" s="43">
        <f>SUM(AA2362:AA2365)</f>
        <v>17979879669.84</v>
      </c>
      <c r="AB2366" s="44">
        <f>Z2366/D2366</f>
        <v>0.45177493869503876</v>
      </c>
      <c r="AC2366" s="35"/>
      <c r="AE2366" s="37"/>
    </row>
    <row r="2367" spans="1:32" s="36" customFormat="1" x14ac:dyDescent="0.25">
      <c r="A2367" s="45" t="s">
        <v>39</v>
      </c>
      <c r="B2367" s="34">
        <f>B2357+B2347+B2337+B2327+B2317+B2307+B2297+B2287+B2277+B2097</f>
        <v>0</v>
      </c>
      <c r="C2367" s="34">
        <f t="shared" si="521"/>
        <v>0</v>
      </c>
      <c r="D2367" s="34">
        <f t="shared" si="521"/>
        <v>0</v>
      </c>
      <c r="E2367" s="34">
        <f t="shared" si="521"/>
        <v>0</v>
      </c>
      <c r="F2367" s="34">
        <f t="shared" si="521"/>
        <v>0</v>
      </c>
      <c r="G2367" s="34">
        <f t="shared" si="521"/>
        <v>0</v>
      </c>
      <c r="H2367" s="34">
        <f t="shared" si="521"/>
        <v>0</v>
      </c>
      <c r="I2367" s="34">
        <f t="shared" si="521"/>
        <v>0</v>
      </c>
      <c r="J2367" s="34">
        <f t="shared" si="521"/>
        <v>0</v>
      </c>
      <c r="K2367" s="34">
        <f t="shared" si="521"/>
        <v>0</v>
      </c>
      <c r="L2367" s="34">
        <f t="shared" si="521"/>
        <v>0</v>
      </c>
      <c r="M2367" s="34">
        <f t="shared" si="521"/>
        <v>0</v>
      </c>
      <c r="N2367" s="34">
        <f t="shared" si="521"/>
        <v>0</v>
      </c>
      <c r="O2367" s="34">
        <f t="shared" si="521"/>
        <v>0</v>
      </c>
      <c r="P2367" s="34">
        <f t="shared" si="521"/>
        <v>0</v>
      </c>
      <c r="Q2367" s="34">
        <f t="shared" si="521"/>
        <v>0</v>
      </c>
      <c r="R2367" s="34">
        <f t="shared" si="521"/>
        <v>0</v>
      </c>
      <c r="S2367" s="34">
        <f t="shared" si="521"/>
        <v>0</v>
      </c>
      <c r="T2367" s="34">
        <f t="shared" si="521"/>
        <v>0</v>
      </c>
      <c r="U2367" s="34">
        <f t="shared" si="521"/>
        <v>0</v>
      </c>
      <c r="V2367" s="34">
        <f t="shared" si="521"/>
        <v>0</v>
      </c>
      <c r="W2367" s="34">
        <f t="shared" si="521"/>
        <v>0</v>
      </c>
      <c r="X2367" s="34">
        <f t="shared" si="521"/>
        <v>0</v>
      </c>
      <c r="Y2367" s="34">
        <f t="shared" si="521"/>
        <v>0</v>
      </c>
      <c r="Z2367" s="34">
        <f>SUM(M2367:Y2367)</f>
        <v>0</v>
      </c>
      <c r="AA2367" s="34">
        <f>D2367-Z2367</f>
        <v>0</v>
      </c>
      <c r="AB2367" s="51" t="e">
        <f>Z2367/D2367</f>
        <v>#DIV/0!</v>
      </c>
      <c r="AC2367" s="35"/>
      <c r="AE2367" s="37"/>
    </row>
    <row r="2368" spans="1:32" s="36" customFormat="1" ht="25.35" customHeight="1" x14ac:dyDescent="0.25">
      <c r="A2368" s="42" t="s">
        <v>40</v>
      </c>
      <c r="B2368" s="43">
        <f t="shared" ref="B2368:AA2368" si="523">B2367+B2366</f>
        <v>32796530000</v>
      </c>
      <c r="C2368" s="43">
        <f t="shared" si="523"/>
        <v>2.0372681319713593E-10</v>
      </c>
      <c r="D2368" s="43">
        <f t="shared" si="523"/>
        <v>32796530000</v>
      </c>
      <c r="E2368" s="43">
        <f t="shared" si="523"/>
        <v>1716745065.73</v>
      </c>
      <c r="F2368" s="43">
        <f t="shared" si="523"/>
        <v>13099905264.429996</v>
      </c>
      <c r="G2368" s="43">
        <f t="shared" si="523"/>
        <v>0</v>
      </c>
      <c r="H2368" s="43">
        <f t="shared" si="523"/>
        <v>0</v>
      </c>
      <c r="I2368" s="43">
        <f t="shared" si="523"/>
        <v>1478787898.75</v>
      </c>
      <c r="J2368" s="43">
        <f t="shared" si="523"/>
        <v>12093771096.509998</v>
      </c>
      <c r="K2368" s="43">
        <f t="shared" si="523"/>
        <v>0</v>
      </c>
      <c r="L2368" s="43">
        <f t="shared" si="523"/>
        <v>0</v>
      </c>
      <c r="M2368" s="43">
        <f t="shared" si="523"/>
        <v>13572558995.26</v>
      </c>
      <c r="N2368" s="43">
        <f t="shared" si="523"/>
        <v>167142739.47999999</v>
      </c>
      <c r="O2368" s="43">
        <f t="shared" si="523"/>
        <v>28563836.160000004</v>
      </c>
      <c r="P2368" s="43">
        <f t="shared" si="523"/>
        <v>42250591.340000004</v>
      </c>
      <c r="Q2368" s="43">
        <f t="shared" si="523"/>
        <v>855358295.5200001</v>
      </c>
      <c r="R2368" s="43">
        <f t="shared" si="523"/>
        <v>150775872.39999998</v>
      </c>
      <c r="S2368" s="43">
        <f t="shared" si="523"/>
        <v>0</v>
      </c>
      <c r="T2368" s="43">
        <f t="shared" si="523"/>
        <v>0</v>
      </c>
      <c r="U2368" s="43">
        <f t="shared" si="523"/>
        <v>0</v>
      </c>
      <c r="V2368" s="43">
        <f t="shared" si="523"/>
        <v>0</v>
      </c>
      <c r="W2368" s="43">
        <f t="shared" si="523"/>
        <v>0</v>
      </c>
      <c r="X2368" s="43">
        <f t="shared" si="523"/>
        <v>0</v>
      </c>
      <c r="Y2368" s="43">
        <f t="shared" si="523"/>
        <v>0</v>
      </c>
      <c r="Z2368" s="43">
        <f t="shared" si="523"/>
        <v>14816650330.16</v>
      </c>
      <c r="AA2368" s="43">
        <f t="shared" si="523"/>
        <v>17979879669.84</v>
      </c>
      <c r="AB2368" s="44">
        <f>Z2368/D2368</f>
        <v>0.45177493869503876</v>
      </c>
      <c r="AC2368" s="46"/>
      <c r="AE2368" s="37"/>
    </row>
    <row r="2369" spans="1:32" s="36" customFormat="1" ht="15" customHeight="1" x14ac:dyDescent="0.25">
      <c r="A2369" s="38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5"/>
      <c r="AE2369" s="37"/>
    </row>
    <row r="2370" spans="1:32" s="36" customFormat="1" ht="15" customHeight="1" x14ac:dyDescent="0.25">
      <c r="A2370" s="38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5"/>
      <c r="AE2370" s="37"/>
    </row>
    <row r="2371" spans="1:32" s="36" customFormat="1" ht="20.100000000000001" customHeight="1" x14ac:dyDescent="0.25">
      <c r="A2371" s="50" t="s">
        <v>125</v>
      </c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2" s="36" customFormat="1" ht="27" customHeight="1" x14ac:dyDescent="0.2">
      <c r="A2372" s="40" t="s">
        <v>34</v>
      </c>
      <c r="B2372" s="34">
        <f t="shared" ref="B2372:Y2375" si="524">B2362+B2080</f>
        <v>10612711000</v>
      </c>
      <c r="C2372" s="34">
        <f t="shared" si="524"/>
        <v>-5.8207660913467407E-11</v>
      </c>
      <c r="D2372" s="34">
        <f t="shared" si="524"/>
        <v>10612711000</v>
      </c>
      <c r="E2372" s="34">
        <f t="shared" si="524"/>
        <v>2939624510.5100007</v>
      </c>
      <c r="F2372" s="34">
        <f t="shared" si="524"/>
        <v>2592357574.2599998</v>
      </c>
      <c r="G2372" s="34">
        <f t="shared" si="524"/>
        <v>0</v>
      </c>
      <c r="H2372" s="34">
        <f t="shared" si="524"/>
        <v>0</v>
      </c>
      <c r="I2372" s="34">
        <f t="shared" si="524"/>
        <v>2205561578.1500001</v>
      </c>
      <c r="J2372" s="34">
        <f t="shared" si="524"/>
        <v>2011174599.4400001</v>
      </c>
      <c r="K2372" s="34">
        <f t="shared" si="524"/>
        <v>0</v>
      </c>
      <c r="L2372" s="34">
        <f t="shared" si="524"/>
        <v>0</v>
      </c>
      <c r="M2372" s="34">
        <f t="shared" si="524"/>
        <v>4216736177.5899997</v>
      </c>
      <c r="N2372" s="34">
        <f t="shared" si="524"/>
        <v>255683979.81000006</v>
      </c>
      <c r="O2372" s="34">
        <f t="shared" si="524"/>
        <v>221388518.14999998</v>
      </c>
      <c r="P2372" s="34">
        <f t="shared" si="524"/>
        <v>256990434.40000001</v>
      </c>
      <c r="Q2372" s="34">
        <f t="shared" si="524"/>
        <v>213904654.06999996</v>
      </c>
      <c r="R2372" s="34">
        <f t="shared" si="524"/>
        <v>367278320.75000012</v>
      </c>
      <c r="S2372" s="34">
        <f t="shared" si="524"/>
        <v>0</v>
      </c>
      <c r="T2372" s="34">
        <f t="shared" si="524"/>
        <v>0</v>
      </c>
      <c r="U2372" s="34">
        <f t="shared" si="524"/>
        <v>0</v>
      </c>
      <c r="V2372" s="34">
        <f t="shared" si="524"/>
        <v>0</v>
      </c>
      <c r="W2372" s="34">
        <f t="shared" si="524"/>
        <v>0</v>
      </c>
      <c r="X2372" s="34">
        <f t="shared" si="524"/>
        <v>0</v>
      </c>
      <c r="Y2372" s="34">
        <f t="shared" si="524"/>
        <v>0</v>
      </c>
      <c r="Z2372" s="34">
        <f>SUM(M2372:Y2372)</f>
        <v>5531982084.7699986</v>
      </c>
      <c r="AA2372" s="34">
        <f>D2372-Z2372</f>
        <v>5080728915.2300014</v>
      </c>
      <c r="AB2372" s="41">
        <f>Z2372/D2372</f>
        <v>0.5212600328766136</v>
      </c>
      <c r="AC2372" s="35"/>
      <c r="AE2372" s="37"/>
    </row>
    <row r="2373" spans="1:32" s="36" customFormat="1" ht="27.75" customHeight="1" x14ac:dyDescent="0.2">
      <c r="A2373" s="40" t="s">
        <v>35</v>
      </c>
      <c r="B2373" s="34">
        <f t="shared" si="524"/>
        <v>191130010000</v>
      </c>
      <c r="C2373" s="34">
        <f t="shared" si="524"/>
        <v>-1.1340671335346997E-7</v>
      </c>
      <c r="D2373" s="34">
        <f t="shared" si="524"/>
        <v>191130010000</v>
      </c>
      <c r="E2373" s="34">
        <f t="shared" si="524"/>
        <v>63995122534.400002</v>
      </c>
      <c r="F2373" s="34">
        <f t="shared" si="524"/>
        <v>53152786560.470001</v>
      </c>
      <c r="G2373" s="34">
        <f t="shared" si="524"/>
        <v>0</v>
      </c>
      <c r="H2373" s="34">
        <f t="shared" si="524"/>
        <v>0</v>
      </c>
      <c r="I2373" s="34">
        <f t="shared" si="524"/>
        <v>29634163563.710003</v>
      </c>
      <c r="J2373" s="34">
        <f t="shared" si="524"/>
        <v>22697880710.339996</v>
      </c>
      <c r="K2373" s="34">
        <f t="shared" si="524"/>
        <v>0</v>
      </c>
      <c r="L2373" s="34">
        <f t="shared" si="524"/>
        <v>0</v>
      </c>
      <c r="M2373" s="34">
        <f t="shared" si="524"/>
        <v>52332044274.050011</v>
      </c>
      <c r="N2373" s="34">
        <f t="shared" si="524"/>
        <v>6232915391.8699999</v>
      </c>
      <c r="O2373" s="34">
        <f t="shared" si="524"/>
        <v>17785312656.119999</v>
      </c>
      <c r="P2373" s="34">
        <f t="shared" si="524"/>
        <v>10342730922.700003</v>
      </c>
      <c r="Q2373" s="34">
        <f t="shared" si="524"/>
        <v>9538624532.0200024</v>
      </c>
      <c r="R2373" s="34">
        <f t="shared" si="524"/>
        <v>20916281318.110001</v>
      </c>
      <c r="S2373" s="34">
        <f t="shared" si="524"/>
        <v>0</v>
      </c>
      <c r="T2373" s="34">
        <f t="shared" si="524"/>
        <v>0</v>
      </c>
      <c r="U2373" s="34">
        <f t="shared" si="524"/>
        <v>0</v>
      </c>
      <c r="V2373" s="34">
        <f t="shared" si="524"/>
        <v>0</v>
      </c>
      <c r="W2373" s="34">
        <f t="shared" si="524"/>
        <v>0</v>
      </c>
      <c r="X2373" s="34">
        <f t="shared" si="524"/>
        <v>0</v>
      </c>
      <c r="Y2373" s="34">
        <f t="shared" si="524"/>
        <v>0</v>
      </c>
      <c r="Z2373" s="34">
        <f>SUM(M2373:Y2373)</f>
        <v>117147909094.87001</v>
      </c>
      <c r="AA2373" s="34">
        <f>D2373-Z2373</f>
        <v>73982100905.12999</v>
      </c>
      <c r="AB2373" s="41">
        <f>Z2373/D2373</f>
        <v>0.61292263362969535</v>
      </c>
      <c r="AC2373" s="35"/>
      <c r="AE2373" s="37">
        <v>8904670471.1499996</v>
      </c>
      <c r="AF2373" s="81">
        <f>Z2373-AE2373</f>
        <v>108243238623.72002</v>
      </c>
    </row>
    <row r="2374" spans="1:32" s="36" customFormat="1" ht="27" hidden="1" customHeight="1" x14ac:dyDescent="0.2">
      <c r="A2374" s="40" t="s">
        <v>36</v>
      </c>
      <c r="B2374" s="34">
        <f t="shared" si="524"/>
        <v>0</v>
      </c>
      <c r="C2374" s="34">
        <f t="shared" si="524"/>
        <v>0</v>
      </c>
      <c r="D2374" s="34">
        <f t="shared" si="524"/>
        <v>0</v>
      </c>
      <c r="E2374" s="34">
        <f t="shared" si="524"/>
        <v>0</v>
      </c>
      <c r="F2374" s="34">
        <f t="shared" si="524"/>
        <v>0</v>
      </c>
      <c r="G2374" s="34">
        <f t="shared" si="524"/>
        <v>0</v>
      </c>
      <c r="H2374" s="34">
        <f t="shared" si="524"/>
        <v>0</v>
      </c>
      <c r="I2374" s="34">
        <f t="shared" si="524"/>
        <v>0</v>
      </c>
      <c r="J2374" s="34">
        <f t="shared" si="524"/>
        <v>0</v>
      </c>
      <c r="K2374" s="34">
        <f t="shared" si="524"/>
        <v>0</v>
      </c>
      <c r="L2374" s="34">
        <f t="shared" si="524"/>
        <v>0</v>
      </c>
      <c r="M2374" s="34">
        <f t="shared" si="524"/>
        <v>0</v>
      </c>
      <c r="N2374" s="34">
        <f t="shared" si="524"/>
        <v>0</v>
      </c>
      <c r="O2374" s="34">
        <f t="shared" si="524"/>
        <v>0</v>
      </c>
      <c r="P2374" s="34">
        <f t="shared" si="524"/>
        <v>0</v>
      </c>
      <c r="Q2374" s="34">
        <f t="shared" si="524"/>
        <v>0</v>
      </c>
      <c r="R2374" s="34">
        <f t="shared" si="524"/>
        <v>0</v>
      </c>
      <c r="S2374" s="34">
        <f t="shared" si="524"/>
        <v>0</v>
      </c>
      <c r="T2374" s="34">
        <f t="shared" si="524"/>
        <v>0</v>
      </c>
      <c r="U2374" s="34">
        <f t="shared" si="524"/>
        <v>0</v>
      </c>
      <c r="V2374" s="34">
        <f t="shared" si="524"/>
        <v>0</v>
      </c>
      <c r="W2374" s="34">
        <f t="shared" si="524"/>
        <v>0</v>
      </c>
      <c r="X2374" s="34">
        <f t="shared" si="524"/>
        <v>0</v>
      </c>
      <c r="Y2374" s="34">
        <f t="shared" si="524"/>
        <v>0</v>
      </c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2" s="36" customFormat="1" ht="28.35" customHeight="1" x14ac:dyDescent="0.2">
      <c r="A2375" s="40" t="s">
        <v>37</v>
      </c>
      <c r="B2375" s="34">
        <f t="shared" si="524"/>
        <v>495310000</v>
      </c>
      <c r="C2375" s="34">
        <f t="shared" si="524"/>
        <v>0</v>
      </c>
      <c r="D2375" s="34">
        <f t="shared" si="524"/>
        <v>495310000</v>
      </c>
      <c r="E2375" s="34">
        <f t="shared" si="524"/>
        <v>10314917</v>
      </c>
      <c r="F2375" s="34">
        <f t="shared" si="524"/>
        <v>15208226.59</v>
      </c>
      <c r="G2375" s="34">
        <f t="shared" si="524"/>
        <v>0</v>
      </c>
      <c r="H2375" s="34">
        <f t="shared" si="524"/>
        <v>0</v>
      </c>
      <c r="I2375" s="34">
        <f t="shared" si="524"/>
        <v>3068586</v>
      </c>
      <c r="J2375" s="34">
        <f t="shared" si="524"/>
        <v>15208226.59</v>
      </c>
      <c r="K2375" s="34">
        <f t="shared" si="524"/>
        <v>0</v>
      </c>
      <c r="L2375" s="34">
        <f t="shared" si="524"/>
        <v>0</v>
      </c>
      <c r="M2375" s="34">
        <f t="shared" si="524"/>
        <v>18276812.59</v>
      </c>
      <c r="N2375" s="34">
        <f t="shared" si="524"/>
        <v>0</v>
      </c>
      <c r="O2375" s="34">
        <f t="shared" si="524"/>
        <v>5366331</v>
      </c>
      <c r="P2375" s="34">
        <f t="shared" si="524"/>
        <v>1880000</v>
      </c>
      <c r="Q2375" s="34">
        <f t="shared" si="524"/>
        <v>0</v>
      </c>
      <c r="R2375" s="34">
        <f t="shared" si="524"/>
        <v>0</v>
      </c>
      <c r="S2375" s="34">
        <f t="shared" si="524"/>
        <v>0</v>
      </c>
      <c r="T2375" s="34">
        <f t="shared" si="524"/>
        <v>0</v>
      </c>
      <c r="U2375" s="34">
        <f t="shared" si="524"/>
        <v>0</v>
      </c>
      <c r="V2375" s="34">
        <f t="shared" si="524"/>
        <v>0</v>
      </c>
      <c r="W2375" s="34">
        <f t="shared" si="524"/>
        <v>0</v>
      </c>
      <c r="X2375" s="34">
        <f t="shared" si="524"/>
        <v>0</v>
      </c>
      <c r="Y2375" s="34">
        <f t="shared" si="524"/>
        <v>0</v>
      </c>
      <c r="Z2375" s="34">
        <f>SUM(M2375:Y2375)</f>
        <v>25523143.59</v>
      </c>
      <c r="AA2375" s="34">
        <f>D2375-Z2375</f>
        <v>469786856.41000003</v>
      </c>
      <c r="AB2375" s="41">
        <f>Z2375/D2375</f>
        <v>5.1529635157779974E-2</v>
      </c>
      <c r="AC2375" s="35"/>
      <c r="AE2375" s="37"/>
    </row>
    <row r="2376" spans="1:32" s="36" customFormat="1" ht="27.75" customHeight="1" x14ac:dyDescent="0.25">
      <c r="A2376" s="42" t="s">
        <v>38</v>
      </c>
      <c r="B2376" s="43">
        <f>SUM(B2372:B2375)</f>
        <v>202238031000</v>
      </c>
      <c r="C2376" s="43">
        <f t="shared" ref="C2376:AA2376" si="525">SUM(C2372:C2375)</f>
        <v>-1.1346492101438344E-7</v>
      </c>
      <c r="D2376" s="43">
        <f t="shared" si="525"/>
        <v>202238031000</v>
      </c>
      <c r="E2376" s="43">
        <f t="shared" si="525"/>
        <v>66945061961.910004</v>
      </c>
      <c r="F2376" s="43">
        <f t="shared" si="525"/>
        <v>55760352361.32</v>
      </c>
      <c r="G2376" s="43">
        <f t="shared" si="525"/>
        <v>0</v>
      </c>
      <c r="H2376" s="43">
        <f t="shared" si="525"/>
        <v>0</v>
      </c>
      <c r="I2376" s="43">
        <f t="shared" si="525"/>
        <v>31842793727.860004</v>
      </c>
      <c r="J2376" s="43">
        <f t="shared" si="525"/>
        <v>24724263536.369995</v>
      </c>
      <c r="K2376" s="43">
        <f t="shared" si="525"/>
        <v>0</v>
      </c>
      <c r="L2376" s="43">
        <f t="shared" si="525"/>
        <v>0</v>
      </c>
      <c r="M2376" s="43">
        <f t="shared" si="525"/>
        <v>56567057264.230003</v>
      </c>
      <c r="N2376" s="43">
        <f t="shared" si="525"/>
        <v>6488599371.6800003</v>
      </c>
      <c r="O2376" s="43">
        <f t="shared" si="525"/>
        <v>18012067505.27</v>
      </c>
      <c r="P2376" s="43">
        <f t="shared" si="525"/>
        <v>10601601357.100002</v>
      </c>
      <c r="Q2376" s="43">
        <f t="shared" si="525"/>
        <v>9752529186.0900021</v>
      </c>
      <c r="R2376" s="43">
        <f t="shared" si="525"/>
        <v>21283559638.860001</v>
      </c>
      <c r="S2376" s="43">
        <f t="shared" si="525"/>
        <v>0</v>
      </c>
      <c r="T2376" s="43">
        <f t="shared" si="525"/>
        <v>0</v>
      </c>
      <c r="U2376" s="43">
        <f t="shared" si="525"/>
        <v>0</v>
      </c>
      <c r="V2376" s="43">
        <f t="shared" si="525"/>
        <v>0</v>
      </c>
      <c r="W2376" s="43">
        <f t="shared" si="525"/>
        <v>0</v>
      </c>
      <c r="X2376" s="43">
        <f t="shared" si="525"/>
        <v>0</v>
      </c>
      <c r="Y2376" s="43">
        <f t="shared" si="525"/>
        <v>0</v>
      </c>
      <c r="Z2376" s="43">
        <f t="shared" si="525"/>
        <v>122705414323.23001</v>
      </c>
      <c r="AA2376" s="43">
        <f t="shared" si="525"/>
        <v>79532616676.769989</v>
      </c>
      <c r="AB2376" s="44">
        <f>Z2376/D2376</f>
        <v>0.60673758400678857</v>
      </c>
      <c r="AC2376" s="35"/>
      <c r="AE2376" s="37"/>
    </row>
    <row r="2377" spans="1:32" s="36" customFormat="1" ht="30.2" customHeight="1" x14ac:dyDescent="0.25">
      <c r="A2377" s="45" t="s">
        <v>39</v>
      </c>
      <c r="B2377" s="34">
        <f t="shared" ref="B2377:Y2377" si="526">B2367+B2085</f>
        <v>157643000</v>
      </c>
      <c r="C2377" s="34">
        <f t="shared" si="526"/>
        <v>0</v>
      </c>
      <c r="D2377" s="34">
        <f t="shared" si="526"/>
        <v>157643000</v>
      </c>
      <c r="E2377" s="34">
        <f t="shared" si="526"/>
        <v>40854841.009999998</v>
      </c>
      <c r="F2377" s="34">
        <f t="shared" si="526"/>
        <v>25747671.420000002</v>
      </c>
      <c r="G2377" s="34">
        <f t="shared" si="526"/>
        <v>0</v>
      </c>
      <c r="H2377" s="34">
        <f t="shared" si="526"/>
        <v>0</v>
      </c>
      <c r="I2377" s="34">
        <f t="shared" si="526"/>
        <v>0</v>
      </c>
      <c r="J2377" s="34">
        <f t="shared" si="526"/>
        <v>0</v>
      </c>
      <c r="K2377" s="34">
        <f t="shared" si="526"/>
        <v>0</v>
      </c>
      <c r="L2377" s="34">
        <f t="shared" si="526"/>
        <v>0</v>
      </c>
      <c r="M2377" s="34">
        <f t="shared" si="526"/>
        <v>0</v>
      </c>
      <c r="N2377" s="34">
        <f t="shared" si="526"/>
        <v>13046188.329999998</v>
      </c>
      <c r="O2377" s="34">
        <f t="shared" si="526"/>
        <v>13820710.909999998</v>
      </c>
      <c r="P2377" s="34">
        <f t="shared" si="526"/>
        <v>13987941.769999998</v>
      </c>
      <c r="Q2377" s="34">
        <f t="shared" si="526"/>
        <v>12704647.930000002</v>
      </c>
      <c r="R2377" s="34">
        <f t="shared" si="526"/>
        <v>13043023.49</v>
      </c>
      <c r="S2377" s="34">
        <f t="shared" si="526"/>
        <v>0</v>
      </c>
      <c r="T2377" s="34">
        <f t="shared" si="526"/>
        <v>0</v>
      </c>
      <c r="U2377" s="34">
        <f t="shared" si="526"/>
        <v>0</v>
      </c>
      <c r="V2377" s="34">
        <f t="shared" si="526"/>
        <v>0</v>
      </c>
      <c r="W2377" s="34">
        <f t="shared" si="526"/>
        <v>0</v>
      </c>
      <c r="X2377" s="34">
        <f t="shared" si="526"/>
        <v>0</v>
      </c>
      <c r="Y2377" s="34">
        <f t="shared" si="526"/>
        <v>0</v>
      </c>
      <c r="Z2377" s="34">
        <f>SUM(M2377:Y2377)</f>
        <v>66602512.429999992</v>
      </c>
      <c r="AA2377" s="34">
        <f>D2377-Z2377</f>
        <v>91040487.570000008</v>
      </c>
      <c r="AB2377" s="41">
        <f>Z2377/D2377</f>
        <v>0.42248950115133554</v>
      </c>
      <c r="AC2377" s="35"/>
      <c r="AE2377" s="37"/>
    </row>
    <row r="2378" spans="1:32" s="36" customFormat="1" ht="33.6" customHeight="1" x14ac:dyDescent="0.25">
      <c r="A2378" s="42" t="s">
        <v>40</v>
      </c>
      <c r="B2378" s="43">
        <f t="shared" ref="B2378:AA2378" si="527">B2377+B2376</f>
        <v>202395674000</v>
      </c>
      <c r="C2378" s="43">
        <f t="shared" si="527"/>
        <v>-1.1346492101438344E-7</v>
      </c>
      <c r="D2378" s="43">
        <f t="shared" si="527"/>
        <v>202395674000</v>
      </c>
      <c r="E2378" s="43">
        <f t="shared" si="527"/>
        <v>66985916802.920006</v>
      </c>
      <c r="F2378" s="43">
        <f t="shared" si="527"/>
        <v>55786100032.739998</v>
      </c>
      <c r="G2378" s="43">
        <f t="shared" si="527"/>
        <v>0</v>
      </c>
      <c r="H2378" s="43">
        <f t="shared" si="527"/>
        <v>0</v>
      </c>
      <c r="I2378" s="43">
        <f t="shared" si="527"/>
        <v>31842793727.860004</v>
      </c>
      <c r="J2378" s="43">
        <f t="shared" si="527"/>
        <v>24724263536.369995</v>
      </c>
      <c r="K2378" s="43">
        <f t="shared" si="527"/>
        <v>0</v>
      </c>
      <c r="L2378" s="43">
        <f t="shared" si="527"/>
        <v>0</v>
      </c>
      <c r="M2378" s="43">
        <f t="shared" si="527"/>
        <v>56567057264.230003</v>
      </c>
      <c r="N2378" s="43">
        <f t="shared" si="527"/>
        <v>6501645560.0100002</v>
      </c>
      <c r="O2378" s="43">
        <f t="shared" si="527"/>
        <v>18025888216.18</v>
      </c>
      <c r="P2378" s="43">
        <f t="shared" si="527"/>
        <v>10615589298.870003</v>
      </c>
      <c r="Q2378" s="43">
        <f t="shared" si="527"/>
        <v>9765233834.0200024</v>
      </c>
      <c r="R2378" s="43">
        <f t="shared" si="527"/>
        <v>21296602662.350002</v>
      </c>
      <c r="S2378" s="43">
        <f t="shared" si="527"/>
        <v>0</v>
      </c>
      <c r="T2378" s="43">
        <f t="shared" si="527"/>
        <v>0</v>
      </c>
      <c r="U2378" s="43">
        <f t="shared" si="527"/>
        <v>0</v>
      </c>
      <c r="V2378" s="43">
        <f t="shared" si="527"/>
        <v>0</v>
      </c>
      <c r="W2378" s="43">
        <f t="shared" si="527"/>
        <v>0</v>
      </c>
      <c r="X2378" s="43">
        <f t="shared" si="527"/>
        <v>0</v>
      </c>
      <c r="Y2378" s="43">
        <f t="shared" si="527"/>
        <v>0</v>
      </c>
      <c r="Z2378" s="43">
        <f t="shared" si="527"/>
        <v>122772016835.66</v>
      </c>
      <c r="AA2378" s="43">
        <f t="shared" si="527"/>
        <v>79623657164.339996</v>
      </c>
      <c r="AB2378" s="44">
        <f>Z2378/D2378</f>
        <v>0.606594075897393</v>
      </c>
      <c r="AC2378" s="46"/>
      <c r="AE2378" s="37"/>
    </row>
    <row r="2379" spans="1:32" s="77" customFormat="1" ht="22.35" customHeight="1" x14ac:dyDescent="0.25">
      <c r="A2379" s="75"/>
      <c r="B2379" s="52"/>
      <c r="C2379" s="52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  <c r="X2379" s="52"/>
      <c r="Y2379" s="52"/>
      <c r="Z2379" s="67"/>
      <c r="AA2379" s="52"/>
      <c r="AB2379" s="52"/>
      <c r="AC2379" s="76"/>
      <c r="AE2379" s="78"/>
    </row>
    <row r="2380" spans="1:32" s="77" customFormat="1" ht="22.35" customHeight="1" x14ac:dyDescent="0.25">
      <c r="A2380" s="75"/>
      <c r="B2380" s="52"/>
      <c r="C2380" s="52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  <c r="X2380" s="52"/>
      <c r="Y2380" s="52"/>
      <c r="Z2380" s="67"/>
      <c r="AA2380" s="52"/>
      <c r="AB2380" s="52"/>
      <c r="AC2380" s="76"/>
      <c r="AE2380" s="78"/>
    </row>
    <row r="2381" spans="1:32" s="36" customFormat="1" ht="32.25" customHeight="1" x14ac:dyDescent="0.25">
      <c r="A2381" s="33" t="s">
        <v>126</v>
      </c>
      <c r="B2381" s="52">
        <f>B2088-B2086</f>
        <v>-169599144000</v>
      </c>
      <c r="C2381" s="52">
        <f>C2088-C2086</f>
        <v>117841344000</v>
      </c>
      <c r="D2381" s="52">
        <f>D2088-D2086</f>
        <v>-51757800000</v>
      </c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2" s="36" customFormat="1" ht="15" customHeight="1" x14ac:dyDescent="0.25">
      <c r="A2382" s="82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2" s="36" customFormat="1" ht="22.35" customHeight="1" x14ac:dyDescent="0.25">
      <c r="A2383" s="50" t="s">
        <v>127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2" s="36" customFormat="1" ht="18" hidden="1" customHeight="1" x14ac:dyDescent="0.2">
      <c r="A2384" s="40" t="s">
        <v>34</v>
      </c>
      <c r="B2384" s="34">
        <f>B2394+B2404</f>
        <v>0</v>
      </c>
      <c r="C2384" s="34">
        <f>C2394+C2404</f>
        <v>0</v>
      </c>
      <c r="D2384" s="34">
        <f>D2394+D2404</f>
        <v>0</v>
      </c>
      <c r="E2384" s="34">
        <f t="shared" ref="E2384:Y2384" si="528">E2394+E2404</f>
        <v>0</v>
      </c>
      <c r="F2384" s="34">
        <f t="shared" si="528"/>
        <v>0</v>
      </c>
      <c r="G2384" s="34">
        <f t="shared" si="528"/>
        <v>0</v>
      </c>
      <c r="H2384" s="34">
        <f t="shared" si="528"/>
        <v>0</v>
      </c>
      <c r="I2384" s="34">
        <f t="shared" si="528"/>
        <v>0</v>
      </c>
      <c r="J2384" s="34">
        <f t="shared" si="528"/>
        <v>0</v>
      </c>
      <c r="K2384" s="34">
        <f t="shared" si="528"/>
        <v>0</v>
      </c>
      <c r="L2384" s="34">
        <f t="shared" si="528"/>
        <v>0</v>
      </c>
      <c r="M2384" s="34">
        <f t="shared" si="528"/>
        <v>0</v>
      </c>
      <c r="N2384" s="34">
        <f t="shared" si="528"/>
        <v>0</v>
      </c>
      <c r="O2384" s="34">
        <f t="shared" si="528"/>
        <v>0</v>
      </c>
      <c r="P2384" s="34">
        <f t="shared" si="528"/>
        <v>0</v>
      </c>
      <c r="Q2384" s="34">
        <f t="shared" si="528"/>
        <v>0</v>
      </c>
      <c r="R2384" s="34">
        <f t="shared" si="528"/>
        <v>0</v>
      </c>
      <c r="S2384" s="34">
        <f t="shared" si="528"/>
        <v>0</v>
      </c>
      <c r="T2384" s="34">
        <f t="shared" si="528"/>
        <v>0</v>
      </c>
      <c r="U2384" s="34">
        <f t="shared" si="528"/>
        <v>0</v>
      </c>
      <c r="V2384" s="34">
        <f t="shared" si="528"/>
        <v>0</v>
      </c>
      <c r="W2384" s="34">
        <f t="shared" si="528"/>
        <v>0</v>
      </c>
      <c r="X2384" s="34">
        <f t="shared" si="528"/>
        <v>0</v>
      </c>
      <c r="Y2384" s="34">
        <f t="shared" si="528"/>
        <v>0</v>
      </c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>
        <f t="shared" ref="B2385:Y2387" si="529">B2395+B2405</f>
        <v>0</v>
      </c>
      <c r="C2385" s="34">
        <f t="shared" si="529"/>
        <v>0</v>
      </c>
      <c r="D2385" s="34">
        <f t="shared" si="529"/>
        <v>0</v>
      </c>
      <c r="E2385" s="34">
        <f t="shared" si="529"/>
        <v>0</v>
      </c>
      <c r="F2385" s="34">
        <f t="shared" si="529"/>
        <v>0</v>
      </c>
      <c r="G2385" s="34">
        <f t="shared" si="529"/>
        <v>0</v>
      </c>
      <c r="H2385" s="34">
        <f t="shared" si="529"/>
        <v>0</v>
      </c>
      <c r="I2385" s="34">
        <f t="shared" si="529"/>
        <v>0</v>
      </c>
      <c r="J2385" s="34">
        <f t="shared" si="529"/>
        <v>0</v>
      </c>
      <c r="K2385" s="34">
        <f t="shared" si="529"/>
        <v>0</v>
      </c>
      <c r="L2385" s="34">
        <f t="shared" si="529"/>
        <v>0</v>
      </c>
      <c r="M2385" s="34">
        <f t="shared" si="529"/>
        <v>0</v>
      </c>
      <c r="N2385" s="34">
        <f t="shared" si="529"/>
        <v>0</v>
      </c>
      <c r="O2385" s="34">
        <f t="shared" si="529"/>
        <v>0</v>
      </c>
      <c r="P2385" s="34">
        <f t="shared" si="529"/>
        <v>0</v>
      </c>
      <c r="Q2385" s="34">
        <f t="shared" si="529"/>
        <v>0</v>
      </c>
      <c r="R2385" s="34">
        <f t="shared" si="529"/>
        <v>0</v>
      </c>
      <c r="S2385" s="34">
        <f t="shared" si="529"/>
        <v>0</v>
      </c>
      <c r="T2385" s="34">
        <f t="shared" si="529"/>
        <v>0</v>
      </c>
      <c r="U2385" s="34">
        <f t="shared" si="529"/>
        <v>0</v>
      </c>
      <c r="V2385" s="34">
        <f t="shared" si="529"/>
        <v>0</v>
      </c>
      <c r="W2385" s="34">
        <f t="shared" si="529"/>
        <v>0</v>
      </c>
      <c r="X2385" s="34">
        <f t="shared" si="529"/>
        <v>0</v>
      </c>
      <c r="Y2385" s="34">
        <f t="shared" si="529"/>
        <v>0</v>
      </c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>
        <f t="shared" si="529"/>
        <v>0</v>
      </c>
      <c r="C2386" s="34">
        <f t="shared" si="529"/>
        <v>0</v>
      </c>
      <c r="D2386" s="34">
        <f t="shared" si="529"/>
        <v>0</v>
      </c>
      <c r="E2386" s="34">
        <f t="shared" si="529"/>
        <v>0</v>
      </c>
      <c r="F2386" s="34">
        <f t="shared" si="529"/>
        <v>0</v>
      </c>
      <c r="G2386" s="34">
        <f t="shared" si="529"/>
        <v>0</v>
      </c>
      <c r="H2386" s="34">
        <f t="shared" si="529"/>
        <v>0</v>
      </c>
      <c r="I2386" s="34">
        <f t="shared" si="529"/>
        <v>0</v>
      </c>
      <c r="J2386" s="34">
        <f t="shared" si="529"/>
        <v>0</v>
      </c>
      <c r="K2386" s="34">
        <f t="shared" si="529"/>
        <v>0</v>
      </c>
      <c r="L2386" s="34">
        <f t="shared" si="529"/>
        <v>0</v>
      </c>
      <c r="M2386" s="34">
        <f t="shared" si="529"/>
        <v>0</v>
      </c>
      <c r="N2386" s="34">
        <f t="shared" si="529"/>
        <v>0</v>
      </c>
      <c r="O2386" s="34">
        <f t="shared" si="529"/>
        <v>0</v>
      </c>
      <c r="P2386" s="34">
        <f t="shared" si="529"/>
        <v>0</v>
      </c>
      <c r="Q2386" s="34">
        <f t="shared" si="529"/>
        <v>0</v>
      </c>
      <c r="R2386" s="34">
        <f t="shared" si="529"/>
        <v>0</v>
      </c>
      <c r="S2386" s="34">
        <f t="shared" si="529"/>
        <v>0</v>
      </c>
      <c r="T2386" s="34">
        <f t="shared" si="529"/>
        <v>0</v>
      </c>
      <c r="U2386" s="34">
        <f t="shared" si="529"/>
        <v>0</v>
      </c>
      <c r="V2386" s="34">
        <f t="shared" si="529"/>
        <v>0</v>
      </c>
      <c r="W2386" s="34">
        <f t="shared" si="529"/>
        <v>0</v>
      </c>
      <c r="X2386" s="34">
        <f t="shared" si="529"/>
        <v>0</v>
      </c>
      <c r="Y2386" s="34">
        <f t="shared" si="529"/>
        <v>0</v>
      </c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>
        <f t="shared" si="529"/>
        <v>0</v>
      </c>
      <c r="C2387" s="34">
        <f t="shared" si="529"/>
        <v>0</v>
      </c>
      <c r="D2387" s="34">
        <f t="shared" si="529"/>
        <v>0</v>
      </c>
      <c r="E2387" s="34">
        <f t="shared" si="529"/>
        <v>0</v>
      </c>
      <c r="F2387" s="34">
        <f t="shared" si="529"/>
        <v>0</v>
      </c>
      <c r="G2387" s="34">
        <f t="shared" si="529"/>
        <v>0</v>
      </c>
      <c r="H2387" s="34">
        <f t="shared" si="529"/>
        <v>0</v>
      </c>
      <c r="I2387" s="34">
        <f t="shared" si="529"/>
        <v>0</v>
      </c>
      <c r="J2387" s="34">
        <f t="shared" si="529"/>
        <v>0</v>
      </c>
      <c r="K2387" s="34">
        <f t="shared" si="529"/>
        <v>0</v>
      </c>
      <c r="L2387" s="34">
        <f t="shared" si="529"/>
        <v>0</v>
      </c>
      <c r="M2387" s="34">
        <f t="shared" si="529"/>
        <v>0</v>
      </c>
      <c r="N2387" s="34">
        <f t="shared" si="529"/>
        <v>0</v>
      </c>
      <c r="O2387" s="34">
        <f t="shared" si="529"/>
        <v>0</v>
      </c>
      <c r="P2387" s="34">
        <f t="shared" si="529"/>
        <v>0</v>
      </c>
      <c r="Q2387" s="34">
        <f t="shared" si="529"/>
        <v>0</v>
      </c>
      <c r="R2387" s="34">
        <f t="shared" si="529"/>
        <v>0</v>
      </c>
      <c r="S2387" s="34">
        <f t="shared" si="529"/>
        <v>0</v>
      </c>
      <c r="T2387" s="34">
        <f t="shared" si="529"/>
        <v>0</v>
      </c>
      <c r="U2387" s="34">
        <f t="shared" si="529"/>
        <v>0</v>
      </c>
      <c r="V2387" s="34">
        <f t="shared" si="529"/>
        <v>0</v>
      </c>
      <c r="W2387" s="34">
        <f t="shared" si="529"/>
        <v>0</v>
      </c>
      <c r="X2387" s="34">
        <f t="shared" si="529"/>
        <v>0</v>
      </c>
      <c r="Y2387" s="34">
        <f t="shared" si="529"/>
        <v>0</v>
      </c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0">SUM(E2384:E2387)</f>
        <v>0</v>
      </c>
      <c r="F2388" s="43">
        <f t="shared" si="530"/>
        <v>0</v>
      </c>
      <c r="G2388" s="43">
        <f t="shared" si="530"/>
        <v>0</v>
      </c>
      <c r="H2388" s="43">
        <f t="shared" si="530"/>
        <v>0</v>
      </c>
      <c r="I2388" s="43">
        <f t="shared" si="530"/>
        <v>0</v>
      </c>
      <c r="J2388" s="43">
        <f t="shared" si="530"/>
        <v>0</v>
      </c>
      <c r="K2388" s="43">
        <f t="shared" si="530"/>
        <v>0</v>
      </c>
      <c r="L2388" s="43">
        <f t="shared" si="530"/>
        <v>0</v>
      </c>
      <c r="M2388" s="43">
        <f t="shared" si="530"/>
        <v>0</v>
      </c>
      <c r="N2388" s="43">
        <f t="shared" si="530"/>
        <v>0</v>
      </c>
      <c r="O2388" s="43">
        <f t="shared" si="530"/>
        <v>0</v>
      </c>
      <c r="P2388" s="43">
        <f t="shared" si="530"/>
        <v>0</v>
      </c>
      <c r="Q2388" s="43">
        <f t="shared" si="530"/>
        <v>0</v>
      </c>
      <c r="R2388" s="43">
        <f t="shared" si="530"/>
        <v>0</v>
      </c>
      <c r="S2388" s="43">
        <f t="shared" si="530"/>
        <v>0</v>
      </c>
      <c r="T2388" s="43">
        <f t="shared" si="530"/>
        <v>0</v>
      </c>
      <c r="U2388" s="43">
        <f t="shared" si="530"/>
        <v>0</v>
      </c>
      <c r="V2388" s="43">
        <f t="shared" si="530"/>
        <v>0</v>
      </c>
      <c r="W2388" s="43">
        <f t="shared" si="530"/>
        <v>0</v>
      </c>
      <c r="X2388" s="43">
        <f t="shared" si="530"/>
        <v>0</v>
      </c>
      <c r="Y2388" s="43">
        <f t="shared" si="530"/>
        <v>0</v>
      </c>
      <c r="Z2388" s="43">
        <f t="shared" si="530"/>
        <v>0</v>
      </c>
      <c r="AA2388" s="43">
        <f t="shared" si="530"/>
        <v>0</v>
      </c>
      <c r="AB2388" s="44"/>
      <c r="AC2388" s="35"/>
      <c r="AE2388" s="37"/>
    </row>
    <row r="2389" spans="1:31" s="36" customFormat="1" ht="18" customHeight="1" x14ac:dyDescent="0.25">
      <c r="A2389" s="45" t="s">
        <v>39</v>
      </c>
      <c r="B2389" s="34">
        <f>B2399+B2409</f>
        <v>14890000</v>
      </c>
      <c r="C2389" s="34">
        <f>C2399+C2409</f>
        <v>0</v>
      </c>
      <c r="D2389" s="34">
        <f t="shared" ref="D2389:Y2389" si="531">D2399+D2409</f>
        <v>14890000</v>
      </c>
      <c r="E2389" s="34">
        <f t="shared" si="531"/>
        <v>1311716.5900000001</v>
      </c>
      <c r="F2389" s="34">
        <f t="shared" si="531"/>
        <v>3710548.36</v>
      </c>
      <c r="G2389" s="34">
        <f t="shared" si="531"/>
        <v>0</v>
      </c>
      <c r="H2389" s="34">
        <f t="shared" si="531"/>
        <v>0</v>
      </c>
      <c r="I2389" s="34">
        <f t="shared" si="531"/>
        <v>0</v>
      </c>
      <c r="J2389" s="34">
        <f t="shared" si="531"/>
        <v>0</v>
      </c>
      <c r="K2389" s="34">
        <f t="shared" si="531"/>
        <v>0</v>
      </c>
      <c r="L2389" s="34">
        <f t="shared" si="531"/>
        <v>0</v>
      </c>
      <c r="M2389" s="34">
        <f t="shared" si="531"/>
        <v>0</v>
      </c>
      <c r="N2389" s="34">
        <f t="shared" si="531"/>
        <v>0</v>
      </c>
      <c r="O2389" s="34">
        <f t="shared" si="531"/>
        <v>0</v>
      </c>
      <c r="P2389" s="34">
        <f t="shared" si="531"/>
        <v>1311716.5900000001</v>
      </c>
      <c r="Q2389" s="34">
        <f t="shared" si="531"/>
        <v>3062781.69</v>
      </c>
      <c r="R2389" s="34">
        <f t="shared" si="531"/>
        <v>647766.66999999993</v>
      </c>
      <c r="S2389" s="34">
        <f t="shared" si="531"/>
        <v>0</v>
      </c>
      <c r="T2389" s="34">
        <f t="shared" si="531"/>
        <v>0</v>
      </c>
      <c r="U2389" s="34">
        <f t="shared" si="531"/>
        <v>0</v>
      </c>
      <c r="V2389" s="34">
        <f t="shared" si="531"/>
        <v>0</v>
      </c>
      <c r="W2389" s="34">
        <f t="shared" si="531"/>
        <v>0</v>
      </c>
      <c r="X2389" s="34">
        <f t="shared" si="531"/>
        <v>0</v>
      </c>
      <c r="Y2389" s="34">
        <f t="shared" si="531"/>
        <v>0</v>
      </c>
      <c r="Z2389" s="34">
        <f>SUM(M2389:Y2389)</f>
        <v>5022264.95</v>
      </c>
      <c r="AA2389" s="34">
        <f>D2389-Z2389</f>
        <v>9867735.0500000007</v>
      </c>
      <c r="AB2389" s="41">
        <f>Z2389/D2389</f>
        <v>0.33729113163196778</v>
      </c>
      <c r="AC2389" s="35"/>
      <c r="AE2389" s="37"/>
    </row>
    <row r="2390" spans="1:31" s="36" customFormat="1" ht="18" customHeight="1" x14ac:dyDescent="0.25">
      <c r="A2390" s="42" t="s">
        <v>40</v>
      </c>
      <c r="B2390" s="43">
        <f>B2389+B2388</f>
        <v>14890000</v>
      </c>
      <c r="C2390" s="43">
        <f>C2389+C2388</f>
        <v>0</v>
      </c>
      <c r="D2390" s="43">
        <f>D2389+D2388</f>
        <v>14890000</v>
      </c>
      <c r="E2390" s="43">
        <f t="shared" ref="E2390:AA2390" si="532">E2389+E2388</f>
        <v>1311716.5900000001</v>
      </c>
      <c r="F2390" s="43">
        <f t="shared" si="532"/>
        <v>3710548.36</v>
      </c>
      <c r="G2390" s="43">
        <f t="shared" si="532"/>
        <v>0</v>
      </c>
      <c r="H2390" s="43">
        <f t="shared" si="532"/>
        <v>0</v>
      </c>
      <c r="I2390" s="43">
        <f t="shared" si="532"/>
        <v>0</v>
      </c>
      <c r="J2390" s="43">
        <f t="shared" si="532"/>
        <v>0</v>
      </c>
      <c r="K2390" s="43">
        <f t="shared" si="532"/>
        <v>0</v>
      </c>
      <c r="L2390" s="43">
        <f t="shared" si="532"/>
        <v>0</v>
      </c>
      <c r="M2390" s="43">
        <f t="shared" si="532"/>
        <v>0</v>
      </c>
      <c r="N2390" s="43">
        <f t="shared" si="532"/>
        <v>0</v>
      </c>
      <c r="O2390" s="43">
        <f t="shared" si="532"/>
        <v>0</v>
      </c>
      <c r="P2390" s="43">
        <f t="shared" si="532"/>
        <v>1311716.5900000001</v>
      </c>
      <c r="Q2390" s="43">
        <f t="shared" si="532"/>
        <v>3062781.69</v>
      </c>
      <c r="R2390" s="43">
        <f t="shared" si="532"/>
        <v>647766.66999999993</v>
      </c>
      <c r="S2390" s="43">
        <f t="shared" si="532"/>
        <v>0</v>
      </c>
      <c r="T2390" s="43">
        <f t="shared" si="532"/>
        <v>0</v>
      </c>
      <c r="U2390" s="43">
        <f t="shared" si="532"/>
        <v>0</v>
      </c>
      <c r="V2390" s="43">
        <f t="shared" si="532"/>
        <v>0</v>
      </c>
      <c r="W2390" s="43">
        <f t="shared" si="532"/>
        <v>0</v>
      </c>
      <c r="X2390" s="43">
        <f t="shared" si="532"/>
        <v>0</v>
      </c>
      <c r="Y2390" s="43">
        <f t="shared" si="532"/>
        <v>0</v>
      </c>
      <c r="Z2390" s="43">
        <f t="shared" si="532"/>
        <v>5022264.95</v>
      </c>
      <c r="AA2390" s="43">
        <f t="shared" si="532"/>
        <v>9867735.0500000007</v>
      </c>
      <c r="AB2390" s="44">
        <f>Z2390/D2390</f>
        <v>0.33729113163196778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128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18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>
        <f>SUM(M2394:Y2394)</f>
        <v>0</v>
      </c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>
        <f>SUM(M2395:Y2395)</f>
        <v>0</v>
      </c>
      <c r="AA2395" s="34">
        <f>D2395-Z2395</f>
        <v>0</v>
      </c>
      <c r="AB2395" s="41"/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>
        <f>SUM(M2396:Y2396)</f>
        <v>0</v>
      </c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/>
      <c r="AC2397" s="35"/>
      <c r="AE2397" s="37"/>
    </row>
    <row r="2398" spans="1:31" s="36" customFormat="1" ht="18" hidden="1" customHeight="1" x14ac:dyDescent="0.25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3">SUM(E2394:E2397)</f>
        <v>0</v>
      </c>
      <c r="F2398" s="43">
        <f t="shared" si="533"/>
        <v>0</v>
      </c>
      <c r="G2398" s="43">
        <f t="shared" si="533"/>
        <v>0</v>
      </c>
      <c r="H2398" s="43">
        <f t="shared" si="533"/>
        <v>0</v>
      </c>
      <c r="I2398" s="43">
        <f t="shared" si="533"/>
        <v>0</v>
      </c>
      <c r="J2398" s="43">
        <f t="shared" si="533"/>
        <v>0</v>
      </c>
      <c r="K2398" s="43">
        <f t="shared" si="533"/>
        <v>0</v>
      </c>
      <c r="L2398" s="43">
        <f t="shared" si="533"/>
        <v>0</v>
      </c>
      <c r="M2398" s="43">
        <f t="shared" si="533"/>
        <v>0</v>
      </c>
      <c r="N2398" s="43">
        <f t="shared" si="533"/>
        <v>0</v>
      </c>
      <c r="O2398" s="43">
        <f t="shared" si="533"/>
        <v>0</v>
      </c>
      <c r="P2398" s="43">
        <f t="shared" si="533"/>
        <v>0</v>
      </c>
      <c r="Q2398" s="43">
        <f t="shared" si="533"/>
        <v>0</v>
      </c>
      <c r="R2398" s="43">
        <f t="shared" si="533"/>
        <v>0</v>
      </c>
      <c r="S2398" s="43">
        <f t="shared" si="533"/>
        <v>0</v>
      </c>
      <c r="T2398" s="43">
        <f t="shared" si="533"/>
        <v>0</v>
      </c>
      <c r="U2398" s="43">
        <f t="shared" si="533"/>
        <v>0</v>
      </c>
      <c r="V2398" s="43">
        <f t="shared" si="533"/>
        <v>0</v>
      </c>
      <c r="W2398" s="43">
        <f t="shared" si="533"/>
        <v>0</v>
      </c>
      <c r="X2398" s="43">
        <f t="shared" si="533"/>
        <v>0</v>
      </c>
      <c r="Y2398" s="43">
        <f t="shared" si="533"/>
        <v>0</v>
      </c>
      <c r="Z2398" s="43">
        <f t="shared" si="533"/>
        <v>0</v>
      </c>
      <c r="AA2398" s="43">
        <f t="shared" si="533"/>
        <v>0</v>
      </c>
      <c r="AB2398" s="44"/>
      <c r="AC2398" s="35"/>
      <c r="AE2398" s="37"/>
    </row>
    <row r="2399" spans="1:31" s="36" customFormat="1" ht="26.45" hidden="1" customHeight="1" x14ac:dyDescent="0.25">
      <c r="A2399" s="45" t="s">
        <v>39</v>
      </c>
      <c r="B2399" s="34">
        <f>[1]consoCURRENT!E50318</f>
        <v>14890000</v>
      </c>
      <c r="C2399" s="34">
        <f>[1]consoCURRENT!F50318</f>
        <v>0</v>
      </c>
      <c r="D2399" s="34">
        <f>[1]consoCURRENT!E50318</f>
        <v>14890000</v>
      </c>
      <c r="E2399" s="34">
        <f>[1]consoCURRENT!H50318</f>
        <v>1311716.5900000001</v>
      </c>
      <c r="F2399" s="34">
        <f>[1]consoCURRENT!I50318</f>
        <v>3710548.36</v>
      </c>
      <c r="G2399" s="34">
        <f>[1]consoCURRENT!J50318</f>
        <v>0</v>
      </c>
      <c r="H2399" s="34">
        <f>[1]consoCURRENT!K50318</f>
        <v>0</v>
      </c>
      <c r="I2399" s="34">
        <f>[1]consoCURRENT!L50318</f>
        <v>0</v>
      </c>
      <c r="J2399" s="34">
        <f>[1]consoCURRENT!M50318</f>
        <v>0</v>
      </c>
      <c r="K2399" s="34">
        <f>[1]consoCURRENT!N50318</f>
        <v>0</v>
      </c>
      <c r="L2399" s="34">
        <f>[1]consoCURRENT!O50318</f>
        <v>0</v>
      </c>
      <c r="M2399" s="34">
        <f>[1]consoCURRENT!P50318</f>
        <v>0</v>
      </c>
      <c r="N2399" s="34">
        <f>[1]consoCURRENT!Q50318</f>
        <v>0</v>
      </c>
      <c r="O2399" s="34">
        <f>[1]consoCURRENT!R50318</f>
        <v>0</v>
      </c>
      <c r="P2399" s="34">
        <f>[1]consoCURRENT!S50318</f>
        <v>1311716.5900000001</v>
      </c>
      <c r="Q2399" s="34">
        <f>[1]consoCURRENT!T50318</f>
        <v>3062781.69</v>
      </c>
      <c r="R2399" s="34">
        <f>[1]consoCURRENT!U50318</f>
        <v>647766.66999999993</v>
      </c>
      <c r="S2399" s="34">
        <f>[1]consoCURRENT!V50318</f>
        <v>0</v>
      </c>
      <c r="T2399" s="34">
        <f>[1]consoCURRENT!W50318</f>
        <v>0</v>
      </c>
      <c r="U2399" s="34">
        <f>[1]consoCURRENT!X50318</f>
        <v>0</v>
      </c>
      <c r="V2399" s="34">
        <f>[1]consoCURRENT!Y50318</f>
        <v>0</v>
      </c>
      <c r="W2399" s="34">
        <f>[1]consoCURRENT!Z50318</f>
        <v>0</v>
      </c>
      <c r="X2399" s="34">
        <f>[1]consoCURRENT!AA50318</f>
        <v>0</v>
      </c>
      <c r="Y2399" s="34">
        <f>[1]consoCURRENT!AB50318</f>
        <v>0</v>
      </c>
      <c r="Z2399" s="34">
        <f>SUM(M2399:Y2399)</f>
        <v>5022264.95</v>
      </c>
      <c r="AA2399" s="34">
        <f>D2399-Z2399</f>
        <v>9867735.0500000007</v>
      </c>
      <c r="AB2399" s="41">
        <f>Z2399/D2399</f>
        <v>0.33729113163196778</v>
      </c>
      <c r="AC2399" s="35"/>
      <c r="AE2399" s="37"/>
    </row>
    <row r="2400" spans="1:31" s="36" customFormat="1" ht="26.45" hidden="1" customHeight="1" x14ac:dyDescent="0.25">
      <c r="A2400" s="42" t="s">
        <v>40</v>
      </c>
      <c r="B2400" s="43">
        <f>B2399+B2398</f>
        <v>14890000</v>
      </c>
      <c r="C2400" s="43">
        <f>C2399+C2398</f>
        <v>0</v>
      </c>
      <c r="D2400" s="43">
        <f>D2399+D2398</f>
        <v>14890000</v>
      </c>
      <c r="E2400" s="43">
        <f t="shared" ref="E2400:AA2400" si="534">E2399+E2398</f>
        <v>1311716.5900000001</v>
      </c>
      <c r="F2400" s="43">
        <f t="shared" si="534"/>
        <v>3710548.36</v>
      </c>
      <c r="G2400" s="43">
        <f t="shared" si="534"/>
        <v>0</v>
      </c>
      <c r="H2400" s="43">
        <f t="shared" si="534"/>
        <v>0</v>
      </c>
      <c r="I2400" s="43">
        <f t="shared" si="534"/>
        <v>0</v>
      </c>
      <c r="J2400" s="43">
        <f t="shared" si="534"/>
        <v>0</v>
      </c>
      <c r="K2400" s="43">
        <f t="shared" si="534"/>
        <v>0</v>
      </c>
      <c r="L2400" s="43">
        <f t="shared" si="534"/>
        <v>0</v>
      </c>
      <c r="M2400" s="43">
        <f t="shared" si="534"/>
        <v>0</v>
      </c>
      <c r="N2400" s="43">
        <f t="shared" si="534"/>
        <v>0</v>
      </c>
      <c r="O2400" s="43">
        <f t="shared" si="534"/>
        <v>0</v>
      </c>
      <c r="P2400" s="43">
        <f t="shared" si="534"/>
        <v>1311716.5900000001</v>
      </c>
      <c r="Q2400" s="43">
        <f t="shared" si="534"/>
        <v>3062781.69</v>
      </c>
      <c r="R2400" s="43">
        <f t="shared" si="534"/>
        <v>647766.66999999993</v>
      </c>
      <c r="S2400" s="43">
        <f t="shared" si="534"/>
        <v>0</v>
      </c>
      <c r="T2400" s="43">
        <f t="shared" si="534"/>
        <v>0</v>
      </c>
      <c r="U2400" s="43">
        <f t="shared" si="534"/>
        <v>0</v>
      </c>
      <c r="V2400" s="43">
        <f t="shared" si="534"/>
        <v>0</v>
      </c>
      <c r="W2400" s="43">
        <f t="shared" si="534"/>
        <v>0</v>
      </c>
      <c r="X2400" s="43">
        <f t="shared" si="534"/>
        <v>0</v>
      </c>
      <c r="Y2400" s="43">
        <f t="shared" si="534"/>
        <v>0</v>
      </c>
      <c r="Z2400" s="43">
        <f t="shared" si="534"/>
        <v>5022264.95</v>
      </c>
      <c r="AA2400" s="43">
        <f t="shared" si="534"/>
        <v>9867735.0500000007</v>
      </c>
      <c r="AB2400" s="44">
        <f>Z2400/D2400</f>
        <v>0.33729113163196778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37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18" hidden="1" customHeight="1" x14ac:dyDescent="0.2">
      <c r="A2404" s="40" t="s">
        <v>34</v>
      </c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18" hidden="1" customHeight="1" x14ac:dyDescent="0.2">
      <c r="A2405" s="40" t="s">
        <v>35</v>
      </c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>
        <f>SUM(M2405:Y2405)</f>
        <v>0</v>
      </c>
      <c r="AA2405" s="34">
        <f>D2405-Z2405</f>
        <v>0</v>
      </c>
      <c r="AB2405" s="41"/>
      <c r="AC2405" s="35"/>
      <c r="AE2405" s="37"/>
    </row>
    <row r="2406" spans="1:31" s="36" customFormat="1" ht="18" hidden="1" customHeight="1" x14ac:dyDescent="0.2">
      <c r="A2406" s="40" t="s">
        <v>36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18" hidden="1" customHeight="1" x14ac:dyDescent="0.2">
      <c r="A2407" s="40" t="s">
        <v>37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18" hidden="1" customHeight="1" x14ac:dyDescent="0.25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5">SUM(E2404:E2407)</f>
        <v>0</v>
      </c>
      <c r="F2408" s="43">
        <f t="shared" si="535"/>
        <v>0</v>
      </c>
      <c r="G2408" s="43">
        <f t="shared" si="535"/>
        <v>0</v>
      </c>
      <c r="H2408" s="43">
        <f t="shared" si="535"/>
        <v>0</v>
      </c>
      <c r="I2408" s="43">
        <f t="shared" si="535"/>
        <v>0</v>
      </c>
      <c r="J2408" s="43">
        <f t="shared" si="535"/>
        <v>0</v>
      </c>
      <c r="K2408" s="43">
        <f t="shared" si="535"/>
        <v>0</v>
      </c>
      <c r="L2408" s="43">
        <f t="shared" si="535"/>
        <v>0</v>
      </c>
      <c r="M2408" s="43">
        <f t="shared" si="535"/>
        <v>0</v>
      </c>
      <c r="N2408" s="43">
        <f t="shared" si="535"/>
        <v>0</v>
      </c>
      <c r="O2408" s="43">
        <f t="shared" si="535"/>
        <v>0</v>
      </c>
      <c r="P2408" s="43">
        <f t="shared" si="535"/>
        <v>0</v>
      </c>
      <c r="Q2408" s="43">
        <f t="shared" si="535"/>
        <v>0</v>
      </c>
      <c r="R2408" s="43">
        <f t="shared" si="535"/>
        <v>0</v>
      </c>
      <c r="S2408" s="43">
        <f t="shared" si="535"/>
        <v>0</v>
      </c>
      <c r="T2408" s="43">
        <f t="shared" si="535"/>
        <v>0</v>
      </c>
      <c r="U2408" s="43">
        <f t="shared" si="535"/>
        <v>0</v>
      </c>
      <c r="V2408" s="43">
        <f t="shared" si="535"/>
        <v>0</v>
      </c>
      <c r="W2408" s="43">
        <f t="shared" si="535"/>
        <v>0</v>
      </c>
      <c r="X2408" s="43">
        <f t="shared" si="535"/>
        <v>0</v>
      </c>
      <c r="Y2408" s="43">
        <f t="shared" si="535"/>
        <v>0</v>
      </c>
      <c r="Z2408" s="43">
        <f t="shared" si="535"/>
        <v>0</v>
      </c>
      <c r="AA2408" s="43">
        <f t="shared" si="535"/>
        <v>0</v>
      </c>
      <c r="AB2408" s="44"/>
      <c r="AC2408" s="35"/>
      <c r="AE2408" s="37"/>
    </row>
    <row r="2409" spans="1:31" s="36" customFormat="1" ht="18" hidden="1" customHeight="1" x14ac:dyDescent="0.25">
      <c r="A2409" s="45" t="s">
        <v>39</v>
      </c>
      <c r="B2409" s="34">
        <f>[1]consoCURRENT!E50379</f>
        <v>0</v>
      </c>
      <c r="C2409" s="34">
        <f>[1]consoCURRENT!F50379</f>
        <v>0</v>
      </c>
      <c r="D2409" s="34">
        <f>[1]consoCURRENT!G50379</f>
        <v>0</v>
      </c>
      <c r="E2409" s="34">
        <f>[1]consoCURRENT!H50379</f>
        <v>0</v>
      </c>
      <c r="F2409" s="34">
        <f>[1]consoCURRENT!I50379</f>
        <v>0</v>
      </c>
      <c r="G2409" s="34">
        <f>[1]consoCURRENT!J50379</f>
        <v>0</v>
      </c>
      <c r="H2409" s="34">
        <f>[1]consoCURRENT!K50379</f>
        <v>0</v>
      </c>
      <c r="I2409" s="34">
        <f>[1]consoCURRENT!L50379</f>
        <v>0</v>
      </c>
      <c r="J2409" s="34">
        <f>[1]consoCURRENT!M50379</f>
        <v>0</v>
      </c>
      <c r="K2409" s="34">
        <f>[1]consoCURRENT!N50379</f>
        <v>0</v>
      </c>
      <c r="L2409" s="34">
        <f>[1]consoCURRENT!O50379</f>
        <v>0</v>
      </c>
      <c r="M2409" s="34">
        <f>[1]consoCURRENT!P50379</f>
        <v>0</v>
      </c>
      <c r="N2409" s="34">
        <f>[1]consoCURRENT!Q50379</f>
        <v>0</v>
      </c>
      <c r="O2409" s="34">
        <f>[1]consoCURRENT!R50379</f>
        <v>0</v>
      </c>
      <c r="P2409" s="34">
        <f>[1]consoCURRENT!S50379</f>
        <v>0</v>
      </c>
      <c r="Q2409" s="34">
        <f>[1]consoCURRENT!T50379</f>
        <v>0</v>
      </c>
      <c r="R2409" s="34">
        <f>[1]consoCURRENT!U50379</f>
        <v>0</v>
      </c>
      <c r="S2409" s="34">
        <f>[1]consoCURRENT!V50379</f>
        <v>0</v>
      </c>
      <c r="T2409" s="34">
        <f>[1]consoCURRENT!W50379</f>
        <v>0</v>
      </c>
      <c r="U2409" s="34">
        <f>[1]consoCURRENT!X50379</f>
        <v>0</v>
      </c>
      <c r="V2409" s="34">
        <f>[1]consoCURRENT!Y50379</f>
        <v>0</v>
      </c>
      <c r="W2409" s="34">
        <f>[1]consoCURRENT!Z50379</f>
        <v>0</v>
      </c>
      <c r="X2409" s="34">
        <f>[1]consoCURRENT!AA50379</f>
        <v>0</v>
      </c>
      <c r="Y2409" s="34">
        <f>[1]consoCURRENT!AB50379</f>
        <v>0</v>
      </c>
      <c r="Z2409" s="34">
        <f>[1]consoCURRENT!AC50379</f>
        <v>0</v>
      </c>
      <c r="AA2409" s="34">
        <f>D2409-Z2409</f>
        <v>0</v>
      </c>
      <c r="AB2409" s="41" t="e">
        <f>Z2409/D2409</f>
        <v>#DIV/0!</v>
      </c>
      <c r="AC2409" s="35"/>
      <c r="AE2409" s="37"/>
    </row>
    <row r="2410" spans="1:31" s="36" customFormat="1" ht="18" hidden="1" customHeight="1" x14ac:dyDescent="0.25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36">E2409+E2408</f>
        <v>0</v>
      </c>
      <c r="F2410" s="43">
        <f t="shared" si="536"/>
        <v>0</v>
      </c>
      <c r="G2410" s="43">
        <f t="shared" si="536"/>
        <v>0</v>
      </c>
      <c r="H2410" s="43">
        <f t="shared" si="536"/>
        <v>0</v>
      </c>
      <c r="I2410" s="43">
        <f t="shared" si="536"/>
        <v>0</v>
      </c>
      <c r="J2410" s="43">
        <f t="shared" si="536"/>
        <v>0</v>
      </c>
      <c r="K2410" s="43">
        <f t="shared" si="536"/>
        <v>0</v>
      </c>
      <c r="L2410" s="43">
        <f t="shared" si="536"/>
        <v>0</v>
      </c>
      <c r="M2410" s="43">
        <f t="shared" si="536"/>
        <v>0</v>
      </c>
      <c r="N2410" s="43">
        <f t="shared" si="536"/>
        <v>0</v>
      </c>
      <c r="O2410" s="43">
        <f t="shared" si="536"/>
        <v>0</v>
      </c>
      <c r="P2410" s="43">
        <f t="shared" si="536"/>
        <v>0</v>
      </c>
      <c r="Q2410" s="43">
        <f t="shared" si="536"/>
        <v>0</v>
      </c>
      <c r="R2410" s="43">
        <f t="shared" si="536"/>
        <v>0</v>
      </c>
      <c r="S2410" s="43">
        <f t="shared" si="536"/>
        <v>0</v>
      </c>
      <c r="T2410" s="43">
        <f t="shared" si="536"/>
        <v>0</v>
      </c>
      <c r="U2410" s="43">
        <f t="shared" si="536"/>
        <v>0</v>
      </c>
      <c r="V2410" s="43">
        <f t="shared" si="536"/>
        <v>0</v>
      </c>
      <c r="W2410" s="43">
        <f t="shared" si="536"/>
        <v>0</v>
      </c>
      <c r="X2410" s="43">
        <f t="shared" si="536"/>
        <v>0</v>
      </c>
      <c r="Y2410" s="43">
        <f t="shared" si="536"/>
        <v>0</v>
      </c>
      <c r="Z2410" s="43">
        <f t="shared" si="536"/>
        <v>0</v>
      </c>
      <c r="AA2410" s="43">
        <f t="shared" si="536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15" customHeight="1" x14ac:dyDescent="0.25">
      <c r="A2413" s="50" t="s">
        <v>129</v>
      </c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21.2" customHeight="1" x14ac:dyDescent="0.2">
      <c r="A2414" s="40" t="s">
        <v>34</v>
      </c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>
        <f>D2414-Z2414</f>
        <v>0</v>
      </c>
      <c r="AB2414" s="41"/>
      <c r="AC2414" s="35"/>
      <c r="AE2414" s="37"/>
    </row>
    <row r="2415" spans="1:31" s="36" customFormat="1" ht="18" customHeight="1" x14ac:dyDescent="0.2">
      <c r="A2415" s="40" t="s">
        <v>35</v>
      </c>
      <c r="B2415" s="34">
        <f>[1]consoCURRENT!E50705</f>
        <v>12900238</v>
      </c>
      <c r="C2415" s="34">
        <f>[1]consoCURRENT!F50705</f>
        <v>0</v>
      </c>
      <c r="D2415" s="34">
        <f>[1]consoCURRENT!G50705</f>
        <v>12900238</v>
      </c>
      <c r="E2415" s="34">
        <f>[1]consoCURRENT!H50705</f>
        <v>12900238</v>
      </c>
      <c r="F2415" s="34">
        <f>[1]consoCURRENT!I50705</f>
        <v>0</v>
      </c>
      <c r="G2415" s="34">
        <f>[1]consoCURRENT!J50705</f>
        <v>0</v>
      </c>
      <c r="H2415" s="34">
        <f>[1]consoCURRENT!K50705</f>
        <v>0</v>
      </c>
      <c r="I2415" s="34">
        <f>[1]consoCURRENT!L50705</f>
        <v>0</v>
      </c>
      <c r="J2415" s="34">
        <f>[1]consoCURRENT!M50705</f>
        <v>0</v>
      </c>
      <c r="K2415" s="34">
        <f>[1]consoCURRENT!N50705</f>
        <v>0</v>
      </c>
      <c r="L2415" s="34">
        <f>[1]consoCURRENT!O50705</f>
        <v>0</v>
      </c>
      <c r="M2415" s="34">
        <f>[1]consoCURRENT!P50705</f>
        <v>0</v>
      </c>
      <c r="N2415" s="34">
        <f>[1]consoCURRENT!Q50705</f>
        <v>0</v>
      </c>
      <c r="O2415" s="34">
        <f>[1]consoCURRENT!R50705</f>
        <v>12900238</v>
      </c>
      <c r="P2415" s="34">
        <f>[1]consoCURRENT!S50705</f>
        <v>0</v>
      </c>
      <c r="Q2415" s="34">
        <f>[1]consoCURRENT!T50705</f>
        <v>0</v>
      </c>
      <c r="R2415" s="34">
        <f>[1]consoCURRENT!U50705</f>
        <v>0</v>
      </c>
      <c r="S2415" s="34">
        <f>[1]consoCURRENT!V50705</f>
        <v>0</v>
      </c>
      <c r="T2415" s="34">
        <f>[1]consoCURRENT!W50705</f>
        <v>0</v>
      </c>
      <c r="U2415" s="34">
        <f>[1]consoCURRENT!X50705</f>
        <v>0</v>
      </c>
      <c r="V2415" s="34">
        <f>[1]consoCURRENT!Y50705</f>
        <v>0</v>
      </c>
      <c r="W2415" s="34">
        <f>[1]consoCURRENT!Z50705</f>
        <v>0</v>
      </c>
      <c r="X2415" s="34">
        <f>[1]consoCURRENT!AA50705</f>
        <v>0</v>
      </c>
      <c r="Y2415" s="34">
        <f>[1]consoCURRENT!AB50705</f>
        <v>0</v>
      </c>
      <c r="Z2415" s="34">
        <f>SUM(M2415:Y2415)</f>
        <v>12900238</v>
      </c>
      <c r="AA2415" s="34">
        <f>D2415-Z2415</f>
        <v>0</v>
      </c>
      <c r="AB2415" s="41">
        <f>Z2415/D2415</f>
        <v>1</v>
      </c>
      <c r="AC2415" s="35"/>
      <c r="AE2415" s="37"/>
    </row>
    <row r="2416" spans="1:31" s="36" customFormat="1" ht="18" hidden="1" customHeight="1" x14ac:dyDescent="0.2">
      <c r="A2416" s="40" t="s">
        <v>36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>
        <f>D2416-Z2416</f>
        <v>0</v>
      </c>
      <c r="AB2416" s="41"/>
      <c r="AC2416" s="35"/>
      <c r="AE2416" s="37"/>
    </row>
    <row r="2417" spans="1:31" s="36" customFormat="1" ht="18" customHeight="1" x14ac:dyDescent="0.2">
      <c r="A2417" s="40" t="s">
        <v>37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>
        <f>D2417-Z2417</f>
        <v>0</v>
      </c>
      <c r="AB2417" s="41"/>
      <c r="AC2417" s="35"/>
      <c r="AE2417" s="37"/>
    </row>
    <row r="2418" spans="1:31" s="36" customFormat="1" ht="23.1" customHeight="1" x14ac:dyDescent="0.25">
      <c r="A2418" s="42" t="s">
        <v>38</v>
      </c>
      <c r="B2418" s="43">
        <f>SUM(B2414:B2417)</f>
        <v>12900238</v>
      </c>
      <c r="C2418" s="43">
        <f>SUM(C2414:C2417)</f>
        <v>0</v>
      </c>
      <c r="D2418" s="43">
        <f>SUM(D2414:D2417)</f>
        <v>12900238</v>
      </c>
      <c r="E2418" s="43">
        <f t="shared" ref="E2418:AA2418" si="537">SUM(E2414:E2417)</f>
        <v>12900238</v>
      </c>
      <c r="F2418" s="43">
        <f t="shared" si="537"/>
        <v>0</v>
      </c>
      <c r="G2418" s="43">
        <f t="shared" si="537"/>
        <v>0</v>
      </c>
      <c r="H2418" s="43">
        <f t="shared" si="537"/>
        <v>0</v>
      </c>
      <c r="I2418" s="43">
        <f t="shared" si="537"/>
        <v>0</v>
      </c>
      <c r="J2418" s="43">
        <f t="shared" si="537"/>
        <v>0</v>
      </c>
      <c r="K2418" s="43">
        <f t="shared" si="537"/>
        <v>0</v>
      </c>
      <c r="L2418" s="43">
        <f t="shared" si="537"/>
        <v>0</v>
      </c>
      <c r="M2418" s="43">
        <f t="shared" si="537"/>
        <v>0</v>
      </c>
      <c r="N2418" s="43">
        <f t="shared" si="537"/>
        <v>0</v>
      </c>
      <c r="O2418" s="43">
        <f t="shared" si="537"/>
        <v>12900238</v>
      </c>
      <c r="P2418" s="43">
        <f t="shared" si="537"/>
        <v>0</v>
      </c>
      <c r="Q2418" s="43">
        <f t="shared" si="537"/>
        <v>0</v>
      </c>
      <c r="R2418" s="43">
        <f t="shared" si="537"/>
        <v>0</v>
      </c>
      <c r="S2418" s="43">
        <f t="shared" si="537"/>
        <v>0</v>
      </c>
      <c r="T2418" s="43">
        <f t="shared" si="537"/>
        <v>0</v>
      </c>
      <c r="U2418" s="43">
        <f t="shared" si="537"/>
        <v>0</v>
      </c>
      <c r="V2418" s="43">
        <f t="shared" si="537"/>
        <v>0</v>
      </c>
      <c r="W2418" s="43">
        <f t="shared" si="537"/>
        <v>0</v>
      </c>
      <c r="X2418" s="43">
        <f t="shared" si="537"/>
        <v>0</v>
      </c>
      <c r="Y2418" s="43">
        <f t="shared" si="537"/>
        <v>0</v>
      </c>
      <c r="Z2418" s="43">
        <f t="shared" si="537"/>
        <v>12900238</v>
      </c>
      <c r="AA2418" s="43">
        <f t="shared" si="537"/>
        <v>0</v>
      </c>
      <c r="AB2418" s="44">
        <f>Z2418/D2418</f>
        <v>1</v>
      </c>
      <c r="AC2418" s="35"/>
      <c r="AE2418" s="37"/>
    </row>
    <row r="2419" spans="1:31" s="36" customFormat="1" ht="18" hidden="1" customHeight="1" x14ac:dyDescent="0.25">
      <c r="A2419" s="45" t="s">
        <v>39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>
        <f>D2419-Z2419</f>
        <v>0</v>
      </c>
      <c r="AB2419" s="41"/>
      <c r="AC2419" s="35"/>
      <c r="AE2419" s="37"/>
    </row>
    <row r="2420" spans="1:31" s="36" customFormat="1" ht="23.45" customHeight="1" x14ac:dyDescent="0.25">
      <c r="A2420" s="42" t="s">
        <v>40</v>
      </c>
      <c r="B2420" s="43">
        <f>B2419+B2418</f>
        <v>12900238</v>
      </c>
      <c r="C2420" s="43">
        <f>C2419+C2418</f>
        <v>0</v>
      </c>
      <c r="D2420" s="43">
        <f>D2419+D2418</f>
        <v>12900238</v>
      </c>
      <c r="E2420" s="43">
        <f t="shared" ref="E2420:AA2420" si="538">E2419+E2418</f>
        <v>12900238</v>
      </c>
      <c r="F2420" s="43">
        <f t="shared" si="538"/>
        <v>0</v>
      </c>
      <c r="G2420" s="43">
        <f t="shared" si="538"/>
        <v>0</v>
      </c>
      <c r="H2420" s="43">
        <f t="shared" si="538"/>
        <v>0</v>
      </c>
      <c r="I2420" s="43">
        <f t="shared" si="538"/>
        <v>0</v>
      </c>
      <c r="J2420" s="43">
        <f t="shared" si="538"/>
        <v>0</v>
      </c>
      <c r="K2420" s="43">
        <f t="shared" si="538"/>
        <v>0</v>
      </c>
      <c r="L2420" s="43">
        <f t="shared" si="538"/>
        <v>0</v>
      </c>
      <c r="M2420" s="43">
        <f t="shared" si="538"/>
        <v>0</v>
      </c>
      <c r="N2420" s="43">
        <f t="shared" si="538"/>
        <v>0</v>
      </c>
      <c r="O2420" s="43">
        <f t="shared" si="538"/>
        <v>12900238</v>
      </c>
      <c r="P2420" s="43">
        <f t="shared" si="538"/>
        <v>0</v>
      </c>
      <c r="Q2420" s="43">
        <f t="shared" si="538"/>
        <v>0</v>
      </c>
      <c r="R2420" s="43">
        <f t="shared" si="538"/>
        <v>0</v>
      </c>
      <c r="S2420" s="43">
        <f t="shared" si="538"/>
        <v>0</v>
      </c>
      <c r="T2420" s="43">
        <f t="shared" si="538"/>
        <v>0</v>
      </c>
      <c r="U2420" s="43">
        <f t="shared" si="538"/>
        <v>0</v>
      </c>
      <c r="V2420" s="43">
        <f t="shared" si="538"/>
        <v>0</v>
      </c>
      <c r="W2420" s="43">
        <f t="shared" si="538"/>
        <v>0</v>
      </c>
      <c r="X2420" s="43">
        <f t="shared" si="538"/>
        <v>0</v>
      </c>
      <c r="Y2420" s="43">
        <f t="shared" si="538"/>
        <v>0</v>
      </c>
      <c r="Z2420" s="43">
        <f t="shared" si="538"/>
        <v>12900238</v>
      </c>
      <c r="AA2420" s="43">
        <f t="shared" si="538"/>
        <v>0</v>
      </c>
      <c r="AB2420" s="44">
        <f>Z2420/D2420</f>
        <v>1</v>
      </c>
      <c r="AC2420" s="46"/>
      <c r="AE2420" s="37"/>
    </row>
    <row r="2421" spans="1:31" s="36" customFormat="1" ht="15" customHeight="1" x14ac:dyDescent="0.25">
      <c r="A2421" s="38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5"/>
      <c r="AE2421" s="37"/>
    </row>
    <row r="2422" spans="1:31" s="36" customFormat="1" ht="27.75" customHeight="1" x14ac:dyDescent="0.25">
      <c r="A2422" s="38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5"/>
      <c r="AE2422" s="49"/>
    </row>
    <row r="2423" spans="1:31" s="36" customFormat="1" ht="15" customHeight="1" x14ac:dyDescent="0.25">
      <c r="A2423" s="50" t="s">
        <v>130</v>
      </c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5"/>
      <c r="AE2423" s="37"/>
    </row>
    <row r="2424" spans="1:31" s="36" customFormat="1" ht="14.25" x14ac:dyDescent="0.2">
      <c r="A2424" s="40" t="s">
        <v>34</v>
      </c>
      <c r="B2424" s="34">
        <f>B2414+B2384</f>
        <v>0</v>
      </c>
      <c r="C2424" s="34">
        <f>C2414+C2384</f>
        <v>0</v>
      </c>
      <c r="D2424" s="34">
        <f>D2414+D2384</f>
        <v>0</v>
      </c>
      <c r="E2424" s="34">
        <f t="shared" ref="E2424:Y2424" si="539">E2414+E2384</f>
        <v>0</v>
      </c>
      <c r="F2424" s="34">
        <f t="shared" si="539"/>
        <v>0</v>
      </c>
      <c r="G2424" s="34">
        <f t="shared" si="539"/>
        <v>0</v>
      </c>
      <c r="H2424" s="34">
        <f t="shared" si="539"/>
        <v>0</v>
      </c>
      <c r="I2424" s="34">
        <f t="shared" si="539"/>
        <v>0</v>
      </c>
      <c r="J2424" s="34">
        <f t="shared" si="539"/>
        <v>0</v>
      </c>
      <c r="K2424" s="34">
        <f t="shared" si="539"/>
        <v>0</v>
      </c>
      <c r="L2424" s="34">
        <f t="shared" si="539"/>
        <v>0</v>
      </c>
      <c r="M2424" s="34">
        <f t="shared" si="539"/>
        <v>0</v>
      </c>
      <c r="N2424" s="34">
        <f t="shared" si="539"/>
        <v>0</v>
      </c>
      <c r="O2424" s="34">
        <f t="shared" si="539"/>
        <v>0</v>
      </c>
      <c r="P2424" s="34">
        <f t="shared" si="539"/>
        <v>0</v>
      </c>
      <c r="Q2424" s="34">
        <f t="shared" si="539"/>
        <v>0</v>
      </c>
      <c r="R2424" s="34">
        <f t="shared" si="539"/>
        <v>0</v>
      </c>
      <c r="S2424" s="34">
        <f t="shared" si="539"/>
        <v>0</v>
      </c>
      <c r="T2424" s="34">
        <f t="shared" si="539"/>
        <v>0</v>
      </c>
      <c r="U2424" s="34">
        <f t="shared" si="539"/>
        <v>0</v>
      </c>
      <c r="V2424" s="34">
        <f t="shared" si="539"/>
        <v>0</v>
      </c>
      <c r="W2424" s="34">
        <f t="shared" si="539"/>
        <v>0</v>
      </c>
      <c r="X2424" s="34">
        <f t="shared" si="539"/>
        <v>0</v>
      </c>
      <c r="Y2424" s="34">
        <f t="shared" si="539"/>
        <v>0</v>
      </c>
      <c r="Z2424" s="34">
        <f>SUM(M2424:Y2424)</f>
        <v>0</v>
      </c>
      <c r="AA2424" s="34">
        <f>D2424-Z2424</f>
        <v>0</v>
      </c>
      <c r="AB2424" s="41"/>
      <c r="AC2424" s="35"/>
      <c r="AE2424" s="37"/>
    </row>
    <row r="2425" spans="1:31" s="36" customFormat="1" ht="24" customHeight="1" x14ac:dyDescent="0.2">
      <c r="A2425" s="40" t="s">
        <v>35</v>
      </c>
      <c r="B2425" s="34">
        <f t="shared" ref="B2425:Y2427" si="540">B2415+B2385</f>
        <v>12900238</v>
      </c>
      <c r="C2425" s="34">
        <f t="shared" si="540"/>
        <v>0</v>
      </c>
      <c r="D2425" s="34">
        <f t="shared" si="540"/>
        <v>12900238</v>
      </c>
      <c r="E2425" s="34">
        <f t="shared" si="540"/>
        <v>12900238</v>
      </c>
      <c r="F2425" s="34">
        <f t="shared" si="540"/>
        <v>0</v>
      </c>
      <c r="G2425" s="34">
        <f t="shared" si="540"/>
        <v>0</v>
      </c>
      <c r="H2425" s="34">
        <f t="shared" si="540"/>
        <v>0</v>
      </c>
      <c r="I2425" s="34">
        <f t="shared" si="540"/>
        <v>0</v>
      </c>
      <c r="J2425" s="34">
        <f t="shared" si="540"/>
        <v>0</v>
      </c>
      <c r="K2425" s="34">
        <f t="shared" si="540"/>
        <v>0</v>
      </c>
      <c r="L2425" s="34">
        <f t="shared" si="540"/>
        <v>0</v>
      </c>
      <c r="M2425" s="34">
        <f t="shared" si="540"/>
        <v>0</v>
      </c>
      <c r="N2425" s="34">
        <f t="shared" si="540"/>
        <v>0</v>
      </c>
      <c r="O2425" s="34">
        <f t="shared" si="540"/>
        <v>12900238</v>
      </c>
      <c r="P2425" s="34">
        <f t="shared" si="540"/>
        <v>0</v>
      </c>
      <c r="Q2425" s="34">
        <f t="shared" si="540"/>
        <v>0</v>
      </c>
      <c r="R2425" s="34">
        <f t="shared" si="540"/>
        <v>0</v>
      </c>
      <c r="S2425" s="34">
        <f t="shared" si="540"/>
        <v>0</v>
      </c>
      <c r="T2425" s="34">
        <f t="shared" si="540"/>
        <v>0</v>
      </c>
      <c r="U2425" s="34">
        <f t="shared" si="540"/>
        <v>0</v>
      </c>
      <c r="V2425" s="34">
        <f t="shared" si="540"/>
        <v>0</v>
      </c>
      <c r="W2425" s="34">
        <f t="shared" si="540"/>
        <v>0</v>
      </c>
      <c r="X2425" s="34">
        <f t="shared" si="540"/>
        <v>0</v>
      </c>
      <c r="Y2425" s="34">
        <f t="shared" si="540"/>
        <v>0</v>
      </c>
      <c r="Z2425" s="34">
        <f>SUM(M2425:Y2425)</f>
        <v>12900238</v>
      </c>
      <c r="AA2425" s="34">
        <f>D2425-Z2425</f>
        <v>0</v>
      </c>
      <c r="AB2425" s="41">
        <f>Z2425/D2425</f>
        <v>1</v>
      </c>
      <c r="AC2425" s="35"/>
      <c r="AE2425" s="37"/>
    </row>
    <row r="2426" spans="1:31" s="36" customFormat="1" ht="24" hidden="1" customHeight="1" x14ac:dyDescent="0.2">
      <c r="A2426" s="40" t="s">
        <v>36</v>
      </c>
      <c r="B2426" s="34">
        <f t="shared" si="540"/>
        <v>0</v>
      </c>
      <c r="C2426" s="34">
        <f t="shared" si="540"/>
        <v>0</v>
      </c>
      <c r="D2426" s="34">
        <f t="shared" si="540"/>
        <v>0</v>
      </c>
      <c r="E2426" s="34">
        <f t="shared" si="540"/>
        <v>0</v>
      </c>
      <c r="F2426" s="34">
        <f t="shared" si="540"/>
        <v>0</v>
      </c>
      <c r="G2426" s="34">
        <f t="shared" si="540"/>
        <v>0</v>
      </c>
      <c r="H2426" s="34">
        <f t="shared" si="540"/>
        <v>0</v>
      </c>
      <c r="I2426" s="34">
        <f t="shared" si="540"/>
        <v>0</v>
      </c>
      <c r="J2426" s="34">
        <f t="shared" si="540"/>
        <v>0</v>
      </c>
      <c r="K2426" s="34">
        <f t="shared" si="540"/>
        <v>0</v>
      </c>
      <c r="L2426" s="34">
        <f t="shared" si="540"/>
        <v>0</v>
      </c>
      <c r="M2426" s="34">
        <f t="shared" si="540"/>
        <v>0</v>
      </c>
      <c r="N2426" s="34">
        <f t="shared" si="540"/>
        <v>0</v>
      </c>
      <c r="O2426" s="34">
        <f t="shared" si="540"/>
        <v>0</v>
      </c>
      <c r="P2426" s="34">
        <f t="shared" si="540"/>
        <v>0</v>
      </c>
      <c r="Q2426" s="34">
        <f t="shared" si="540"/>
        <v>0</v>
      </c>
      <c r="R2426" s="34">
        <f t="shared" si="540"/>
        <v>0</v>
      </c>
      <c r="S2426" s="34">
        <f t="shared" si="540"/>
        <v>0</v>
      </c>
      <c r="T2426" s="34">
        <f t="shared" si="540"/>
        <v>0</v>
      </c>
      <c r="U2426" s="34">
        <f t="shared" si="540"/>
        <v>0</v>
      </c>
      <c r="V2426" s="34">
        <f t="shared" si="540"/>
        <v>0</v>
      </c>
      <c r="W2426" s="34">
        <f t="shared" si="540"/>
        <v>0</v>
      </c>
      <c r="X2426" s="34">
        <f t="shared" si="540"/>
        <v>0</v>
      </c>
      <c r="Y2426" s="34">
        <f t="shared" si="540"/>
        <v>0</v>
      </c>
      <c r="Z2426" s="34">
        <f>SUM(M2426:Y2426)</f>
        <v>0</v>
      </c>
      <c r="AA2426" s="34">
        <f>D2426-Z2426</f>
        <v>0</v>
      </c>
      <c r="AB2426" s="41"/>
      <c r="AC2426" s="35"/>
      <c r="AE2426" s="37"/>
    </row>
    <row r="2427" spans="1:31" s="36" customFormat="1" ht="14.25" x14ac:dyDescent="0.2">
      <c r="A2427" s="40" t="s">
        <v>37</v>
      </c>
      <c r="B2427" s="34">
        <f t="shared" si="540"/>
        <v>0</v>
      </c>
      <c r="C2427" s="34">
        <f t="shared" si="540"/>
        <v>0</v>
      </c>
      <c r="D2427" s="34">
        <f t="shared" si="540"/>
        <v>0</v>
      </c>
      <c r="E2427" s="34">
        <f t="shared" si="540"/>
        <v>0</v>
      </c>
      <c r="F2427" s="34">
        <f t="shared" si="540"/>
        <v>0</v>
      </c>
      <c r="G2427" s="34">
        <f t="shared" si="540"/>
        <v>0</v>
      </c>
      <c r="H2427" s="34">
        <f t="shared" si="540"/>
        <v>0</v>
      </c>
      <c r="I2427" s="34">
        <f t="shared" si="540"/>
        <v>0</v>
      </c>
      <c r="J2427" s="34">
        <f t="shared" si="540"/>
        <v>0</v>
      </c>
      <c r="K2427" s="34">
        <f t="shared" si="540"/>
        <v>0</v>
      </c>
      <c r="L2427" s="34">
        <f t="shared" si="540"/>
        <v>0</v>
      </c>
      <c r="M2427" s="34">
        <f t="shared" si="540"/>
        <v>0</v>
      </c>
      <c r="N2427" s="34">
        <f t="shared" si="540"/>
        <v>0</v>
      </c>
      <c r="O2427" s="34">
        <f t="shared" si="540"/>
        <v>0</v>
      </c>
      <c r="P2427" s="34">
        <f t="shared" si="540"/>
        <v>0</v>
      </c>
      <c r="Q2427" s="34">
        <f t="shared" si="540"/>
        <v>0</v>
      </c>
      <c r="R2427" s="34">
        <f t="shared" si="540"/>
        <v>0</v>
      </c>
      <c r="S2427" s="34">
        <f t="shared" si="540"/>
        <v>0</v>
      </c>
      <c r="T2427" s="34">
        <f t="shared" si="540"/>
        <v>0</v>
      </c>
      <c r="U2427" s="34">
        <f t="shared" si="540"/>
        <v>0</v>
      </c>
      <c r="V2427" s="34">
        <f t="shared" si="540"/>
        <v>0</v>
      </c>
      <c r="W2427" s="34">
        <f t="shared" si="540"/>
        <v>0</v>
      </c>
      <c r="X2427" s="34">
        <f t="shared" si="540"/>
        <v>0</v>
      </c>
      <c r="Y2427" s="34">
        <f t="shared" si="540"/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1.6" customHeight="1" x14ac:dyDescent="0.25">
      <c r="A2428" s="42" t="s">
        <v>38</v>
      </c>
      <c r="B2428" s="43">
        <f>SUM(B2424:B2427)</f>
        <v>12900238</v>
      </c>
      <c r="C2428" s="43">
        <f>SUM(C2424:C2427)</f>
        <v>0</v>
      </c>
      <c r="D2428" s="43">
        <f>SUM(D2424:D2427)</f>
        <v>12900238</v>
      </c>
      <c r="E2428" s="43">
        <f t="shared" ref="E2428:AA2428" si="541">SUM(E2424:E2427)</f>
        <v>12900238</v>
      </c>
      <c r="F2428" s="43">
        <f t="shared" si="541"/>
        <v>0</v>
      </c>
      <c r="G2428" s="43">
        <f t="shared" si="541"/>
        <v>0</v>
      </c>
      <c r="H2428" s="43">
        <f t="shared" si="541"/>
        <v>0</v>
      </c>
      <c r="I2428" s="43">
        <f t="shared" si="541"/>
        <v>0</v>
      </c>
      <c r="J2428" s="43">
        <f t="shared" si="541"/>
        <v>0</v>
      </c>
      <c r="K2428" s="43">
        <f t="shared" si="541"/>
        <v>0</v>
      </c>
      <c r="L2428" s="43">
        <f t="shared" si="541"/>
        <v>0</v>
      </c>
      <c r="M2428" s="43">
        <f t="shared" si="541"/>
        <v>0</v>
      </c>
      <c r="N2428" s="43">
        <f t="shared" si="541"/>
        <v>0</v>
      </c>
      <c r="O2428" s="43">
        <f t="shared" si="541"/>
        <v>12900238</v>
      </c>
      <c r="P2428" s="43">
        <f t="shared" si="541"/>
        <v>0</v>
      </c>
      <c r="Q2428" s="43">
        <f t="shared" si="541"/>
        <v>0</v>
      </c>
      <c r="R2428" s="43">
        <f t="shared" si="541"/>
        <v>0</v>
      </c>
      <c r="S2428" s="43">
        <f t="shared" si="541"/>
        <v>0</v>
      </c>
      <c r="T2428" s="43">
        <f t="shared" si="541"/>
        <v>0</v>
      </c>
      <c r="U2428" s="43">
        <f t="shared" si="541"/>
        <v>0</v>
      </c>
      <c r="V2428" s="43">
        <f t="shared" si="541"/>
        <v>0</v>
      </c>
      <c r="W2428" s="43">
        <f t="shared" si="541"/>
        <v>0</v>
      </c>
      <c r="X2428" s="43">
        <f t="shared" si="541"/>
        <v>0</v>
      </c>
      <c r="Y2428" s="43">
        <f t="shared" si="541"/>
        <v>0</v>
      </c>
      <c r="Z2428" s="43">
        <f t="shared" si="541"/>
        <v>12900238</v>
      </c>
      <c r="AA2428" s="43">
        <f t="shared" si="541"/>
        <v>0</v>
      </c>
      <c r="AB2428" s="44">
        <f>Z2428/D2428</f>
        <v>1</v>
      </c>
      <c r="AC2428" s="35"/>
      <c r="AE2428" s="37"/>
    </row>
    <row r="2429" spans="1:31" s="36" customFormat="1" ht="23.45" customHeight="1" x14ac:dyDescent="0.25">
      <c r="A2429" s="45" t="s">
        <v>39</v>
      </c>
      <c r="B2429" s="34">
        <f>B2419+B2389</f>
        <v>14890000</v>
      </c>
      <c r="C2429" s="34">
        <f>C2419+C2389</f>
        <v>0</v>
      </c>
      <c r="D2429" s="34">
        <f t="shared" ref="D2429:Y2429" si="542">D2419+D2389</f>
        <v>14890000</v>
      </c>
      <c r="E2429" s="34">
        <f t="shared" si="542"/>
        <v>1311716.5900000001</v>
      </c>
      <c r="F2429" s="34">
        <f t="shared" si="542"/>
        <v>3710548.36</v>
      </c>
      <c r="G2429" s="34">
        <f t="shared" si="542"/>
        <v>0</v>
      </c>
      <c r="H2429" s="34">
        <f t="shared" si="542"/>
        <v>0</v>
      </c>
      <c r="I2429" s="34">
        <f t="shared" si="542"/>
        <v>0</v>
      </c>
      <c r="J2429" s="34">
        <f t="shared" si="542"/>
        <v>0</v>
      </c>
      <c r="K2429" s="34">
        <f t="shared" si="542"/>
        <v>0</v>
      </c>
      <c r="L2429" s="34">
        <f t="shared" si="542"/>
        <v>0</v>
      </c>
      <c r="M2429" s="34">
        <f t="shared" si="542"/>
        <v>0</v>
      </c>
      <c r="N2429" s="34">
        <f t="shared" si="542"/>
        <v>0</v>
      </c>
      <c r="O2429" s="34">
        <f t="shared" si="542"/>
        <v>0</v>
      </c>
      <c r="P2429" s="34">
        <f t="shared" si="542"/>
        <v>1311716.5900000001</v>
      </c>
      <c r="Q2429" s="34">
        <f t="shared" si="542"/>
        <v>3062781.69</v>
      </c>
      <c r="R2429" s="34">
        <f t="shared" si="542"/>
        <v>647766.66999999993</v>
      </c>
      <c r="S2429" s="34">
        <f t="shared" si="542"/>
        <v>0</v>
      </c>
      <c r="T2429" s="34">
        <f t="shared" si="542"/>
        <v>0</v>
      </c>
      <c r="U2429" s="34">
        <f t="shared" si="542"/>
        <v>0</v>
      </c>
      <c r="V2429" s="34">
        <f t="shared" si="542"/>
        <v>0</v>
      </c>
      <c r="W2429" s="34">
        <f t="shared" si="542"/>
        <v>0</v>
      </c>
      <c r="X2429" s="34">
        <f t="shared" si="542"/>
        <v>0</v>
      </c>
      <c r="Y2429" s="34">
        <f t="shared" si="542"/>
        <v>0</v>
      </c>
      <c r="Z2429" s="34">
        <f>SUM(M2429:Y2429)</f>
        <v>5022264.95</v>
      </c>
      <c r="AA2429" s="34">
        <f>D2429-Z2429</f>
        <v>9867735.0500000007</v>
      </c>
      <c r="AB2429" s="41">
        <f>Z2429/D2429</f>
        <v>0.33729113163196778</v>
      </c>
      <c r="AC2429" s="35"/>
      <c r="AE2429" s="37"/>
    </row>
    <row r="2430" spans="1:31" s="36" customFormat="1" ht="27.6" customHeight="1" x14ac:dyDescent="0.25">
      <c r="A2430" s="42" t="s">
        <v>40</v>
      </c>
      <c r="B2430" s="43">
        <f>B2429+B2428</f>
        <v>27790238</v>
      </c>
      <c r="C2430" s="43">
        <f>C2429+C2428</f>
        <v>0</v>
      </c>
      <c r="D2430" s="43">
        <f>D2429+D2428</f>
        <v>27790238</v>
      </c>
      <c r="E2430" s="43">
        <f t="shared" ref="E2430:AA2430" si="543">E2429+E2428</f>
        <v>14211954.59</v>
      </c>
      <c r="F2430" s="43">
        <f t="shared" si="543"/>
        <v>3710548.36</v>
      </c>
      <c r="G2430" s="43">
        <f t="shared" si="543"/>
        <v>0</v>
      </c>
      <c r="H2430" s="43">
        <f t="shared" si="543"/>
        <v>0</v>
      </c>
      <c r="I2430" s="43">
        <f t="shared" si="543"/>
        <v>0</v>
      </c>
      <c r="J2430" s="43">
        <f t="shared" si="543"/>
        <v>0</v>
      </c>
      <c r="K2430" s="43">
        <f t="shared" si="543"/>
        <v>0</v>
      </c>
      <c r="L2430" s="43">
        <f t="shared" si="543"/>
        <v>0</v>
      </c>
      <c r="M2430" s="43">
        <f t="shared" si="543"/>
        <v>0</v>
      </c>
      <c r="N2430" s="43">
        <f t="shared" si="543"/>
        <v>0</v>
      </c>
      <c r="O2430" s="43">
        <f t="shared" si="543"/>
        <v>12900238</v>
      </c>
      <c r="P2430" s="43">
        <f t="shared" si="543"/>
        <v>1311716.5900000001</v>
      </c>
      <c r="Q2430" s="43">
        <f t="shared" si="543"/>
        <v>3062781.69</v>
      </c>
      <c r="R2430" s="43">
        <f t="shared" si="543"/>
        <v>647766.66999999993</v>
      </c>
      <c r="S2430" s="43">
        <f t="shared" si="543"/>
        <v>0</v>
      </c>
      <c r="T2430" s="43">
        <f t="shared" si="543"/>
        <v>0</v>
      </c>
      <c r="U2430" s="43">
        <f t="shared" si="543"/>
        <v>0</v>
      </c>
      <c r="V2430" s="43">
        <f t="shared" si="543"/>
        <v>0</v>
      </c>
      <c r="W2430" s="43">
        <f t="shared" si="543"/>
        <v>0</v>
      </c>
      <c r="X2430" s="43">
        <f t="shared" si="543"/>
        <v>0</v>
      </c>
      <c r="Y2430" s="43">
        <f t="shared" si="543"/>
        <v>0</v>
      </c>
      <c r="Z2430" s="43">
        <f t="shared" si="543"/>
        <v>17922502.949999999</v>
      </c>
      <c r="AA2430" s="43">
        <f t="shared" si="543"/>
        <v>9867735.0500000007</v>
      </c>
      <c r="AB2430" s="44">
        <f>Z2430/D2430</f>
        <v>0.6449208153596957</v>
      </c>
      <c r="AC2430" s="46"/>
      <c r="AE2430" s="37"/>
    </row>
    <row r="2431" spans="1:31" s="36" customFormat="1" ht="15" customHeight="1" x14ac:dyDescent="0.25">
      <c r="A2431" s="38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5"/>
      <c r="AE2431" s="37"/>
    </row>
    <row r="2432" spans="1:31" s="36" customFormat="1" ht="18" customHeight="1" x14ac:dyDescent="0.25">
      <c r="A2432" s="38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5"/>
      <c r="AE2432" s="37"/>
    </row>
    <row r="2433" spans="1:31" s="36" customFormat="1" ht="20.45" customHeight="1" x14ac:dyDescent="0.25">
      <c r="A2433" s="50" t="s">
        <v>131</v>
      </c>
      <c r="B2433" s="83"/>
      <c r="C2433" s="83"/>
      <c r="D2433" s="83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5"/>
      <c r="AE2433" s="37"/>
    </row>
    <row r="2434" spans="1:31" s="36" customFormat="1" ht="15" customHeight="1" x14ac:dyDescent="0.25">
      <c r="A2434" s="33"/>
      <c r="B2434" s="83"/>
      <c r="C2434" s="83"/>
      <c r="D2434" s="8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" customHeight="1" x14ac:dyDescent="0.2">
      <c r="A2435" s="60"/>
      <c r="B2435" s="83"/>
      <c r="C2435" s="83"/>
      <c r="D2435" s="83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" customHeight="1" x14ac:dyDescent="0.25">
      <c r="A2436" s="50" t="s">
        <v>132</v>
      </c>
      <c r="B2436" s="71"/>
      <c r="C2436" s="71"/>
      <c r="D2436" s="71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5" customHeight="1" x14ac:dyDescent="0.2">
      <c r="A2437" s="40" t="s">
        <v>34</v>
      </c>
      <c r="B2437" s="34">
        <f t="shared" ref="B2437:Y2442" si="544">B2447+B2457+B2467+B2477+B2487+B2497+B2507+B2517+B2527+B2537</f>
        <v>400632405</v>
      </c>
      <c r="C2437" s="34">
        <f t="shared" si="544"/>
        <v>0</v>
      </c>
      <c r="D2437" s="34">
        <f t="shared" si="544"/>
        <v>400632405</v>
      </c>
      <c r="E2437" s="34">
        <f t="shared" si="544"/>
        <v>19849738.700000003</v>
      </c>
      <c r="F2437" s="34">
        <f t="shared" si="544"/>
        <v>309634796.85999995</v>
      </c>
      <c r="G2437" s="34">
        <f t="shared" si="544"/>
        <v>0</v>
      </c>
      <c r="H2437" s="34">
        <f t="shared" si="544"/>
        <v>0</v>
      </c>
      <c r="I2437" s="34">
        <f t="shared" si="544"/>
        <v>19849738.700000003</v>
      </c>
      <c r="J2437" s="34">
        <f t="shared" si="544"/>
        <v>244790594.34</v>
      </c>
      <c r="K2437" s="34">
        <f t="shared" si="544"/>
        <v>0</v>
      </c>
      <c r="L2437" s="34">
        <f t="shared" si="544"/>
        <v>0</v>
      </c>
      <c r="M2437" s="34">
        <f t="shared" si="544"/>
        <v>264640333.04000002</v>
      </c>
      <c r="N2437" s="34">
        <f t="shared" si="544"/>
        <v>0</v>
      </c>
      <c r="O2437" s="34">
        <f t="shared" si="544"/>
        <v>0</v>
      </c>
      <c r="P2437" s="34">
        <f t="shared" si="544"/>
        <v>0</v>
      </c>
      <c r="Q2437" s="34">
        <f t="shared" si="544"/>
        <v>23216669</v>
      </c>
      <c r="R2437" s="34">
        <f t="shared" si="544"/>
        <v>41627533.519999951</v>
      </c>
      <c r="S2437" s="34">
        <f t="shared" si="544"/>
        <v>0</v>
      </c>
      <c r="T2437" s="34">
        <f t="shared" si="544"/>
        <v>0</v>
      </c>
      <c r="U2437" s="34">
        <f t="shared" si="544"/>
        <v>0</v>
      </c>
      <c r="V2437" s="34">
        <f t="shared" si="544"/>
        <v>0</v>
      </c>
      <c r="W2437" s="34">
        <f t="shared" si="544"/>
        <v>0</v>
      </c>
      <c r="X2437" s="34">
        <f t="shared" si="544"/>
        <v>0</v>
      </c>
      <c r="Y2437" s="34">
        <f t="shared" si="544"/>
        <v>0</v>
      </c>
      <c r="Z2437" s="34">
        <f>SUM(M2437:Y2437)</f>
        <v>329484535.55999994</v>
      </c>
      <c r="AA2437" s="34">
        <f>D2437-Z2437</f>
        <v>71147869.440000057</v>
      </c>
      <c r="AB2437" s="41">
        <f>Z2437/D2437</f>
        <v>0.82241109667601642</v>
      </c>
      <c r="AC2437" s="35"/>
      <c r="AE2437" s="37"/>
    </row>
    <row r="2438" spans="1:31" s="36" customFormat="1" ht="18" hidden="1" customHeight="1" x14ac:dyDescent="0.2">
      <c r="A2438" s="40" t="s">
        <v>35</v>
      </c>
      <c r="B2438" s="34">
        <f t="shared" si="544"/>
        <v>0</v>
      </c>
      <c r="C2438" s="34">
        <f t="shared" si="544"/>
        <v>0</v>
      </c>
      <c r="D2438" s="34">
        <f t="shared" si="544"/>
        <v>0</v>
      </c>
      <c r="E2438" s="34">
        <f t="shared" si="544"/>
        <v>0</v>
      </c>
      <c r="F2438" s="34">
        <f t="shared" si="544"/>
        <v>0</v>
      </c>
      <c r="G2438" s="34">
        <f t="shared" si="544"/>
        <v>0</v>
      </c>
      <c r="H2438" s="34">
        <f t="shared" si="544"/>
        <v>0</v>
      </c>
      <c r="I2438" s="34">
        <f t="shared" si="544"/>
        <v>0</v>
      </c>
      <c r="J2438" s="34">
        <f t="shared" si="544"/>
        <v>0</v>
      </c>
      <c r="K2438" s="34">
        <f t="shared" si="544"/>
        <v>0</v>
      </c>
      <c r="L2438" s="34">
        <f t="shared" si="544"/>
        <v>0</v>
      </c>
      <c r="M2438" s="34">
        <f t="shared" si="544"/>
        <v>0</v>
      </c>
      <c r="N2438" s="34">
        <f t="shared" si="544"/>
        <v>0</v>
      </c>
      <c r="O2438" s="34">
        <f t="shared" si="544"/>
        <v>0</v>
      </c>
      <c r="P2438" s="34">
        <f t="shared" si="544"/>
        <v>0</v>
      </c>
      <c r="Q2438" s="34">
        <f t="shared" si="544"/>
        <v>0</v>
      </c>
      <c r="R2438" s="34">
        <f t="shared" si="544"/>
        <v>0</v>
      </c>
      <c r="S2438" s="34">
        <f t="shared" si="544"/>
        <v>0</v>
      </c>
      <c r="T2438" s="34">
        <f t="shared" si="544"/>
        <v>0</v>
      </c>
      <c r="U2438" s="34">
        <f t="shared" si="544"/>
        <v>0</v>
      </c>
      <c r="V2438" s="34">
        <f t="shared" si="544"/>
        <v>0</v>
      </c>
      <c r="W2438" s="34">
        <f t="shared" si="544"/>
        <v>0</v>
      </c>
      <c r="X2438" s="34">
        <f t="shared" si="544"/>
        <v>0</v>
      </c>
      <c r="Y2438" s="34">
        <f t="shared" si="544"/>
        <v>0</v>
      </c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8" hidden="1" customHeight="1" x14ac:dyDescent="0.2">
      <c r="A2439" s="40" t="s">
        <v>36</v>
      </c>
      <c r="B2439" s="34">
        <f t="shared" si="544"/>
        <v>0</v>
      </c>
      <c r="C2439" s="34">
        <f t="shared" si="544"/>
        <v>0</v>
      </c>
      <c r="D2439" s="34">
        <f t="shared" si="544"/>
        <v>0</v>
      </c>
      <c r="E2439" s="34">
        <f t="shared" si="544"/>
        <v>0</v>
      </c>
      <c r="F2439" s="34">
        <f t="shared" si="544"/>
        <v>0</v>
      </c>
      <c r="G2439" s="34">
        <f t="shared" si="544"/>
        <v>0</v>
      </c>
      <c r="H2439" s="34">
        <f t="shared" si="544"/>
        <v>0</v>
      </c>
      <c r="I2439" s="34">
        <f t="shared" si="544"/>
        <v>0</v>
      </c>
      <c r="J2439" s="34">
        <f t="shared" si="544"/>
        <v>0</v>
      </c>
      <c r="K2439" s="34">
        <f t="shared" si="544"/>
        <v>0</v>
      </c>
      <c r="L2439" s="34">
        <f t="shared" si="544"/>
        <v>0</v>
      </c>
      <c r="M2439" s="34">
        <f t="shared" si="544"/>
        <v>0</v>
      </c>
      <c r="N2439" s="34">
        <f t="shared" si="544"/>
        <v>0</v>
      </c>
      <c r="O2439" s="34">
        <f t="shared" si="544"/>
        <v>0</v>
      </c>
      <c r="P2439" s="34">
        <f t="shared" si="544"/>
        <v>0</v>
      </c>
      <c r="Q2439" s="34">
        <f t="shared" si="544"/>
        <v>0</v>
      </c>
      <c r="R2439" s="34">
        <f t="shared" si="544"/>
        <v>0</v>
      </c>
      <c r="S2439" s="34">
        <f t="shared" si="544"/>
        <v>0</v>
      </c>
      <c r="T2439" s="34">
        <f t="shared" si="544"/>
        <v>0</v>
      </c>
      <c r="U2439" s="34">
        <f t="shared" si="544"/>
        <v>0</v>
      </c>
      <c r="V2439" s="34">
        <f t="shared" si="544"/>
        <v>0</v>
      </c>
      <c r="W2439" s="34">
        <f t="shared" si="544"/>
        <v>0</v>
      </c>
      <c r="X2439" s="34">
        <f t="shared" si="544"/>
        <v>0</v>
      </c>
      <c r="Y2439" s="34">
        <f t="shared" si="544"/>
        <v>0</v>
      </c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18" hidden="1" customHeight="1" x14ac:dyDescent="0.2">
      <c r="A2440" s="40" t="s">
        <v>37</v>
      </c>
      <c r="B2440" s="34">
        <f t="shared" si="544"/>
        <v>0</v>
      </c>
      <c r="C2440" s="34">
        <f t="shared" si="544"/>
        <v>0</v>
      </c>
      <c r="D2440" s="34">
        <f t="shared" si="544"/>
        <v>0</v>
      </c>
      <c r="E2440" s="34">
        <f t="shared" si="544"/>
        <v>0</v>
      </c>
      <c r="F2440" s="34">
        <f t="shared" si="544"/>
        <v>0</v>
      </c>
      <c r="G2440" s="34">
        <f t="shared" si="544"/>
        <v>0</v>
      </c>
      <c r="H2440" s="34">
        <f t="shared" si="544"/>
        <v>0</v>
      </c>
      <c r="I2440" s="34">
        <f t="shared" si="544"/>
        <v>0</v>
      </c>
      <c r="J2440" s="34">
        <f t="shared" si="544"/>
        <v>0</v>
      </c>
      <c r="K2440" s="34">
        <f t="shared" si="544"/>
        <v>0</v>
      </c>
      <c r="L2440" s="34">
        <f t="shared" si="544"/>
        <v>0</v>
      </c>
      <c r="M2440" s="34">
        <f t="shared" si="544"/>
        <v>0</v>
      </c>
      <c r="N2440" s="34">
        <f t="shared" si="544"/>
        <v>0</v>
      </c>
      <c r="O2440" s="34">
        <f t="shared" si="544"/>
        <v>0</v>
      </c>
      <c r="P2440" s="34">
        <f t="shared" si="544"/>
        <v>0</v>
      </c>
      <c r="Q2440" s="34">
        <f t="shared" si="544"/>
        <v>0</v>
      </c>
      <c r="R2440" s="34">
        <f t="shared" si="544"/>
        <v>0</v>
      </c>
      <c r="S2440" s="34">
        <f t="shared" si="544"/>
        <v>0</v>
      </c>
      <c r="T2440" s="34">
        <f t="shared" si="544"/>
        <v>0</v>
      </c>
      <c r="U2440" s="34">
        <f t="shared" si="544"/>
        <v>0</v>
      </c>
      <c r="V2440" s="34">
        <f t="shared" si="544"/>
        <v>0</v>
      </c>
      <c r="W2440" s="34">
        <f t="shared" si="544"/>
        <v>0</v>
      </c>
      <c r="X2440" s="34">
        <f t="shared" si="544"/>
        <v>0</v>
      </c>
      <c r="Y2440" s="34">
        <f t="shared" si="544"/>
        <v>0</v>
      </c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8" customHeight="1" x14ac:dyDescent="0.25">
      <c r="A2441" s="42" t="s">
        <v>38</v>
      </c>
      <c r="B2441" s="43">
        <f>SUM(B2437:B2440)</f>
        <v>400632405</v>
      </c>
      <c r="C2441" s="43">
        <f>SUM(C2437:C2440)</f>
        <v>0</v>
      </c>
      <c r="D2441" s="43">
        <f>SUM(D2437:D2440)</f>
        <v>400632405</v>
      </c>
      <c r="E2441" s="43">
        <f t="shared" ref="E2441:AA2441" si="545">SUM(E2437:E2440)</f>
        <v>19849738.700000003</v>
      </c>
      <c r="F2441" s="43">
        <f t="shared" si="545"/>
        <v>309634796.85999995</v>
      </c>
      <c r="G2441" s="43">
        <f t="shared" si="545"/>
        <v>0</v>
      </c>
      <c r="H2441" s="43">
        <f t="shared" si="545"/>
        <v>0</v>
      </c>
      <c r="I2441" s="43">
        <f t="shared" si="545"/>
        <v>19849738.700000003</v>
      </c>
      <c r="J2441" s="43">
        <f t="shared" si="545"/>
        <v>244790594.34</v>
      </c>
      <c r="K2441" s="43">
        <f t="shared" si="545"/>
        <v>0</v>
      </c>
      <c r="L2441" s="43">
        <f t="shared" si="545"/>
        <v>0</v>
      </c>
      <c r="M2441" s="43">
        <f t="shared" si="545"/>
        <v>264640333.04000002</v>
      </c>
      <c r="N2441" s="43">
        <f t="shared" si="545"/>
        <v>0</v>
      </c>
      <c r="O2441" s="43">
        <f t="shared" si="545"/>
        <v>0</v>
      </c>
      <c r="P2441" s="43">
        <f t="shared" si="545"/>
        <v>0</v>
      </c>
      <c r="Q2441" s="43">
        <f t="shared" si="545"/>
        <v>23216669</v>
      </c>
      <c r="R2441" s="43">
        <f t="shared" si="545"/>
        <v>41627533.519999951</v>
      </c>
      <c r="S2441" s="43">
        <f t="shared" si="545"/>
        <v>0</v>
      </c>
      <c r="T2441" s="43">
        <f t="shared" si="545"/>
        <v>0</v>
      </c>
      <c r="U2441" s="43">
        <f t="shared" si="545"/>
        <v>0</v>
      </c>
      <c r="V2441" s="43">
        <f t="shared" si="545"/>
        <v>0</v>
      </c>
      <c r="W2441" s="43">
        <f t="shared" si="545"/>
        <v>0</v>
      </c>
      <c r="X2441" s="43">
        <f t="shared" si="545"/>
        <v>0</v>
      </c>
      <c r="Y2441" s="43">
        <f t="shared" si="545"/>
        <v>0</v>
      </c>
      <c r="Z2441" s="43">
        <f t="shared" si="545"/>
        <v>329484535.55999994</v>
      </c>
      <c r="AA2441" s="43">
        <f t="shared" si="545"/>
        <v>71147869.440000057</v>
      </c>
      <c r="AB2441" s="44">
        <f>Z2441/D2441</f>
        <v>0.82241109667601642</v>
      </c>
      <c r="AC2441" s="35"/>
      <c r="AE2441" s="37"/>
    </row>
    <row r="2442" spans="1:31" s="36" customFormat="1" ht="18" hidden="1" customHeight="1" x14ac:dyDescent="0.25">
      <c r="A2442" s="45" t="s">
        <v>39</v>
      </c>
      <c r="B2442" s="34">
        <f>B2452+B2462+B2472+B2482+B2492+B2502+B2512+B2522+B2532+B2542</f>
        <v>0</v>
      </c>
      <c r="C2442" s="34">
        <f>C2452+C2462+C2472+C2482+C2492+C2502+C2512+C2522+C2532+C2542</f>
        <v>0</v>
      </c>
      <c r="D2442" s="34">
        <f>D2452+D2462+D2472+D2482+D2492+D2502+D2512+D2522+D2532+D2542</f>
        <v>0</v>
      </c>
      <c r="E2442" s="34">
        <f t="shared" si="544"/>
        <v>0</v>
      </c>
      <c r="F2442" s="34">
        <f t="shared" si="544"/>
        <v>0</v>
      </c>
      <c r="G2442" s="34">
        <f t="shared" si="544"/>
        <v>0</v>
      </c>
      <c r="H2442" s="34">
        <f t="shared" si="544"/>
        <v>0</v>
      </c>
      <c r="I2442" s="34">
        <f t="shared" si="544"/>
        <v>0</v>
      </c>
      <c r="J2442" s="34">
        <f t="shared" si="544"/>
        <v>0</v>
      </c>
      <c r="K2442" s="34">
        <f t="shared" si="544"/>
        <v>0</v>
      </c>
      <c r="L2442" s="34">
        <f t="shared" si="544"/>
        <v>0</v>
      </c>
      <c r="M2442" s="34">
        <f t="shared" si="544"/>
        <v>0</v>
      </c>
      <c r="N2442" s="34">
        <f t="shared" si="544"/>
        <v>0</v>
      </c>
      <c r="O2442" s="34">
        <f t="shared" si="544"/>
        <v>0</v>
      </c>
      <c r="P2442" s="34">
        <f t="shared" si="544"/>
        <v>0</v>
      </c>
      <c r="Q2442" s="34">
        <f t="shared" si="544"/>
        <v>0</v>
      </c>
      <c r="R2442" s="34">
        <f t="shared" si="544"/>
        <v>0</v>
      </c>
      <c r="S2442" s="34">
        <f t="shared" si="544"/>
        <v>0</v>
      </c>
      <c r="T2442" s="34">
        <f t="shared" si="544"/>
        <v>0</v>
      </c>
      <c r="U2442" s="34">
        <f t="shared" si="544"/>
        <v>0</v>
      </c>
      <c r="V2442" s="34">
        <f t="shared" si="544"/>
        <v>0</v>
      </c>
      <c r="W2442" s="34">
        <f t="shared" si="544"/>
        <v>0</v>
      </c>
      <c r="X2442" s="34">
        <f t="shared" si="544"/>
        <v>0</v>
      </c>
      <c r="Y2442" s="34">
        <f t="shared" si="544"/>
        <v>0</v>
      </c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19.5" customHeight="1" x14ac:dyDescent="0.25">
      <c r="A2443" s="42" t="s">
        <v>40</v>
      </c>
      <c r="B2443" s="43">
        <f>B2442+B2441</f>
        <v>400632405</v>
      </c>
      <c r="C2443" s="43">
        <f>C2442+C2441</f>
        <v>0</v>
      </c>
      <c r="D2443" s="43">
        <f>D2442+D2441</f>
        <v>400632405</v>
      </c>
      <c r="E2443" s="43">
        <f t="shared" ref="E2443:AA2443" si="546">E2442+E2441</f>
        <v>19849738.700000003</v>
      </c>
      <c r="F2443" s="43">
        <f t="shared" si="546"/>
        <v>309634796.85999995</v>
      </c>
      <c r="G2443" s="43">
        <f t="shared" si="546"/>
        <v>0</v>
      </c>
      <c r="H2443" s="43">
        <f t="shared" si="546"/>
        <v>0</v>
      </c>
      <c r="I2443" s="43">
        <f t="shared" si="546"/>
        <v>19849738.700000003</v>
      </c>
      <c r="J2443" s="43">
        <f t="shared" si="546"/>
        <v>244790594.34</v>
      </c>
      <c r="K2443" s="43">
        <f t="shared" si="546"/>
        <v>0</v>
      </c>
      <c r="L2443" s="43">
        <f t="shared" si="546"/>
        <v>0</v>
      </c>
      <c r="M2443" s="43">
        <f t="shared" si="546"/>
        <v>264640333.04000002</v>
      </c>
      <c r="N2443" s="43">
        <f t="shared" si="546"/>
        <v>0</v>
      </c>
      <c r="O2443" s="43">
        <f t="shared" si="546"/>
        <v>0</v>
      </c>
      <c r="P2443" s="43">
        <f t="shared" si="546"/>
        <v>0</v>
      </c>
      <c r="Q2443" s="43">
        <f t="shared" si="546"/>
        <v>23216669</v>
      </c>
      <c r="R2443" s="43">
        <f t="shared" si="546"/>
        <v>41627533.519999951</v>
      </c>
      <c r="S2443" s="43">
        <f t="shared" si="546"/>
        <v>0</v>
      </c>
      <c r="T2443" s="43">
        <f t="shared" si="546"/>
        <v>0</v>
      </c>
      <c r="U2443" s="43">
        <f t="shared" si="546"/>
        <v>0</v>
      </c>
      <c r="V2443" s="43">
        <f t="shared" si="546"/>
        <v>0</v>
      </c>
      <c r="W2443" s="43">
        <f t="shared" si="546"/>
        <v>0</v>
      </c>
      <c r="X2443" s="43">
        <f t="shared" si="546"/>
        <v>0</v>
      </c>
      <c r="Y2443" s="43">
        <f t="shared" si="546"/>
        <v>0</v>
      </c>
      <c r="Z2443" s="43">
        <f t="shared" si="546"/>
        <v>329484535.55999994</v>
      </c>
      <c r="AA2443" s="43">
        <f t="shared" si="546"/>
        <v>71147869.440000057</v>
      </c>
      <c r="AB2443" s="44">
        <f>Z2443/D2443</f>
        <v>0.82241109667601642</v>
      </c>
      <c r="AC2443" s="46"/>
      <c r="AE2443" s="37"/>
    </row>
    <row r="2444" spans="1:31" s="36" customFormat="1" ht="15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" hidden="1" customHeight="1" x14ac:dyDescent="0.25">
      <c r="A2446" s="84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" hidden="1" customHeight="1" x14ac:dyDescent="0.2">
      <c r="A2447" s="40" t="s">
        <v>34</v>
      </c>
      <c r="B2447" s="34">
        <f>[1]consoCURRENT!E51234</f>
        <v>0</v>
      </c>
      <c r="C2447" s="34">
        <f>[1]consoCURRENT!F51234</f>
        <v>0</v>
      </c>
      <c r="D2447" s="34">
        <f>[1]consoCURRENT!G51234</f>
        <v>0</v>
      </c>
      <c r="E2447" s="34">
        <f>[1]consoCURRENT!H51234</f>
        <v>0</v>
      </c>
      <c r="F2447" s="34">
        <f>[1]consoCURRENT!I51234</f>
        <v>0</v>
      </c>
      <c r="G2447" s="34">
        <f>[1]consoCURRENT!J51234</f>
        <v>0</v>
      </c>
      <c r="H2447" s="34">
        <f>[1]consoCURRENT!K51234</f>
        <v>0</v>
      </c>
      <c r="I2447" s="34">
        <f>[1]consoCURRENT!L51234</f>
        <v>0</v>
      </c>
      <c r="J2447" s="34">
        <f>[1]consoCURRENT!M51234</f>
        <v>0</v>
      </c>
      <c r="K2447" s="34">
        <f>[1]consoCURRENT!N51234</f>
        <v>0</v>
      </c>
      <c r="L2447" s="34">
        <f>[1]consoCURRENT!O51234</f>
        <v>0</v>
      </c>
      <c r="M2447" s="34">
        <f>[1]consoCURRENT!P51234</f>
        <v>0</v>
      </c>
      <c r="N2447" s="34">
        <f>[1]consoCURRENT!Q51234</f>
        <v>0</v>
      </c>
      <c r="O2447" s="34">
        <f>[1]consoCURRENT!R51234</f>
        <v>0</v>
      </c>
      <c r="P2447" s="34">
        <f>[1]consoCURRENT!S51234</f>
        <v>0</v>
      </c>
      <c r="Q2447" s="34">
        <f>[1]consoCURRENT!T51234</f>
        <v>0</v>
      </c>
      <c r="R2447" s="34">
        <f>[1]consoCURRENT!U51234</f>
        <v>0</v>
      </c>
      <c r="S2447" s="34">
        <f>[1]consoCURRENT!V51234</f>
        <v>0</v>
      </c>
      <c r="T2447" s="34">
        <f>[1]consoCURRENT!W51234</f>
        <v>0</v>
      </c>
      <c r="U2447" s="34">
        <f>[1]consoCURRENT!X51234</f>
        <v>0</v>
      </c>
      <c r="V2447" s="34">
        <f>[1]consoCURRENT!Y51234</f>
        <v>0</v>
      </c>
      <c r="W2447" s="34">
        <f>[1]consoCURRENT!Z51234</f>
        <v>0</v>
      </c>
      <c r="X2447" s="34">
        <f>[1]consoCURRENT!AA51234</f>
        <v>0</v>
      </c>
      <c r="Y2447" s="34">
        <f>[1]consoCURRENT!AB51234</f>
        <v>0</v>
      </c>
      <c r="Z2447" s="34">
        <f>SUM(M2447:Y2447)</f>
        <v>0</v>
      </c>
      <c r="AA2447" s="34">
        <f>D2447-Z2447</f>
        <v>0</v>
      </c>
      <c r="AB2447" s="41"/>
      <c r="AC2447" s="35"/>
      <c r="AE2447" s="37"/>
    </row>
    <row r="2448" spans="1:31" s="36" customFormat="1" ht="20.85" hidden="1" customHeight="1" x14ac:dyDescent="0.2">
      <c r="A2448" s="40" t="s">
        <v>35</v>
      </c>
      <c r="B2448" s="34">
        <f>[1]consoCURRENT!E51347</f>
        <v>0</v>
      </c>
      <c r="C2448" s="34">
        <f>[1]consoCURRENT!F51347</f>
        <v>0</v>
      </c>
      <c r="D2448" s="34">
        <f>[1]consoCURRENT!G51347</f>
        <v>0</v>
      </c>
      <c r="E2448" s="34">
        <f>[1]consoCURRENT!H51347</f>
        <v>0</v>
      </c>
      <c r="F2448" s="34">
        <f>[1]consoCURRENT!I51347</f>
        <v>0</v>
      </c>
      <c r="G2448" s="34">
        <f>[1]consoCURRENT!J51347</f>
        <v>0</v>
      </c>
      <c r="H2448" s="34">
        <f>[1]consoCURRENT!K51347</f>
        <v>0</v>
      </c>
      <c r="I2448" s="34">
        <f>[1]consoCURRENT!L51347</f>
        <v>0</v>
      </c>
      <c r="J2448" s="34">
        <f>[1]consoCURRENT!M51347</f>
        <v>0</v>
      </c>
      <c r="K2448" s="34">
        <f>[1]consoCURRENT!N51347</f>
        <v>0</v>
      </c>
      <c r="L2448" s="34">
        <f>[1]consoCURRENT!O51347</f>
        <v>0</v>
      </c>
      <c r="M2448" s="34">
        <f>[1]consoCURRENT!P51347</f>
        <v>0</v>
      </c>
      <c r="N2448" s="34">
        <f>[1]consoCURRENT!Q51347</f>
        <v>0</v>
      </c>
      <c r="O2448" s="34">
        <f>[1]consoCURRENT!R51347</f>
        <v>0</v>
      </c>
      <c r="P2448" s="34">
        <f>[1]consoCURRENT!S51347</f>
        <v>0</v>
      </c>
      <c r="Q2448" s="34">
        <f>[1]consoCURRENT!T51347</f>
        <v>0</v>
      </c>
      <c r="R2448" s="34">
        <f>[1]consoCURRENT!U51347</f>
        <v>0</v>
      </c>
      <c r="S2448" s="34">
        <f>[1]consoCURRENT!V51347</f>
        <v>0</v>
      </c>
      <c r="T2448" s="34">
        <f>[1]consoCURRENT!W51347</f>
        <v>0</v>
      </c>
      <c r="U2448" s="34">
        <f>[1]consoCURRENT!X51347</f>
        <v>0</v>
      </c>
      <c r="V2448" s="34">
        <f>[1]consoCURRENT!Y51347</f>
        <v>0</v>
      </c>
      <c r="W2448" s="34">
        <f>[1]consoCURRENT!Z51347</f>
        <v>0</v>
      </c>
      <c r="X2448" s="34">
        <f>[1]consoCURRENT!AA51347</f>
        <v>0</v>
      </c>
      <c r="Y2448" s="34">
        <f>[1]consoCURRENT!AB51347</f>
        <v>0</v>
      </c>
      <c r="Z2448" s="34">
        <f>SUM(M2448:Y2448)</f>
        <v>0</v>
      </c>
      <c r="AA2448" s="34">
        <f>D2448-Z2448</f>
        <v>0</v>
      </c>
      <c r="AB2448" s="41" t="e">
        <f>Z2448/D2448</f>
        <v>#DIV/0!</v>
      </c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7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8" hidden="1" customHeight="1" x14ac:dyDescent="0.25">
      <c r="A2451" s="42" t="s">
        <v>38</v>
      </c>
      <c r="B2451" s="43">
        <f>SUM(B2447:B2450)</f>
        <v>0</v>
      </c>
      <c r="C2451" s="43">
        <f>SUM(C2447:C2450)</f>
        <v>0</v>
      </c>
      <c r="D2451" s="43">
        <f>SUM(D2447:D2450)</f>
        <v>0</v>
      </c>
      <c r="E2451" s="43">
        <f t="shared" ref="E2451:AA2451" si="547">SUM(E2447:E2450)</f>
        <v>0</v>
      </c>
      <c r="F2451" s="43">
        <f t="shared" si="547"/>
        <v>0</v>
      </c>
      <c r="G2451" s="43">
        <f t="shared" si="547"/>
        <v>0</v>
      </c>
      <c r="H2451" s="43">
        <f t="shared" si="547"/>
        <v>0</v>
      </c>
      <c r="I2451" s="43">
        <f t="shared" si="547"/>
        <v>0</v>
      </c>
      <c r="J2451" s="43">
        <f t="shared" si="547"/>
        <v>0</v>
      </c>
      <c r="K2451" s="43">
        <f t="shared" si="547"/>
        <v>0</v>
      </c>
      <c r="L2451" s="43">
        <f t="shared" si="547"/>
        <v>0</v>
      </c>
      <c r="M2451" s="43">
        <f t="shared" si="547"/>
        <v>0</v>
      </c>
      <c r="N2451" s="43">
        <f t="shared" si="547"/>
        <v>0</v>
      </c>
      <c r="O2451" s="43">
        <f t="shared" si="547"/>
        <v>0</v>
      </c>
      <c r="P2451" s="43">
        <f t="shared" si="547"/>
        <v>0</v>
      </c>
      <c r="Q2451" s="43">
        <f t="shared" si="547"/>
        <v>0</v>
      </c>
      <c r="R2451" s="43">
        <f t="shared" si="547"/>
        <v>0</v>
      </c>
      <c r="S2451" s="43">
        <f t="shared" si="547"/>
        <v>0</v>
      </c>
      <c r="T2451" s="43">
        <f t="shared" si="547"/>
        <v>0</v>
      </c>
      <c r="U2451" s="43">
        <f t="shared" si="547"/>
        <v>0</v>
      </c>
      <c r="V2451" s="43">
        <f t="shared" si="547"/>
        <v>0</v>
      </c>
      <c r="W2451" s="43">
        <f t="shared" si="547"/>
        <v>0</v>
      </c>
      <c r="X2451" s="43">
        <f t="shared" si="547"/>
        <v>0</v>
      </c>
      <c r="Y2451" s="43">
        <f t="shared" si="547"/>
        <v>0</v>
      </c>
      <c r="Z2451" s="43">
        <f t="shared" si="547"/>
        <v>0</v>
      </c>
      <c r="AA2451" s="43">
        <f t="shared" si="547"/>
        <v>0</v>
      </c>
      <c r="AB2451" s="44" t="e">
        <f>Z2451/D2451</f>
        <v>#DIV/0!</v>
      </c>
      <c r="AC2451" s="35"/>
      <c r="AE2451" s="37"/>
    </row>
    <row r="2452" spans="1:31" s="36" customFormat="1" ht="18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2.7" hidden="1" customHeight="1" x14ac:dyDescent="0.25">
      <c r="A2453" s="42" t="s">
        <v>40</v>
      </c>
      <c r="B2453" s="43">
        <f>B2452+B2451</f>
        <v>0</v>
      </c>
      <c r="C2453" s="43">
        <f>C2452+C2451</f>
        <v>0</v>
      </c>
      <c r="D2453" s="43">
        <f>D2452+D2451</f>
        <v>0</v>
      </c>
      <c r="E2453" s="43">
        <f t="shared" ref="E2453:AA2453" si="548">E2452+E2451</f>
        <v>0</v>
      </c>
      <c r="F2453" s="43">
        <f t="shared" si="548"/>
        <v>0</v>
      </c>
      <c r="G2453" s="43">
        <f t="shared" si="548"/>
        <v>0</v>
      </c>
      <c r="H2453" s="43">
        <f t="shared" si="548"/>
        <v>0</v>
      </c>
      <c r="I2453" s="43">
        <f t="shared" si="548"/>
        <v>0</v>
      </c>
      <c r="J2453" s="43">
        <f t="shared" si="548"/>
        <v>0</v>
      </c>
      <c r="K2453" s="43">
        <f t="shared" si="548"/>
        <v>0</v>
      </c>
      <c r="L2453" s="43">
        <f t="shared" si="548"/>
        <v>0</v>
      </c>
      <c r="M2453" s="43">
        <f t="shared" si="548"/>
        <v>0</v>
      </c>
      <c r="N2453" s="43">
        <f t="shared" si="548"/>
        <v>0</v>
      </c>
      <c r="O2453" s="43">
        <f t="shared" si="548"/>
        <v>0</v>
      </c>
      <c r="P2453" s="43">
        <f t="shared" si="548"/>
        <v>0</v>
      </c>
      <c r="Q2453" s="43">
        <f t="shared" si="548"/>
        <v>0</v>
      </c>
      <c r="R2453" s="43">
        <f t="shared" si="548"/>
        <v>0</v>
      </c>
      <c r="S2453" s="43">
        <f t="shared" si="548"/>
        <v>0</v>
      </c>
      <c r="T2453" s="43">
        <f t="shared" si="548"/>
        <v>0</v>
      </c>
      <c r="U2453" s="43">
        <f t="shared" si="548"/>
        <v>0</v>
      </c>
      <c r="V2453" s="43">
        <f t="shared" si="548"/>
        <v>0</v>
      </c>
      <c r="W2453" s="43">
        <f t="shared" si="548"/>
        <v>0</v>
      </c>
      <c r="X2453" s="43">
        <f t="shared" si="548"/>
        <v>0</v>
      </c>
      <c r="Y2453" s="43">
        <f t="shared" si="548"/>
        <v>0</v>
      </c>
      <c r="Z2453" s="43">
        <f t="shared" si="548"/>
        <v>0</v>
      </c>
      <c r="AA2453" s="43">
        <f t="shared" si="548"/>
        <v>0</v>
      </c>
      <c r="AB2453" s="44" t="e">
        <f>Z2453/D2453</f>
        <v>#DIV/0!</v>
      </c>
      <c r="AC2453" s="46"/>
      <c r="AE2453" s="37"/>
    </row>
    <row r="2454" spans="1:31" s="36" customFormat="1" ht="15.6" customHeight="1" x14ac:dyDescent="0.25">
      <c r="A2454" s="85"/>
      <c r="B2454" s="73"/>
      <c r="C2454" s="73"/>
      <c r="D2454" s="73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customHeight="1" x14ac:dyDescent="0.25">
      <c r="A2455" s="71"/>
      <c r="B2455" s="86"/>
      <c r="C2455" s="86"/>
      <c r="D2455" s="86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customHeight="1" x14ac:dyDescent="0.25">
      <c r="A2456" s="58" t="s">
        <v>134</v>
      </c>
      <c r="B2456" s="87"/>
      <c r="C2456" s="87"/>
      <c r="D2456" s="87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22.7" customHeight="1" x14ac:dyDescent="0.2">
      <c r="A2457" s="40" t="s">
        <v>34</v>
      </c>
      <c r="B2457" s="34">
        <f>[1]consoCURRENT!E51447</f>
        <v>252829405</v>
      </c>
      <c r="C2457" s="34">
        <f>[1]consoCURRENT!F51447</f>
        <v>0</v>
      </c>
      <c r="D2457" s="34">
        <f>[1]consoCURRENT!G51447</f>
        <v>252829405</v>
      </c>
      <c r="E2457" s="34">
        <f>[1]consoCURRENT!H51447</f>
        <v>0</v>
      </c>
      <c r="F2457" s="34">
        <f>[1]consoCURRENT!I51447</f>
        <v>240200606.69999996</v>
      </c>
      <c r="G2457" s="34">
        <f>[1]consoCURRENT!J51447</f>
        <v>0</v>
      </c>
      <c r="H2457" s="34">
        <f>[1]consoCURRENT!K51447</f>
        <v>0</v>
      </c>
      <c r="I2457" s="34">
        <f>[1]consoCURRENT!L51447</f>
        <v>0</v>
      </c>
      <c r="J2457" s="34">
        <f>[1]consoCURRENT!M51447</f>
        <v>216309404.18000001</v>
      </c>
      <c r="K2457" s="34">
        <f>[1]consoCURRENT!N51447</f>
        <v>0</v>
      </c>
      <c r="L2457" s="34">
        <f>[1]consoCURRENT!O51447</f>
        <v>0</v>
      </c>
      <c r="M2457" s="34">
        <f>[1]consoCURRENT!P51447</f>
        <v>216309404.18000001</v>
      </c>
      <c r="N2457" s="34">
        <f>[1]consoCURRENT!Q51447</f>
        <v>0</v>
      </c>
      <c r="O2457" s="34">
        <f>[1]consoCURRENT!R51447</f>
        <v>0</v>
      </c>
      <c r="P2457" s="34">
        <f>[1]consoCURRENT!S51447</f>
        <v>0</v>
      </c>
      <c r="Q2457" s="34">
        <f>[1]consoCURRENT!T51447</f>
        <v>0</v>
      </c>
      <c r="R2457" s="34">
        <f>[1]consoCURRENT!U51447</f>
        <v>23891202.519999955</v>
      </c>
      <c r="S2457" s="34">
        <f>[1]consoCURRENT!V51447</f>
        <v>0</v>
      </c>
      <c r="T2457" s="34">
        <f>[1]consoCURRENT!W51447</f>
        <v>0</v>
      </c>
      <c r="U2457" s="34">
        <f>[1]consoCURRENT!X51447</f>
        <v>0</v>
      </c>
      <c r="V2457" s="34">
        <f>[1]consoCURRENT!Y51447</f>
        <v>0</v>
      </c>
      <c r="W2457" s="34">
        <f>[1]consoCURRENT!Z51447</f>
        <v>0</v>
      </c>
      <c r="X2457" s="34">
        <f>[1]consoCURRENT!AA51447</f>
        <v>0</v>
      </c>
      <c r="Y2457" s="34">
        <f>[1]consoCURRENT!AB51447</f>
        <v>0</v>
      </c>
      <c r="Z2457" s="34">
        <f>SUM(M2457:Y2457)</f>
        <v>240200606.69999996</v>
      </c>
      <c r="AA2457" s="34">
        <f>D2457-Z2457</f>
        <v>12628798.300000042</v>
      </c>
      <c r="AB2457" s="41">
        <f>Z2457/D2457</f>
        <v>0.95005012055460858</v>
      </c>
      <c r="AC2457" s="35"/>
      <c r="AE2457" s="37"/>
    </row>
    <row r="2458" spans="1:31" s="36" customFormat="1" ht="22.35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9.350000000000001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20.85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customHeight="1" x14ac:dyDescent="0.25">
      <c r="A2461" s="42" t="s">
        <v>38</v>
      </c>
      <c r="B2461" s="43">
        <f t="shared" ref="B2461:AA2461" si="549">SUM(B2457:B2460)</f>
        <v>252829405</v>
      </c>
      <c r="C2461" s="43">
        <f t="shared" si="549"/>
        <v>0</v>
      </c>
      <c r="D2461" s="43">
        <f t="shared" si="549"/>
        <v>252829405</v>
      </c>
      <c r="E2461" s="43">
        <f t="shared" si="549"/>
        <v>0</v>
      </c>
      <c r="F2461" s="43">
        <f t="shared" si="549"/>
        <v>240200606.69999996</v>
      </c>
      <c r="G2461" s="43">
        <f t="shared" si="549"/>
        <v>0</v>
      </c>
      <c r="H2461" s="43">
        <f t="shared" si="549"/>
        <v>0</v>
      </c>
      <c r="I2461" s="43">
        <f t="shared" si="549"/>
        <v>0</v>
      </c>
      <c r="J2461" s="43">
        <f t="shared" si="549"/>
        <v>216309404.18000001</v>
      </c>
      <c r="K2461" s="43">
        <f t="shared" si="549"/>
        <v>0</v>
      </c>
      <c r="L2461" s="43">
        <f t="shared" si="549"/>
        <v>0</v>
      </c>
      <c r="M2461" s="43">
        <f t="shared" si="549"/>
        <v>216309404.18000001</v>
      </c>
      <c r="N2461" s="43">
        <f t="shared" si="549"/>
        <v>0</v>
      </c>
      <c r="O2461" s="43">
        <f t="shared" si="549"/>
        <v>0</v>
      </c>
      <c r="P2461" s="43">
        <f t="shared" si="549"/>
        <v>0</v>
      </c>
      <c r="Q2461" s="43">
        <f t="shared" si="549"/>
        <v>0</v>
      </c>
      <c r="R2461" s="43">
        <f t="shared" si="549"/>
        <v>23891202.519999955</v>
      </c>
      <c r="S2461" s="43">
        <f t="shared" si="549"/>
        <v>0</v>
      </c>
      <c r="T2461" s="43">
        <f t="shared" si="549"/>
        <v>0</v>
      </c>
      <c r="U2461" s="43">
        <f t="shared" si="549"/>
        <v>0</v>
      </c>
      <c r="V2461" s="43">
        <f t="shared" si="549"/>
        <v>0</v>
      </c>
      <c r="W2461" s="43">
        <f t="shared" si="549"/>
        <v>0</v>
      </c>
      <c r="X2461" s="43">
        <f t="shared" si="549"/>
        <v>0</v>
      </c>
      <c r="Y2461" s="43">
        <f t="shared" si="549"/>
        <v>0</v>
      </c>
      <c r="Z2461" s="43">
        <f t="shared" si="549"/>
        <v>240200606.69999996</v>
      </c>
      <c r="AA2461" s="43">
        <f t="shared" si="549"/>
        <v>12628798.300000042</v>
      </c>
      <c r="AB2461" s="44">
        <f>Z2461/D2461</f>
        <v>0.95005012055460858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21.2" customHeight="1" x14ac:dyDescent="0.25">
      <c r="A2463" s="42" t="s">
        <v>40</v>
      </c>
      <c r="B2463" s="43">
        <f t="shared" ref="B2463:AA2463" si="550">B2462+B2461</f>
        <v>252829405</v>
      </c>
      <c r="C2463" s="43">
        <f t="shared" si="550"/>
        <v>0</v>
      </c>
      <c r="D2463" s="43">
        <f t="shared" si="550"/>
        <v>252829405</v>
      </c>
      <c r="E2463" s="43">
        <f t="shared" si="550"/>
        <v>0</v>
      </c>
      <c r="F2463" s="43">
        <f t="shared" si="550"/>
        <v>240200606.69999996</v>
      </c>
      <c r="G2463" s="43">
        <f t="shared" si="550"/>
        <v>0</v>
      </c>
      <c r="H2463" s="43">
        <f t="shared" si="550"/>
        <v>0</v>
      </c>
      <c r="I2463" s="43">
        <f t="shared" si="550"/>
        <v>0</v>
      </c>
      <c r="J2463" s="43">
        <f t="shared" si="550"/>
        <v>216309404.18000001</v>
      </c>
      <c r="K2463" s="43">
        <f t="shared" si="550"/>
        <v>0</v>
      </c>
      <c r="L2463" s="43">
        <f t="shared" si="550"/>
        <v>0</v>
      </c>
      <c r="M2463" s="43">
        <f t="shared" si="550"/>
        <v>216309404.18000001</v>
      </c>
      <c r="N2463" s="43">
        <f t="shared" si="550"/>
        <v>0</v>
      </c>
      <c r="O2463" s="43">
        <f t="shared" si="550"/>
        <v>0</v>
      </c>
      <c r="P2463" s="43">
        <f t="shared" si="550"/>
        <v>0</v>
      </c>
      <c r="Q2463" s="43">
        <f t="shared" si="550"/>
        <v>0</v>
      </c>
      <c r="R2463" s="43">
        <f t="shared" si="550"/>
        <v>23891202.519999955</v>
      </c>
      <c r="S2463" s="43">
        <f t="shared" si="550"/>
        <v>0</v>
      </c>
      <c r="T2463" s="43">
        <f t="shared" si="550"/>
        <v>0</v>
      </c>
      <c r="U2463" s="43">
        <f t="shared" si="550"/>
        <v>0</v>
      </c>
      <c r="V2463" s="43">
        <f t="shared" si="550"/>
        <v>0</v>
      </c>
      <c r="W2463" s="43">
        <f t="shared" si="550"/>
        <v>0</v>
      </c>
      <c r="X2463" s="43">
        <f t="shared" si="550"/>
        <v>0</v>
      </c>
      <c r="Y2463" s="43">
        <f t="shared" si="550"/>
        <v>0</v>
      </c>
      <c r="Z2463" s="43">
        <f t="shared" si="550"/>
        <v>240200606.69999996</v>
      </c>
      <c r="AA2463" s="43">
        <f t="shared" si="550"/>
        <v>12628798.300000042</v>
      </c>
      <c r="AB2463" s="44">
        <f>Z2463/D2463</f>
        <v>0.95005012055460858</v>
      </c>
      <c r="AC2463" s="46"/>
      <c r="AE2463" s="37">
        <f>'[2]cmf-others-co'!$K$277</f>
        <v>241093.33</v>
      </c>
    </row>
    <row r="2464" spans="1:31" s="36" customFormat="1" ht="15.6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customHeight="1" x14ac:dyDescent="0.25">
      <c r="A2466" s="88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8.600000000000001" customHeight="1" x14ac:dyDescent="0.2">
      <c r="A2467" s="40" t="s">
        <v>34</v>
      </c>
      <c r="B2467" s="34">
        <f>[1]consoCURRENT!E51506</f>
        <v>147803000</v>
      </c>
      <c r="C2467" s="34">
        <f>[1]consoCURRENT!F51506</f>
        <v>0</v>
      </c>
      <c r="D2467" s="34">
        <f>[1]consoCURRENT!G51506</f>
        <v>147803000</v>
      </c>
      <c r="E2467" s="34">
        <f>[1]consoCURRENT!H51506</f>
        <v>19849738.700000003</v>
      </c>
      <c r="F2467" s="34">
        <f>[1]consoCURRENT!I51506</f>
        <v>69434190.159999996</v>
      </c>
      <c r="G2467" s="34">
        <f>[1]consoCURRENT!J51506</f>
        <v>0</v>
      </c>
      <c r="H2467" s="34">
        <f>[1]consoCURRENT!K51506</f>
        <v>0</v>
      </c>
      <c r="I2467" s="34">
        <f>[1]consoCURRENT!L51506</f>
        <v>19849738.700000003</v>
      </c>
      <c r="J2467" s="34">
        <f>[1]consoCURRENT!M51506</f>
        <v>28481190.16</v>
      </c>
      <c r="K2467" s="34">
        <f>[1]consoCURRENT!N51506</f>
        <v>0</v>
      </c>
      <c r="L2467" s="34">
        <f>[1]consoCURRENT!O51506</f>
        <v>0</v>
      </c>
      <c r="M2467" s="34">
        <f>[1]consoCURRENT!P51506</f>
        <v>48330928.859999999</v>
      </c>
      <c r="N2467" s="34">
        <f>[1]consoCURRENT!Q51506</f>
        <v>0</v>
      </c>
      <c r="O2467" s="34">
        <f>[1]consoCURRENT!R51506</f>
        <v>0</v>
      </c>
      <c r="P2467" s="34">
        <f>[1]consoCURRENT!S51506</f>
        <v>0</v>
      </c>
      <c r="Q2467" s="34">
        <f>[1]consoCURRENT!T51506</f>
        <v>23216669</v>
      </c>
      <c r="R2467" s="34">
        <f>[1]consoCURRENT!U51506</f>
        <v>17736331</v>
      </c>
      <c r="S2467" s="34">
        <f>[1]consoCURRENT!V51506</f>
        <v>0</v>
      </c>
      <c r="T2467" s="34">
        <f>[1]consoCURRENT!W51506</f>
        <v>0</v>
      </c>
      <c r="U2467" s="34">
        <f>[1]consoCURRENT!X51506</f>
        <v>0</v>
      </c>
      <c r="V2467" s="34">
        <f>[1]consoCURRENT!Y51506</f>
        <v>0</v>
      </c>
      <c r="W2467" s="34">
        <f>[1]consoCURRENT!Z51506</f>
        <v>0</v>
      </c>
      <c r="X2467" s="34">
        <f>[1]consoCURRENT!AA51506</f>
        <v>0</v>
      </c>
      <c r="Y2467" s="34">
        <f>[1]consoCURRENT!AB51506</f>
        <v>0</v>
      </c>
      <c r="Z2467" s="34">
        <f>SUM(M2467:Y2467)</f>
        <v>89283928.859999999</v>
      </c>
      <c r="AA2467" s="34">
        <f>D2467-Z2467</f>
        <v>58519071.140000001</v>
      </c>
      <c r="AB2467" s="41">
        <f>Z2467/D2467</f>
        <v>0.60407386088239079</v>
      </c>
      <c r="AC2467" s="35"/>
      <c r="AE2467" s="37"/>
    </row>
    <row r="2468" spans="1:31" s="36" customFormat="1" ht="20.100000000000001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/>
      <c r="AC2468" s="35"/>
      <c r="AE2468" s="37"/>
    </row>
    <row r="2469" spans="1:31" s="36" customFormat="1" ht="20.100000000000001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/>
      <c r="AC2469" s="35"/>
      <c r="AE2469" s="37"/>
    </row>
    <row r="2470" spans="1:31" s="36" customFormat="1" ht="15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/>
      <c r="AC2470" s="35"/>
      <c r="AE2470" s="37"/>
    </row>
    <row r="2471" spans="1:31" s="36" customFormat="1" ht="15.6" customHeight="1" x14ac:dyDescent="0.25">
      <c r="A2471" s="42" t="s">
        <v>38</v>
      </c>
      <c r="B2471" s="43">
        <f t="shared" ref="B2471:AA2471" si="551">SUM(B2467:B2470)</f>
        <v>147803000</v>
      </c>
      <c r="C2471" s="43">
        <f t="shared" si="551"/>
        <v>0</v>
      </c>
      <c r="D2471" s="43">
        <f t="shared" si="551"/>
        <v>147803000</v>
      </c>
      <c r="E2471" s="43">
        <f t="shared" si="551"/>
        <v>19849738.700000003</v>
      </c>
      <c r="F2471" s="43">
        <f t="shared" si="551"/>
        <v>69434190.159999996</v>
      </c>
      <c r="G2471" s="43">
        <f t="shared" si="551"/>
        <v>0</v>
      </c>
      <c r="H2471" s="43">
        <f t="shared" si="551"/>
        <v>0</v>
      </c>
      <c r="I2471" s="43">
        <f t="shared" si="551"/>
        <v>19849738.700000003</v>
      </c>
      <c r="J2471" s="43">
        <f t="shared" si="551"/>
        <v>28481190.16</v>
      </c>
      <c r="K2471" s="43">
        <f t="shared" si="551"/>
        <v>0</v>
      </c>
      <c r="L2471" s="43">
        <f t="shared" si="551"/>
        <v>0</v>
      </c>
      <c r="M2471" s="43">
        <f t="shared" si="551"/>
        <v>48330928.859999999</v>
      </c>
      <c r="N2471" s="43">
        <f t="shared" si="551"/>
        <v>0</v>
      </c>
      <c r="O2471" s="43">
        <f t="shared" si="551"/>
        <v>0</v>
      </c>
      <c r="P2471" s="43">
        <f t="shared" si="551"/>
        <v>0</v>
      </c>
      <c r="Q2471" s="43">
        <f t="shared" si="551"/>
        <v>23216669</v>
      </c>
      <c r="R2471" s="43">
        <f t="shared" si="551"/>
        <v>17736331</v>
      </c>
      <c r="S2471" s="43">
        <f t="shared" si="551"/>
        <v>0</v>
      </c>
      <c r="T2471" s="43">
        <f t="shared" si="551"/>
        <v>0</v>
      </c>
      <c r="U2471" s="43">
        <f t="shared" si="551"/>
        <v>0</v>
      </c>
      <c r="V2471" s="43">
        <f t="shared" si="551"/>
        <v>0</v>
      </c>
      <c r="W2471" s="43">
        <f t="shared" si="551"/>
        <v>0</v>
      </c>
      <c r="X2471" s="43">
        <f t="shared" si="551"/>
        <v>0</v>
      </c>
      <c r="Y2471" s="43">
        <f t="shared" si="551"/>
        <v>0</v>
      </c>
      <c r="Z2471" s="43">
        <f t="shared" si="551"/>
        <v>89283928.859999999</v>
      </c>
      <c r="AA2471" s="43">
        <f t="shared" si="551"/>
        <v>58519071.140000001</v>
      </c>
      <c r="AB2471" s="44">
        <f>Z2471/D2471</f>
        <v>0.60407386088239079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/>
      <c r="AC2472" s="35"/>
      <c r="AE2472" s="37"/>
    </row>
    <row r="2473" spans="1:31" s="36" customFormat="1" ht="22.5" customHeight="1" x14ac:dyDescent="0.25">
      <c r="A2473" s="42" t="s">
        <v>40</v>
      </c>
      <c r="B2473" s="43">
        <f t="shared" ref="B2473:AA2473" si="552">B2472+B2471</f>
        <v>147803000</v>
      </c>
      <c r="C2473" s="43">
        <f t="shared" si="552"/>
        <v>0</v>
      </c>
      <c r="D2473" s="43">
        <f t="shared" si="552"/>
        <v>147803000</v>
      </c>
      <c r="E2473" s="43">
        <f t="shared" si="552"/>
        <v>19849738.700000003</v>
      </c>
      <c r="F2473" s="43">
        <f t="shared" si="552"/>
        <v>69434190.159999996</v>
      </c>
      <c r="G2473" s="43">
        <f t="shared" si="552"/>
        <v>0</v>
      </c>
      <c r="H2473" s="43">
        <f t="shared" si="552"/>
        <v>0</v>
      </c>
      <c r="I2473" s="43">
        <f t="shared" si="552"/>
        <v>19849738.700000003</v>
      </c>
      <c r="J2473" s="43">
        <f t="shared" si="552"/>
        <v>28481190.16</v>
      </c>
      <c r="K2473" s="43">
        <f t="shared" si="552"/>
        <v>0</v>
      </c>
      <c r="L2473" s="43">
        <f t="shared" si="552"/>
        <v>0</v>
      </c>
      <c r="M2473" s="43">
        <f t="shared" si="552"/>
        <v>48330928.859999999</v>
      </c>
      <c r="N2473" s="43">
        <f t="shared" si="552"/>
        <v>0</v>
      </c>
      <c r="O2473" s="43">
        <f t="shared" si="552"/>
        <v>0</v>
      </c>
      <c r="P2473" s="43">
        <f t="shared" si="552"/>
        <v>0</v>
      </c>
      <c r="Q2473" s="43">
        <f t="shared" si="552"/>
        <v>23216669</v>
      </c>
      <c r="R2473" s="43">
        <f t="shared" si="552"/>
        <v>17736331</v>
      </c>
      <c r="S2473" s="43">
        <f t="shared" si="552"/>
        <v>0</v>
      </c>
      <c r="T2473" s="43">
        <f t="shared" si="552"/>
        <v>0</v>
      </c>
      <c r="U2473" s="43">
        <f t="shared" si="552"/>
        <v>0</v>
      </c>
      <c r="V2473" s="43">
        <f t="shared" si="552"/>
        <v>0</v>
      </c>
      <c r="W2473" s="43">
        <f t="shared" si="552"/>
        <v>0</v>
      </c>
      <c r="X2473" s="43">
        <f t="shared" si="552"/>
        <v>0</v>
      </c>
      <c r="Y2473" s="43">
        <f t="shared" si="552"/>
        <v>0</v>
      </c>
      <c r="Z2473" s="43">
        <f t="shared" si="552"/>
        <v>89283928.859999999</v>
      </c>
      <c r="AA2473" s="43">
        <f t="shared" si="552"/>
        <v>58519071.140000001</v>
      </c>
      <c r="AB2473" s="44">
        <f>Z2473/D2473</f>
        <v>0.60407386088239079</v>
      </c>
      <c r="AC2473" s="46"/>
      <c r="AE2473" s="37">
        <f>[3]SSL!Q42</f>
        <v>99472071.140000001</v>
      </c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0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[1]consoCURRENT!E51565</f>
        <v>0</v>
      </c>
      <c r="C2477" s="34">
        <f>[1]consoCURRENT!F51565</f>
        <v>0</v>
      </c>
      <c r="D2477" s="34">
        <f>[1]consoCURRENT!G51565</f>
        <v>0</v>
      </c>
      <c r="E2477" s="34">
        <f>[1]consoCURRENT!H51565</f>
        <v>0</v>
      </c>
      <c r="F2477" s="34">
        <f>[1]consoCURRENT!I51565</f>
        <v>0</v>
      </c>
      <c r="G2477" s="34">
        <f>[1]consoCURRENT!J51565</f>
        <v>0</v>
      </c>
      <c r="H2477" s="34">
        <f>[1]consoCURRENT!K51565</f>
        <v>0</v>
      </c>
      <c r="I2477" s="34">
        <f>[1]consoCURRENT!L51565</f>
        <v>0</v>
      </c>
      <c r="J2477" s="34">
        <f>[1]consoCURRENT!M51565</f>
        <v>0</v>
      </c>
      <c r="K2477" s="34">
        <f>[1]consoCURRENT!N51565</f>
        <v>0</v>
      </c>
      <c r="L2477" s="34">
        <f>[1]consoCURRENT!O51565</f>
        <v>0</v>
      </c>
      <c r="M2477" s="34">
        <f>[1]consoCURRENT!P51565</f>
        <v>0</v>
      </c>
      <c r="N2477" s="34">
        <f>[1]consoCURRENT!Q51565</f>
        <v>0</v>
      </c>
      <c r="O2477" s="34">
        <f>[1]consoCURRENT!R51565</f>
        <v>0</v>
      </c>
      <c r="P2477" s="34">
        <f>[1]consoCURRENT!S51565</f>
        <v>0</v>
      </c>
      <c r="Q2477" s="34">
        <f>[1]consoCURRENT!T51565</f>
        <v>0</v>
      </c>
      <c r="R2477" s="34">
        <f>[1]consoCURRENT!U51565</f>
        <v>0</v>
      </c>
      <c r="S2477" s="34">
        <f>[1]consoCURRENT!V51565</f>
        <v>0</v>
      </c>
      <c r="T2477" s="34">
        <f>[1]consoCURRENT!W51565</f>
        <v>0</v>
      </c>
      <c r="U2477" s="34">
        <f>[1]consoCURRENT!X51565</f>
        <v>0</v>
      </c>
      <c r="V2477" s="34">
        <f>[1]consoCURRENT!Y51565</f>
        <v>0</v>
      </c>
      <c r="W2477" s="34">
        <f>[1]consoCURRENT!Z51565</f>
        <v>0</v>
      </c>
      <c r="X2477" s="34">
        <f>[1]consoCURRENT!AA51565</f>
        <v>0</v>
      </c>
      <c r="Y2477" s="34">
        <f>[1]consoCURRENT!AB51565</f>
        <v>0</v>
      </c>
      <c r="Z2477" s="34">
        <f>SUM(M2477:Y2477)</f>
        <v>0</v>
      </c>
      <c r="AA2477" s="34">
        <f>D2477-Z2477</f>
        <v>0</v>
      </c>
      <c r="AB2477" s="41" t="e">
        <f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/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/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/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AA2481" si="553">SUM(B2477:B2480)</f>
        <v>0</v>
      </c>
      <c r="C2481" s="43">
        <f t="shared" si="553"/>
        <v>0</v>
      </c>
      <c r="D2481" s="43">
        <f t="shared" si="553"/>
        <v>0</v>
      </c>
      <c r="E2481" s="43">
        <f t="shared" si="553"/>
        <v>0</v>
      </c>
      <c r="F2481" s="43">
        <f t="shared" si="553"/>
        <v>0</v>
      </c>
      <c r="G2481" s="43">
        <f t="shared" si="553"/>
        <v>0</v>
      </c>
      <c r="H2481" s="43">
        <f t="shared" si="553"/>
        <v>0</v>
      </c>
      <c r="I2481" s="43">
        <f t="shared" si="553"/>
        <v>0</v>
      </c>
      <c r="J2481" s="43">
        <f t="shared" si="553"/>
        <v>0</v>
      </c>
      <c r="K2481" s="43">
        <f t="shared" si="553"/>
        <v>0</v>
      </c>
      <c r="L2481" s="43">
        <f t="shared" si="553"/>
        <v>0</v>
      </c>
      <c r="M2481" s="43">
        <f t="shared" si="553"/>
        <v>0</v>
      </c>
      <c r="N2481" s="43">
        <f t="shared" si="553"/>
        <v>0</v>
      </c>
      <c r="O2481" s="43">
        <f t="shared" si="553"/>
        <v>0</v>
      </c>
      <c r="P2481" s="43">
        <f t="shared" si="553"/>
        <v>0</v>
      </c>
      <c r="Q2481" s="43">
        <f t="shared" si="553"/>
        <v>0</v>
      </c>
      <c r="R2481" s="43">
        <f t="shared" si="553"/>
        <v>0</v>
      </c>
      <c r="S2481" s="43">
        <f t="shared" si="553"/>
        <v>0</v>
      </c>
      <c r="T2481" s="43">
        <f t="shared" si="553"/>
        <v>0</v>
      </c>
      <c r="U2481" s="43">
        <f t="shared" si="553"/>
        <v>0</v>
      </c>
      <c r="V2481" s="43">
        <f t="shared" si="553"/>
        <v>0</v>
      </c>
      <c r="W2481" s="43">
        <f t="shared" si="553"/>
        <v>0</v>
      </c>
      <c r="X2481" s="43">
        <f t="shared" si="553"/>
        <v>0</v>
      </c>
      <c r="Y2481" s="43">
        <f t="shared" si="553"/>
        <v>0</v>
      </c>
      <c r="Z2481" s="43">
        <f t="shared" si="553"/>
        <v>0</v>
      </c>
      <c r="AA2481" s="43">
        <f t="shared" si="553"/>
        <v>0</v>
      </c>
      <c r="AB2481" s="44" t="e">
        <f>Z2481/D2481</f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/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AA2483" si="554">B2482+B2481</f>
        <v>0</v>
      </c>
      <c r="C2483" s="43">
        <f t="shared" si="554"/>
        <v>0</v>
      </c>
      <c r="D2483" s="43">
        <f t="shared" si="554"/>
        <v>0</v>
      </c>
      <c r="E2483" s="43">
        <f t="shared" si="554"/>
        <v>0</v>
      </c>
      <c r="F2483" s="43">
        <f t="shared" si="554"/>
        <v>0</v>
      </c>
      <c r="G2483" s="43">
        <f t="shared" si="554"/>
        <v>0</v>
      </c>
      <c r="H2483" s="43">
        <f t="shared" si="554"/>
        <v>0</v>
      </c>
      <c r="I2483" s="43">
        <f t="shared" si="554"/>
        <v>0</v>
      </c>
      <c r="J2483" s="43">
        <f t="shared" si="554"/>
        <v>0</v>
      </c>
      <c r="K2483" s="43">
        <f t="shared" si="554"/>
        <v>0</v>
      </c>
      <c r="L2483" s="43">
        <f t="shared" si="554"/>
        <v>0</v>
      </c>
      <c r="M2483" s="43">
        <f t="shared" si="554"/>
        <v>0</v>
      </c>
      <c r="N2483" s="43">
        <f t="shared" si="554"/>
        <v>0</v>
      </c>
      <c r="O2483" s="43">
        <f t="shared" si="554"/>
        <v>0</v>
      </c>
      <c r="P2483" s="43">
        <f t="shared" si="554"/>
        <v>0</v>
      </c>
      <c r="Q2483" s="43">
        <f t="shared" si="554"/>
        <v>0</v>
      </c>
      <c r="R2483" s="43">
        <f t="shared" si="554"/>
        <v>0</v>
      </c>
      <c r="S2483" s="43">
        <f t="shared" si="554"/>
        <v>0</v>
      </c>
      <c r="T2483" s="43">
        <f t="shared" si="554"/>
        <v>0</v>
      </c>
      <c r="U2483" s="43">
        <f t="shared" si="554"/>
        <v>0</v>
      </c>
      <c r="V2483" s="43">
        <f t="shared" si="554"/>
        <v>0</v>
      </c>
      <c r="W2483" s="43">
        <f t="shared" si="554"/>
        <v>0</v>
      </c>
      <c r="X2483" s="43">
        <f t="shared" si="554"/>
        <v>0</v>
      </c>
      <c r="Y2483" s="43">
        <f t="shared" si="554"/>
        <v>0</v>
      </c>
      <c r="Z2483" s="43">
        <f t="shared" si="554"/>
        <v>0</v>
      </c>
      <c r="AA2483" s="43">
        <f t="shared" si="554"/>
        <v>0</v>
      </c>
      <c r="AB2483" s="44" t="e">
        <f>Z2483/D2483</f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71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>
        <f>[1]consoCURRENT!E51624</f>
        <v>0</v>
      </c>
      <c r="C2487" s="34">
        <f>[1]consoCURRENT!F51624</f>
        <v>0</v>
      </c>
      <c r="D2487" s="34">
        <f>[1]consoCURRENT!G51624</f>
        <v>0</v>
      </c>
      <c r="E2487" s="34">
        <f>[1]consoCURRENT!H51624</f>
        <v>0</v>
      </c>
      <c r="F2487" s="34">
        <f>[1]consoCURRENT!I51624</f>
        <v>0</v>
      </c>
      <c r="G2487" s="34">
        <f>[1]consoCURRENT!J51624</f>
        <v>0</v>
      </c>
      <c r="H2487" s="34">
        <f>[1]consoCURRENT!K51624</f>
        <v>0</v>
      </c>
      <c r="I2487" s="34">
        <f>[1]consoCURRENT!L51624</f>
        <v>0</v>
      </c>
      <c r="J2487" s="34">
        <f>[1]consoCURRENT!M51624</f>
        <v>0</v>
      </c>
      <c r="K2487" s="34">
        <f>[1]consoCURRENT!N51624</f>
        <v>0</v>
      </c>
      <c r="L2487" s="34">
        <f>[1]consoCURRENT!O51624</f>
        <v>0</v>
      </c>
      <c r="M2487" s="34">
        <f>[1]consoCURRENT!P51624</f>
        <v>0</v>
      </c>
      <c r="N2487" s="34">
        <f>[1]consoCURRENT!Q51624</f>
        <v>0</v>
      </c>
      <c r="O2487" s="34">
        <f>[1]consoCURRENT!R51624</f>
        <v>0</v>
      </c>
      <c r="P2487" s="34">
        <f>[1]consoCURRENT!S51624</f>
        <v>0</v>
      </c>
      <c r="Q2487" s="34">
        <f>[1]consoCURRENT!T51624</f>
        <v>0</v>
      </c>
      <c r="R2487" s="34">
        <f>[1]consoCURRENT!U51624</f>
        <v>0</v>
      </c>
      <c r="S2487" s="34">
        <f>[1]consoCURRENT!V51624</f>
        <v>0</v>
      </c>
      <c r="T2487" s="34">
        <f>[1]consoCURRENT!W51624</f>
        <v>0</v>
      </c>
      <c r="U2487" s="34">
        <f>[1]consoCURRENT!X51624</f>
        <v>0</v>
      </c>
      <c r="V2487" s="34">
        <f>[1]consoCURRENT!Y51624</f>
        <v>0</v>
      </c>
      <c r="W2487" s="34">
        <f>[1]consoCURRENT!Z51624</f>
        <v>0</v>
      </c>
      <c r="X2487" s="34">
        <f>[1]consoCURRENT!AA51624</f>
        <v>0</v>
      </c>
      <c r="Y2487" s="34">
        <f>[1]consoCURRENT!AB51624</f>
        <v>0</v>
      </c>
      <c r="Z2487" s="34">
        <f>[1]consoCURRENT!AC51624</f>
        <v>0</v>
      </c>
      <c r="AA2487" s="34">
        <f>D2487-Z2487</f>
        <v>0</v>
      </c>
      <c r="AB2487" s="41" t="e">
        <f t="shared" ref="AB2487:AB2493" si="555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5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5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5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AA2491" si="556">SUM(B2487:B2490)</f>
        <v>0</v>
      </c>
      <c r="C2491" s="43">
        <f t="shared" si="556"/>
        <v>0</v>
      </c>
      <c r="D2491" s="43">
        <f t="shared" si="556"/>
        <v>0</v>
      </c>
      <c r="E2491" s="43">
        <f t="shared" si="556"/>
        <v>0</v>
      </c>
      <c r="F2491" s="43">
        <f t="shared" si="556"/>
        <v>0</v>
      </c>
      <c r="G2491" s="43">
        <f t="shared" si="556"/>
        <v>0</v>
      </c>
      <c r="H2491" s="43">
        <f t="shared" si="556"/>
        <v>0</v>
      </c>
      <c r="I2491" s="43">
        <f t="shared" si="556"/>
        <v>0</v>
      </c>
      <c r="J2491" s="43">
        <f t="shared" si="556"/>
        <v>0</v>
      </c>
      <c r="K2491" s="43">
        <f t="shared" si="556"/>
        <v>0</v>
      </c>
      <c r="L2491" s="43">
        <f t="shared" si="556"/>
        <v>0</v>
      </c>
      <c r="M2491" s="43">
        <f t="shared" si="556"/>
        <v>0</v>
      </c>
      <c r="N2491" s="43">
        <f t="shared" si="556"/>
        <v>0</v>
      </c>
      <c r="O2491" s="43">
        <f t="shared" si="556"/>
        <v>0</v>
      </c>
      <c r="P2491" s="43">
        <f t="shared" si="556"/>
        <v>0</v>
      </c>
      <c r="Q2491" s="43">
        <f t="shared" si="556"/>
        <v>0</v>
      </c>
      <c r="R2491" s="43">
        <f t="shared" si="556"/>
        <v>0</v>
      </c>
      <c r="S2491" s="43">
        <f t="shared" si="556"/>
        <v>0</v>
      </c>
      <c r="T2491" s="43">
        <f t="shared" si="556"/>
        <v>0</v>
      </c>
      <c r="U2491" s="43">
        <f t="shared" si="556"/>
        <v>0</v>
      </c>
      <c r="V2491" s="43">
        <f t="shared" si="556"/>
        <v>0</v>
      </c>
      <c r="W2491" s="43">
        <f t="shared" si="556"/>
        <v>0</v>
      </c>
      <c r="X2491" s="43">
        <f t="shared" si="556"/>
        <v>0</v>
      </c>
      <c r="Y2491" s="43">
        <f t="shared" si="556"/>
        <v>0</v>
      </c>
      <c r="Z2491" s="43">
        <f t="shared" si="556"/>
        <v>0</v>
      </c>
      <c r="AA2491" s="43">
        <f t="shared" si="556"/>
        <v>0</v>
      </c>
      <c r="AB2491" s="44" t="e">
        <f t="shared" si="555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5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AA2493" si="557">B2492+B2491</f>
        <v>0</v>
      </c>
      <c r="C2493" s="43">
        <f t="shared" si="557"/>
        <v>0</v>
      </c>
      <c r="D2493" s="43">
        <f t="shared" si="557"/>
        <v>0</v>
      </c>
      <c r="E2493" s="43">
        <f t="shared" si="557"/>
        <v>0</v>
      </c>
      <c r="F2493" s="43">
        <f t="shared" si="557"/>
        <v>0</v>
      </c>
      <c r="G2493" s="43">
        <f t="shared" si="557"/>
        <v>0</v>
      </c>
      <c r="H2493" s="43">
        <f t="shared" si="557"/>
        <v>0</v>
      </c>
      <c r="I2493" s="43">
        <f t="shared" si="557"/>
        <v>0</v>
      </c>
      <c r="J2493" s="43">
        <f t="shared" si="557"/>
        <v>0</v>
      </c>
      <c r="K2493" s="43">
        <f t="shared" si="557"/>
        <v>0</v>
      </c>
      <c r="L2493" s="43">
        <f t="shared" si="557"/>
        <v>0</v>
      </c>
      <c r="M2493" s="43">
        <f t="shared" si="557"/>
        <v>0</v>
      </c>
      <c r="N2493" s="43">
        <f t="shared" si="557"/>
        <v>0</v>
      </c>
      <c r="O2493" s="43">
        <f t="shared" si="557"/>
        <v>0</v>
      </c>
      <c r="P2493" s="43">
        <f t="shared" si="557"/>
        <v>0</v>
      </c>
      <c r="Q2493" s="43">
        <f t="shared" si="557"/>
        <v>0</v>
      </c>
      <c r="R2493" s="43">
        <f t="shared" si="557"/>
        <v>0</v>
      </c>
      <c r="S2493" s="43">
        <f t="shared" si="557"/>
        <v>0</v>
      </c>
      <c r="T2493" s="43">
        <f t="shared" si="557"/>
        <v>0</v>
      </c>
      <c r="U2493" s="43">
        <f t="shared" si="557"/>
        <v>0</v>
      </c>
      <c r="V2493" s="43">
        <f t="shared" si="557"/>
        <v>0</v>
      </c>
      <c r="W2493" s="43">
        <f t="shared" si="557"/>
        <v>0</v>
      </c>
      <c r="X2493" s="43">
        <f t="shared" si="557"/>
        <v>0</v>
      </c>
      <c r="Y2493" s="43">
        <f t="shared" si="557"/>
        <v>0</v>
      </c>
      <c r="Z2493" s="43">
        <f t="shared" si="557"/>
        <v>0</v>
      </c>
      <c r="AA2493" s="43">
        <f t="shared" si="557"/>
        <v>0</v>
      </c>
      <c r="AB2493" s="44" t="e">
        <f t="shared" si="555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8" t="s">
        <v>138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>
        <f>[1]consoCURRENT!E51683</f>
        <v>0</v>
      </c>
      <c r="C2497" s="34">
        <f>[1]consoCURRENT!F51683</f>
        <v>0</v>
      </c>
      <c r="D2497" s="34">
        <f>[1]consoCURRENT!G51683</f>
        <v>0</v>
      </c>
      <c r="E2497" s="34">
        <f>[1]consoCURRENT!H51683</f>
        <v>0</v>
      </c>
      <c r="F2497" s="34">
        <f>[1]consoCURRENT!I51683</f>
        <v>0</v>
      </c>
      <c r="G2497" s="34">
        <f>[1]consoCURRENT!J51683</f>
        <v>0</v>
      </c>
      <c r="H2497" s="34">
        <f>[1]consoCURRENT!K51683</f>
        <v>0</v>
      </c>
      <c r="I2497" s="34">
        <f>[1]consoCURRENT!L51683</f>
        <v>0</v>
      </c>
      <c r="J2497" s="34">
        <f>[1]consoCURRENT!M51683</f>
        <v>0</v>
      </c>
      <c r="K2497" s="34">
        <f>[1]consoCURRENT!N51683</f>
        <v>0</v>
      </c>
      <c r="L2497" s="34">
        <f>[1]consoCURRENT!O51683</f>
        <v>0</v>
      </c>
      <c r="M2497" s="34">
        <f>[1]consoCURRENT!P51683</f>
        <v>0</v>
      </c>
      <c r="N2497" s="34">
        <f>[1]consoCURRENT!Q51683</f>
        <v>0</v>
      </c>
      <c r="O2497" s="34">
        <f>[1]consoCURRENT!R51683</f>
        <v>0</v>
      </c>
      <c r="P2497" s="34">
        <f>[1]consoCURRENT!S51683</f>
        <v>0</v>
      </c>
      <c r="Q2497" s="34">
        <f>[1]consoCURRENT!T51683</f>
        <v>0</v>
      </c>
      <c r="R2497" s="34">
        <f>[1]consoCURRENT!U51683</f>
        <v>0</v>
      </c>
      <c r="S2497" s="34">
        <f>[1]consoCURRENT!V51683</f>
        <v>0</v>
      </c>
      <c r="T2497" s="34">
        <f>[1]consoCURRENT!W51683</f>
        <v>0</v>
      </c>
      <c r="U2497" s="34">
        <f>[1]consoCURRENT!X51683</f>
        <v>0</v>
      </c>
      <c r="V2497" s="34">
        <f>[1]consoCURRENT!Y51683</f>
        <v>0</v>
      </c>
      <c r="W2497" s="34">
        <f>[1]consoCURRENT!Z51683</f>
        <v>0</v>
      </c>
      <c r="X2497" s="34">
        <f>[1]consoCURRENT!AA51683</f>
        <v>0</v>
      </c>
      <c r="Y2497" s="34">
        <f>[1]consoCURRENT!AB51683</f>
        <v>0</v>
      </c>
      <c r="Z2497" s="34">
        <f>SUM(M2497:Y2497)</f>
        <v>0</v>
      </c>
      <c r="AA2497" s="34">
        <f>D2497-Z2497</f>
        <v>0</v>
      </c>
      <c r="AB2497" s="41" t="e">
        <f t="shared" ref="AB2497:AB2503" si="558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58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58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58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AA2501" si="559">SUM(B2497:B2500)</f>
        <v>0</v>
      </c>
      <c r="C2501" s="43">
        <f t="shared" si="559"/>
        <v>0</v>
      </c>
      <c r="D2501" s="43">
        <f t="shared" si="559"/>
        <v>0</v>
      </c>
      <c r="E2501" s="43">
        <f t="shared" si="559"/>
        <v>0</v>
      </c>
      <c r="F2501" s="43">
        <f t="shared" si="559"/>
        <v>0</v>
      </c>
      <c r="G2501" s="43">
        <f t="shared" si="559"/>
        <v>0</v>
      </c>
      <c r="H2501" s="43">
        <f t="shared" si="559"/>
        <v>0</v>
      </c>
      <c r="I2501" s="43">
        <f t="shared" si="559"/>
        <v>0</v>
      </c>
      <c r="J2501" s="43">
        <f t="shared" si="559"/>
        <v>0</v>
      </c>
      <c r="K2501" s="43">
        <f t="shared" si="559"/>
        <v>0</v>
      </c>
      <c r="L2501" s="43">
        <f t="shared" si="559"/>
        <v>0</v>
      </c>
      <c r="M2501" s="43">
        <f t="shared" si="559"/>
        <v>0</v>
      </c>
      <c r="N2501" s="43">
        <f t="shared" si="559"/>
        <v>0</v>
      </c>
      <c r="O2501" s="43">
        <f t="shared" si="559"/>
        <v>0</v>
      </c>
      <c r="P2501" s="43">
        <f t="shared" si="559"/>
        <v>0</v>
      </c>
      <c r="Q2501" s="43">
        <f t="shared" si="559"/>
        <v>0</v>
      </c>
      <c r="R2501" s="43">
        <f t="shared" si="559"/>
        <v>0</v>
      </c>
      <c r="S2501" s="43">
        <f t="shared" si="559"/>
        <v>0</v>
      </c>
      <c r="T2501" s="43">
        <f t="shared" si="559"/>
        <v>0</v>
      </c>
      <c r="U2501" s="43">
        <f t="shared" si="559"/>
        <v>0</v>
      </c>
      <c r="V2501" s="43">
        <f t="shared" si="559"/>
        <v>0</v>
      </c>
      <c r="W2501" s="43">
        <f t="shared" si="559"/>
        <v>0</v>
      </c>
      <c r="X2501" s="43">
        <f t="shared" si="559"/>
        <v>0</v>
      </c>
      <c r="Y2501" s="43">
        <f t="shared" si="559"/>
        <v>0</v>
      </c>
      <c r="Z2501" s="43">
        <f t="shared" si="559"/>
        <v>0</v>
      </c>
      <c r="AA2501" s="43">
        <f t="shared" si="559"/>
        <v>0</v>
      </c>
      <c r="AB2501" s="44" t="e">
        <f t="shared" si="558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58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AA2503" si="560">B2502+B2501</f>
        <v>0</v>
      </c>
      <c r="C2503" s="43">
        <f t="shared" si="560"/>
        <v>0</v>
      </c>
      <c r="D2503" s="43">
        <f t="shared" si="560"/>
        <v>0</v>
      </c>
      <c r="E2503" s="43">
        <f t="shared" si="560"/>
        <v>0</v>
      </c>
      <c r="F2503" s="43">
        <f t="shared" si="560"/>
        <v>0</v>
      </c>
      <c r="G2503" s="43">
        <f t="shared" si="560"/>
        <v>0</v>
      </c>
      <c r="H2503" s="43">
        <f t="shared" si="560"/>
        <v>0</v>
      </c>
      <c r="I2503" s="43">
        <f t="shared" si="560"/>
        <v>0</v>
      </c>
      <c r="J2503" s="43">
        <f t="shared" si="560"/>
        <v>0</v>
      </c>
      <c r="K2503" s="43">
        <f t="shared" si="560"/>
        <v>0</v>
      </c>
      <c r="L2503" s="43">
        <f t="shared" si="560"/>
        <v>0</v>
      </c>
      <c r="M2503" s="43">
        <f t="shared" si="560"/>
        <v>0</v>
      </c>
      <c r="N2503" s="43">
        <f t="shared" si="560"/>
        <v>0</v>
      </c>
      <c r="O2503" s="43">
        <f t="shared" si="560"/>
        <v>0</v>
      </c>
      <c r="P2503" s="43">
        <f t="shared" si="560"/>
        <v>0</v>
      </c>
      <c r="Q2503" s="43">
        <f t="shared" si="560"/>
        <v>0</v>
      </c>
      <c r="R2503" s="43">
        <f t="shared" si="560"/>
        <v>0</v>
      </c>
      <c r="S2503" s="43">
        <f t="shared" si="560"/>
        <v>0</v>
      </c>
      <c r="T2503" s="43">
        <f t="shared" si="560"/>
        <v>0</v>
      </c>
      <c r="U2503" s="43">
        <f t="shared" si="560"/>
        <v>0</v>
      </c>
      <c r="V2503" s="43">
        <f t="shared" si="560"/>
        <v>0</v>
      </c>
      <c r="W2503" s="43">
        <f t="shared" si="560"/>
        <v>0</v>
      </c>
      <c r="X2503" s="43">
        <f t="shared" si="560"/>
        <v>0</v>
      </c>
      <c r="Y2503" s="43">
        <f t="shared" si="560"/>
        <v>0</v>
      </c>
      <c r="Z2503" s="43">
        <f t="shared" si="560"/>
        <v>0</v>
      </c>
      <c r="AA2503" s="43">
        <f t="shared" si="560"/>
        <v>0</v>
      </c>
      <c r="AB2503" s="44" t="e">
        <f t="shared" si="558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139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1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1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1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1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AA2511" si="562">SUM(B2507:B2510)</f>
        <v>0</v>
      </c>
      <c r="C2511" s="43">
        <f t="shared" si="562"/>
        <v>0</v>
      </c>
      <c r="D2511" s="43">
        <f t="shared" si="562"/>
        <v>0</v>
      </c>
      <c r="E2511" s="43">
        <f t="shared" si="562"/>
        <v>0</v>
      </c>
      <c r="F2511" s="43">
        <f t="shared" si="562"/>
        <v>0</v>
      </c>
      <c r="G2511" s="43">
        <f t="shared" si="562"/>
        <v>0</v>
      </c>
      <c r="H2511" s="43">
        <f t="shared" si="562"/>
        <v>0</v>
      </c>
      <c r="I2511" s="43">
        <f t="shared" si="562"/>
        <v>0</v>
      </c>
      <c r="J2511" s="43">
        <f t="shared" si="562"/>
        <v>0</v>
      </c>
      <c r="K2511" s="43">
        <f t="shared" si="562"/>
        <v>0</v>
      </c>
      <c r="L2511" s="43">
        <f t="shared" si="562"/>
        <v>0</v>
      </c>
      <c r="M2511" s="43">
        <f t="shared" si="562"/>
        <v>0</v>
      </c>
      <c r="N2511" s="43">
        <f t="shared" si="562"/>
        <v>0</v>
      </c>
      <c r="O2511" s="43">
        <f t="shared" si="562"/>
        <v>0</v>
      </c>
      <c r="P2511" s="43">
        <f t="shared" si="562"/>
        <v>0</v>
      </c>
      <c r="Q2511" s="43">
        <f t="shared" si="562"/>
        <v>0</v>
      </c>
      <c r="R2511" s="43">
        <f t="shared" si="562"/>
        <v>0</v>
      </c>
      <c r="S2511" s="43">
        <f t="shared" si="562"/>
        <v>0</v>
      </c>
      <c r="T2511" s="43">
        <f t="shared" si="562"/>
        <v>0</v>
      </c>
      <c r="U2511" s="43">
        <f t="shared" si="562"/>
        <v>0</v>
      </c>
      <c r="V2511" s="43">
        <f t="shared" si="562"/>
        <v>0</v>
      </c>
      <c r="W2511" s="43">
        <f t="shared" si="562"/>
        <v>0</v>
      </c>
      <c r="X2511" s="43">
        <f t="shared" si="562"/>
        <v>0</v>
      </c>
      <c r="Y2511" s="43">
        <f t="shared" si="562"/>
        <v>0</v>
      </c>
      <c r="Z2511" s="43">
        <f t="shared" si="562"/>
        <v>0</v>
      </c>
      <c r="AA2511" s="43">
        <f t="shared" si="562"/>
        <v>0</v>
      </c>
      <c r="AB2511" s="44" t="e">
        <f t="shared" si="561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1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AA2513" si="563">B2512+B2511</f>
        <v>0</v>
      </c>
      <c r="C2513" s="43">
        <f t="shared" si="563"/>
        <v>0</v>
      </c>
      <c r="D2513" s="43">
        <f t="shared" si="563"/>
        <v>0</v>
      </c>
      <c r="E2513" s="43">
        <f t="shared" si="563"/>
        <v>0</v>
      </c>
      <c r="F2513" s="43">
        <f t="shared" si="563"/>
        <v>0</v>
      </c>
      <c r="G2513" s="43">
        <f t="shared" si="563"/>
        <v>0</v>
      </c>
      <c r="H2513" s="43">
        <f t="shared" si="563"/>
        <v>0</v>
      </c>
      <c r="I2513" s="43">
        <f t="shared" si="563"/>
        <v>0</v>
      </c>
      <c r="J2513" s="43">
        <f t="shared" si="563"/>
        <v>0</v>
      </c>
      <c r="K2513" s="43">
        <f t="shared" si="563"/>
        <v>0</v>
      </c>
      <c r="L2513" s="43">
        <f t="shared" si="563"/>
        <v>0</v>
      </c>
      <c r="M2513" s="43">
        <f t="shared" si="563"/>
        <v>0</v>
      </c>
      <c r="N2513" s="43">
        <f t="shared" si="563"/>
        <v>0</v>
      </c>
      <c r="O2513" s="43">
        <f t="shared" si="563"/>
        <v>0</v>
      </c>
      <c r="P2513" s="43">
        <f t="shared" si="563"/>
        <v>0</v>
      </c>
      <c r="Q2513" s="43">
        <f t="shared" si="563"/>
        <v>0</v>
      </c>
      <c r="R2513" s="43">
        <f t="shared" si="563"/>
        <v>0</v>
      </c>
      <c r="S2513" s="43">
        <f t="shared" si="563"/>
        <v>0</v>
      </c>
      <c r="T2513" s="43">
        <f t="shared" si="563"/>
        <v>0</v>
      </c>
      <c r="U2513" s="43">
        <f t="shared" si="563"/>
        <v>0</v>
      </c>
      <c r="V2513" s="43">
        <f t="shared" si="563"/>
        <v>0</v>
      </c>
      <c r="W2513" s="43">
        <f t="shared" si="563"/>
        <v>0</v>
      </c>
      <c r="X2513" s="43">
        <f t="shared" si="563"/>
        <v>0</v>
      </c>
      <c r="Y2513" s="43">
        <f t="shared" si="563"/>
        <v>0</v>
      </c>
      <c r="Z2513" s="43">
        <f t="shared" si="563"/>
        <v>0</v>
      </c>
      <c r="AA2513" s="43">
        <f t="shared" si="563"/>
        <v>0</v>
      </c>
      <c r="AB2513" s="44" t="e">
        <f t="shared" si="561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4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4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4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4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AA2521" si="565">SUM(B2517:B2520)</f>
        <v>0</v>
      </c>
      <c r="C2521" s="43">
        <f t="shared" si="565"/>
        <v>0</v>
      </c>
      <c r="D2521" s="43">
        <f t="shared" si="565"/>
        <v>0</v>
      </c>
      <c r="E2521" s="43">
        <f t="shared" si="565"/>
        <v>0</v>
      </c>
      <c r="F2521" s="43">
        <f t="shared" si="565"/>
        <v>0</v>
      </c>
      <c r="G2521" s="43">
        <f t="shared" si="565"/>
        <v>0</v>
      </c>
      <c r="H2521" s="43">
        <f t="shared" si="565"/>
        <v>0</v>
      </c>
      <c r="I2521" s="43">
        <f t="shared" si="565"/>
        <v>0</v>
      </c>
      <c r="J2521" s="43">
        <f t="shared" si="565"/>
        <v>0</v>
      </c>
      <c r="K2521" s="43">
        <f t="shared" si="565"/>
        <v>0</v>
      </c>
      <c r="L2521" s="43">
        <f t="shared" si="565"/>
        <v>0</v>
      </c>
      <c r="M2521" s="43">
        <f t="shared" si="565"/>
        <v>0</v>
      </c>
      <c r="N2521" s="43">
        <f t="shared" si="565"/>
        <v>0</v>
      </c>
      <c r="O2521" s="43">
        <f t="shared" si="565"/>
        <v>0</v>
      </c>
      <c r="P2521" s="43">
        <f t="shared" si="565"/>
        <v>0</v>
      </c>
      <c r="Q2521" s="43">
        <f t="shared" si="565"/>
        <v>0</v>
      </c>
      <c r="R2521" s="43">
        <f t="shared" si="565"/>
        <v>0</v>
      </c>
      <c r="S2521" s="43">
        <f t="shared" si="565"/>
        <v>0</v>
      </c>
      <c r="T2521" s="43">
        <f t="shared" si="565"/>
        <v>0</v>
      </c>
      <c r="U2521" s="43">
        <f t="shared" si="565"/>
        <v>0</v>
      </c>
      <c r="V2521" s="43">
        <f t="shared" si="565"/>
        <v>0</v>
      </c>
      <c r="W2521" s="43">
        <f t="shared" si="565"/>
        <v>0</v>
      </c>
      <c r="X2521" s="43">
        <f t="shared" si="565"/>
        <v>0</v>
      </c>
      <c r="Y2521" s="43">
        <f t="shared" si="565"/>
        <v>0</v>
      </c>
      <c r="Z2521" s="43">
        <f t="shared" si="565"/>
        <v>0</v>
      </c>
      <c r="AA2521" s="43">
        <f t="shared" si="565"/>
        <v>0</v>
      </c>
      <c r="AB2521" s="44" t="e">
        <f t="shared" si="564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4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AA2523" si="566">B2522+B2521</f>
        <v>0</v>
      </c>
      <c r="C2523" s="43">
        <f t="shared" si="566"/>
        <v>0</v>
      </c>
      <c r="D2523" s="43">
        <f t="shared" si="566"/>
        <v>0</v>
      </c>
      <c r="E2523" s="43">
        <f t="shared" si="566"/>
        <v>0</v>
      </c>
      <c r="F2523" s="43">
        <f t="shared" si="566"/>
        <v>0</v>
      </c>
      <c r="G2523" s="43">
        <f t="shared" si="566"/>
        <v>0</v>
      </c>
      <c r="H2523" s="43">
        <f t="shared" si="566"/>
        <v>0</v>
      </c>
      <c r="I2523" s="43">
        <f t="shared" si="566"/>
        <v>0</v>
      </c>
      <c r="J2523" s="43">
        <f t="shared" si="566"/>
        <v>0</v>
      </c>
      <c r="K2523" s="43">
        <f t="shared" si="566"/>
        <v>0</v>
      </c>
      <c r="L2523" s="43">
        <f t="shared" si="566"/>
        <v>0</v>
      </c>
      <c r="M2523" s="43">
        <f t="shared" si="566"/>
        <v>0</v>
      </c>
      <c r="N2523" s="43">
        <f t="shared" si="566"/>
        <v>0</v>
      </c>
      <c r="O2523" s="43">
        <f t="shared" si="566"/>
        <v>0</v>
      </c>
      <c r="P2523" s="43">
        <f t="shared" si="566"/>
        <v>0</v>
      </c>
      <c r="Q2523" s="43">
        <f t="shared" si="566"/>
        <v>0</v>
      </c>
      <c r="R2523" s="43">
        <f t="shared" si="566"/>
        <v>0</v>
      </c>
      <c r="S2523" s="43">
        <f t="shared" si="566"/>
        <v>0</v>
      </c>
      <c r="T2523" s="43">
        <f t="shared" si="566"/>
        <v>0</v>
      </c>
      <c r="U2523" s="43">
        <f t="shared" si="566"/>
        <v>0</v>
      </c>
      <c r="V2523" s="43">
        <f t="shared" si="566"/>
        <v>0</v>
      </c>
      <c r="W2523" s="43">
        <f t="shared" si="566"/>
        <v>0</v>
      </c>
      <c r="X2523" s="43">
        <f t="shared" si="566"/>
        <v>0</v>
      </c>
      <c r="Y2523" s="43">
        <f t="shared" si="566"/>
        <v>0</v>
      </c>
      <c r="Z2523" s="43">
        <f t="shared" si="566"/>
        <v>0</v>
      </c>
      <c r="AA2523" s="43">
        <f t="shared" si="566"/>
        <v>0</v>
      </c>
      <c r="AB2523" s="44" t="e">
        <f t="shared" si="564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139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.6" hidden="1" customHeight="1" x14ac:dyDescent="0.2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567">Z2527/D2527</f>
        <v>#DIV/0!</v>
      </c>
      <c r="AC2527" s="35"/>
      <c r="AE2527" s="37"/>
    </row>
    <row r="2528" spans="1:31" s="36" customFormat="1" ht="15.6" hidden="1" customHeight="1" x14ac:dyDescent="0.2">
      <c r="A2528" s="40" t="s">
        <v>35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>
        <f>SUM(M2528:Y2528)</f>
        <v>0</v>
      </c>
      <c r="AA2528" s="34">
        <f>D2528-Z2528</f>
        <v>0</v>
      </c>
      <c r="AB2528" s="41" t="e">
        <f t="shared" si="567"/>
        <v>#DIV/0!</v>
      </c>
      <c r="AC2528" s="35"/>
      <c r="AE2528" s="37"/>
    </row>
    <row r="2529" spans="1:31" s="36" customFormat="1" ht="15.6" hidden="1" customHeight="1" x14ac:dyDescent="0.2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>SUM(M2529:Y2529)</f>
        <v>0</v>
      </c>
      <c r="AA2529" s="34">
        <f>D2529-Z2529</f>
        <v>0</v>
      </c>
      <c r="AB2529" s="41" t="e">
        <f t="shared" si="567"/>
        <v>#DIV/0!</v>
      </c>
      <c r="AC2529" s="35"/>
      <c r="AE2529" s="37"/>
    </row>
    <row r="2530" spans="1:31" s="36" customFormat="1" ht="15.6" hidden="1" customHeight="1" x14ac:dyDescent="0.2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 t="e">
        <f t="shared" si="567"/>
        <v>#DIV/0!</v>
      </c>
      <c r="AC2530" s="35"/>
      <c r="AE2530" s="37"/>
    </row>
    <row r="2531" spans="1:31" s="36" customFormat="1" ht="15.6" hidden="1" customHeight="1" x14ac:dyDescent="0.25">
      <c r="A2531" s="42" t="s">
        <v>38</v>
      </c>
      <c r="B2531" s="43">
        <f t="shared" ref="B2531:AA2531" si="568">SUM(B2527:B2530)</f>
        <v>0</v>
      </c>
      <c r="C2531" s="43">
        <f t="shared" si="568"/>
        <v>0</v>
      </c>
      <c r="D2531" s="43">
        <f t="shared" si="568"/>
        <v>0</v>
      </c>
      <c r="E2531" s="43">
        <f t="shared" si="568"/>
        <v>0</v>
      </c>
      <c r="F2531" s="43">
        <f t="shared" si="568"/>
        <v>0</v>
      </c>
      <c r="G2531" s="43">
        <f t="shared" si="568"/>
        <v>0</v>
      </c>
      <c r="H2531" s="43">
        <f t="shared" si="568"/>
        <v>0</v>
      </c>
      <c r="I2531" s="43">
        <f t="shared" si="568"/>
        <v>0</v>
      </c>
      <c r="J2531" s="43">
        <f t="shared" si="568"/>
        <v>0</v>
      </c>
      <c r="K2531" s="43">
        <f t="shared" si="568"/>
        <v>0</v>
      </c>
      <c r="L2531" s="43">
        <f t="shared" si="568"/>
        <v>0</v>
      </c>
      <c r="M2531" s="43">
        <f t="shared" si="568"/>
        <v>0</v>
      </c>
      <c r="N2531" s="43">
        <f t="shared" si="568"/>
        <v>0</v>
      </c>
      <c r="O2531" s="43">
        <f t="shared" si="568"/>
        <v>0</v>
      </c>
      <c r="P2531" s="43">
        <f t="shared" si="568"/>
        <v>0</v>
      </c>
      <c r="Q2531" s="43">
        <f t="shared" si="568"/>
        <v>0</v>
      </c>
      <c r="R2531" s="43">
        <f t="shared" si="568"/>
        <v>0</v>
      </c>
      <c r="S2531" s="43">
        <f t="shared" si="568"/>
        <v>0</v>
      </c>
      <c r="T2531" s="43">
        <f t="shared" si="568"/>
        <v>0</v>
      </c>
      <c r="U2531" s="43">
        <f t="shared" si="568"/>
        <v>0</v>
      </c>
      <c r="V2531" s="43">
        <f t="shared" si="568"/>
        <v>0</v>
      </c>
      <c r="W2531" s="43">
        <f t="shared" si="568"/>
        <v>0</v>
      </c>
      <c r="X2531" s="43">
        <f t="shared" si="568"/>
        <v>0</v>
      </c>
      <c r="Y2531" s="43">
        <f t="shared" si="568"/>
        <v>0</v>
      </c>
      <c r="Z2531" s="43">
        <f t="shared" si="568"/>
        <v>0</v>
      </c>
      <c r="AA2531" s="43">
        <f t="shared" si="568"/>
        <v>0</v>
      </c>
      <c r="AB2531" s="44" t="e">
        <f t="shared" si="567"/>
        <v>#DIV/0!</v>
      </c>
      <c r="AC2531" s="35"/>
      <c r="AE2531" s="37"/>
    </row>
    <row r="2532" spans="1:31" s="36" customFormat="1" ht="15.6" hidden="1" customHeight="1" x14ac:dyDescent="0.25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 t="e">
        <f t="shared" si="567"/>
        <v>#DIV/0!</v>
      </c>
      <c r="AC2532" s="35"/>
      <c r="AE2532" s="37"/>
    </row>
    <row r="2533" spans="1:31" s="36" customFormat="1" ht="15.6" hidden="1" customHeight="1" x14ac:dyDescent="0.25">
      <c r="A2533" s="42" t="s">
        <v>40</v>
      </c>
      <c r="B2533" s="43">
        <f t="shared" ref="B2533:AA2533" si="569">B2532+B2531</f>
        <v>0</v>
      </c>
      <c r="C2533" s="43">
        <f t="shared" si="569"/>
        <v>0</v>
      </c>
      <c r="D2533" s="43">
        <f t="shared" si="569"/>
        <v>0</v>
      </c>
      <c r="E2533" s="43">
        <f t="shared" si="569"/>
        <v>0</v>
      </c>
      <c r="F2533" s="43">
        <f t="shared" si="569"/>
        <v>0</v>
      </c>
      <c r="G2533" s="43">
        <f t="shared" si="569"/>
        <v>0</v>
      </c>
      <c r="H2533" s="43">
        <f t="shared" si="569"/>
        <v>0</v>
      </c>
      <c r="I2533" s="43">
        <f t="shared" si="569"/>
        <v>0</v>
      </c>
      <c r="J2533" s="43">
        <f t="shared" si="569"/>
        <v>0</v>
      </c>
      <c r="K2533" s="43">
        <f t="shared" si="569"/>
        <v>0</v>
      </c>
      <c r="L2533" s="43">
        <f t="shared" si="569"/>
        <v>0</v>
      </c>
      <c r="M2533" s="43">
        <f t="shared" si="569"/>
        <v>0</v>
      </c>
      <c r="N2533" s="43">
        <f t="shared" si="569"/>
        <v>0</v>
      </c>
      <c r="O2533" s="43">
        <f t="shared" si="569"/>
        <v>0</v>
      </c>
      <c r="P2533" s="43">
        <f t="shared" si="569"/>
        <v>0</v>
      </c>
      <c r="Q2533" s="43">
        <f t="shared" si="569"/>
        <v>0</v>
      </c>
      <c r="R2533" s="43">
        <f t="shared" si="569"/>
        <v>0</v>
      </c>
      <c r="S2533" s="43">
        <f t="shared" si="569"/>
        <v>0</v>
      </c>
      <c r="T2533" s="43">
        <f t="shared" si="569"/>
        <v>0</v>
      </c>
      <c r="U2533" s="43">
        <f t="shared" si="569"/>
        <v>0</v>
      </c>
      <c r="V2533" s="43">
        <f t="shared" si="569"/>
        <v>0</v>
      </c>
      <c r="W2533" s="43">
        <f t="shared" si="569"/>
        <v>0</v>
      </c>
      <c r="X2533" s="43">
        <f t="shared" si="569"/>
        <v>0</v>
      </c>
      <c r="Y2533" s="43">
        <f t="shared" si="569"/>
        <v>0</v>
      </c>
      <c r="Z2533" s="43">
        <f t="shared" si="569"/>
        <v>0</v>
      </c>
      <c r="AA2533" s="43">
        <f t="shared" si="569"/>
        <v>0</v>
      </c>
      <c r="AB2533" s="44" t="e">
        <f t="shared" si="567"/>
        <v>#DIV/0!</v>
      </c>
      <c r="AC2533" s="46"/>
      <c r="AE2533" s="37"/>
    </row>
    <row r="2534" spans="1:31" s="36" customFormat="1" ht="15.6" hidden="1" customHeight="1" x14ac:dyDescent="0.25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</row>
    <row r="2535" spans="1:31" s="36" customFormat="1" ht="15.6" hidden="1" customHeight="1" x14ac:dyDescent="0.25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</row>
    <row r="2536" spans="1:31" s="36" customFormat="1" ht="15.6" hidden="1" customHeight="1" x14ac:dyDescent="0.25">
      <c r="A2536" s="50" t="s">
        <v>139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5.6" hidden="1" customHeight="1" x14ac:dyDescent="0.2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570">Z2537/D2537</f>
        <v>#DIV/0!</v>
      </c>
      <c r="AC2537" s="35"/>
      <c r="AE2537" s="37"/>
    </row>
    <row r="2538" spans="1:31" s="36" customFormat="1" ht="15.6" hidden="1" customHeight="1" x14ac:dyDescent="0.2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>SUM(M2538:Y2538)</f>
        <v>0</v>
      </c>
      <c r="AA2538" s="34">
        <f>D2538-Z2538</f>
        <v>0</v>
      </c>
      <c r="AB2538" s="41" t="e">
        <f t="shared" si="570"/>
        <v>#DIV/0!</v>
      </c>
      <c r="AC2538" s="35"/>
      <c r="AE2538" s="37"/>
    </row>
    <row r="2539" spans="1:31" s="36" customFormat="1" ht="15.6" hidden="1" customHeight="1" x14ac:dyDescent="0.2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>SUM(M2539:Y2539)</f>
        <v>0</v>
      </c>
      <c r="AA2539" s="34">
        <f>D2539-Z2539</f>
        <v>0</v>
      </c>
      <c r="AB2539" s="41" t="e">
        <f t="shared" si="570"/>
        <v>#DIV/0!</v>
      </c>
      <c r="AC2539" s="35"/>
      <c r="AE2539" s="37"/>
    </row>
    <row r="2540" spans="1:31" s="36" customFormat="1" ht="15.6" hidden="1" customHeight="1" x14ac:dyDescent="0.2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>SUM(M2540:Y2540)</f>
        <v>0</v>
      </c>
      <c r="AA2540" s="34">
        <f>D2540-Z2540</f>
        <v>0</v>
      </c>
      <c r="AB2540" s="41" t="e">
        <f t="shared" si="570"/>
        <v>#DIV/0!</v>
      </c>
      <c r="AC2540" s="35"/>
      <c r="AE2540" s="37"/>
    </row>
    <row r="2541" spans="1:31" s="36" customFormat="1" ht="15.6" hidden="1" customHeight="1" x14ac:dyDescent="0.25">
      <c r="A2541" s="42" t="s">
        <v>38</v>
      </c>
      <c r="B2541" s="43">
        <f t="shared" ref="B2541:AA2541" si="571">SUM(B2537:B2540)</f>
        <v>0</v>
      </c>
      <c r="C2541" s="43">
        <f t="shared" si="571"/>
        <v>0</v>
      </c>
      <c r="D2541" s="43">
        <f t="shared" si="571"/>
        <v>0</v>
      </c>
      <c r="E2541" s="43">
        <f t="shared" si="571"/>
        <v>0</v>
      </c>
      <c r="F2541" s="43">
        <f t="shared" si="571"/>
        <v>0</v>
      </c>
      <c r="G2541" s="43">
        <f t="shared" si="571"/>
        <v>0</v>
      </c>
      <c r="H2541" s="43">
        <f t="shared" si="571"/>
        <v>0</v>
      </c>
      <c r="I2541" s="43">
        <f t="shared" si="571"/>
        <v>0</v>
      </c>
      <c r="J2541" s="43">
        <f t="shared" si="571"/>
        <v>0</v>
      </c>
      <c r="K2541" s="43">
        <f t="shared" si="571"/>
        <v>0</v>
      </c>
      <c r="L2541" s="43">
        <f t="shared" si="571"/>
        <v>0</v>
      </c>
      <c r="M2541" s="43">
        <f t="shared" si="571"/>
        <v>0</v>
      </c>
      <c r="N2541" s="43">
        <f t="shared" si="571"/>
        <v>0</v>
      </c>
      <c r="O2541" s="43">
        <f t="shared" si="571"/>
        <v>0</v>
      </c>
      <c r="P2541" s="43">
        <f t="shared" si="571"/>
        <v>0</v>
      </c>
      <c r="Q2541" s="43">
        <f t="shared" si="571"/>
        <v>0</v>
      </c>
      <c r="R2541" s="43">
        <f t="shared" si="571"/>
        <v>0</v>
      </c>
      <c r="S2541" s="43">
        <f t="shared" si="571"/>
        <v>0</v>
      </c>
      <c r="T2541" s="43">
        <f t="shared" si="571"/>
        <v>0</v>
      </c>
      <c r="U2541" s="43">
        <f t="shared" si="571"/>
        <v>0</v>
      </c>
      <c r="V2541" s="43">
        <f t="shared" si="571"/>
        <v>0</v>
      </c>
      <c r="W2541" s="43">
        <f t="shared" si="571"/>
        <v>0</v>
      </c>
      <c r="X2541" s="43">
        <f t="shared" si="571"/>
        <v>0</v>
      </c>
      <c r="Y2541" s="43">
        <f t="shared" si="571"/>
        <v>0</v>
      </c>
      <c r="Z2541" s="43">
        <f t="shared" si="571"/>
        <v>0</v>
      </c>
      <c r="AA2541" s="43">
        <f t="shared" si="571"/>
        <v>0</v>
      </c>
      <c r="AB2541" s="44" t="e">
        <f t="shared" si="570"/>
        <v>#DIV/0!</v>
      </c>
      <c r="AC2541" s="35"/>
      <c r="AE2541" s="37"/>
    </row>
    <row r="2542" spans="1:31" s="36" customFormat="1" ht="15.6" hidden="1" customHeight="1" x14ac:dyDescent="0.25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>SUM(M2542:Y2542)</f>
        <v>0</v>
      </c>
      <c r="AA2542" s="34">
        <f>D2542-Z2542</f>
        <v>0</v>
      </c>
      <c r="AB2542" s="41" t="e">
        <f t="shared" si="570"/>
        <v>#DIV/0!</v>
      </c>
      <c r="AC2542" s="35"/>
      <c r="AE2542" s="37"/>
    </row>
    <row r="2543" spans="1:31" s="36" customFormat="1" ht="15.6" hidden="1" customHeight="1" x14ac:dyDescent="0.25">
      <c r="A2543" s="42" t="s">
        <v>40</v>
      </c>
      <c r="B2543" s="43">
        <f t="shared" ref="B2543:AA2543" si="572">B2542+B2541</f>
        <v>0</v>
      </c>
      <c r="C2543" s="43">
        <f t="shared" si="572"/>
        <v>0</v>
      </c>
      <c r="D2543" s="43">
        <f t="shared" si="572"/>
        <v>0</v>
      </c>
      <c r="E2543" s="43">
        <f t="shared" si="572"/>
        <v>0</v>
      </c>
      <c r="F2543" s="43">
        <f t="shared" si="572"/>
        <v>0</v>
      </c>
      <c r="G2543" s="43">
        <f t="shared" si="572"/>
        <v>0</v>
      </c>
      <c r="H2543" s="43">
        <f t="shared" si="572"/>
        <v>0</v>
      </c>
      <c r="I2543" s="43">
        <f t="shared" si="572"/>
        <v>0</v>
      </c>
      <c r="J2543" s="43">
        <f t="shared" si="572"/>
        <v>0</v>
      </c>
      <c r="K2543" s="43">
        <f t="shared" si="572"/>
        <v>0</v>
      </c>
      <c r="L2543" s="43">
        <f t="shared" si="572"/>
        <v>0</v>
      </c>
      <c r="M2543" s="43">
        <f t="shared" si="572"/>
        <v>0</v>
      </c>
      <c r="N2543" s="43">
        <f t="shared" si="572"/>
        <v>0</v>
      </c>
      <c r="O2543" s="43">
        <f t="shared" si="572"/>
        <v>0</v>
      </c>
      <c r="P2543" s="43">
        <f t="shared" si="572"/>
        <v>0</v>
      </c>
      <c r="Q2543" s="43">
        <f t="shared" si="572"/>
        <v>0</v>
      </c>
      <c r="R2543" s="43">
        <f t="shared" si="572"/>
        <v>0</v>
      </c>
      <c r="S2543" s="43">
        <f t="shared" si="572"/>
        <v>0</v>
      </c>
      <c r="T2543" s="43">
        <f t="shared" si="572"/>
        <v>0</v>
      </c>
      <c r="U2543" s="43">
        <f t="shared" si="572"/>
        <v>0</v>
      </c>
      <c r="V2543" s="43">
        <f t="shared" si="572"/>
        <v>0</v>
      </c>
      <c r="W2543" s="43">
        <f t="shared" si="572"/>
        <v>0</v>
      </c>
      <c r="X2543" s="43">
        <f t="shared" si="572"/>
        <v>0</v>
      </c>
      <c r="Y2543" s="43">
        <f t="shared" si="572"/>
        <v>0</v>
      </c>
      <c r="Z2543" s="43">
        <f t="shared" si="572"/>
        <v>0</v>
      </c>
      <c r="AA2543" s="43">
        <f t="shared" si="572"/>
        <v>0</v>
      </c>
      <c r="AB2543" s="44" t="e">
        <f t="shared" si="570"/>
        <v>#DIV/0!</v>
      </c>
      <c r="AC2543" s="46"/>
      <c r="AE2543" s="37"/>
    </row>
    <row r="2544" spans="1:31" s="36" customFormat="1" ht="15.6" hidden="1" customHeight="1" x14ac:dyDescent="0.25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</row>
    <row r="2545" spans="1:31" s="36" customFormat="1" ht="15.6" customHeight="1" x14ac:dyDescent="0.25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</row>
    <row r="2546" spans="1:31" s="36" customFormat="1" ht="15.6" customHeight="1" x14ac:dyDescent="0.25">
      <c r="A2546" s="50" t="s">
        <v>140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</row>
    <row r="2547" spans="1:31" s="36" customFormat="1" ht="15" customHeight="1" x14ac:dyDescent="0.25">
      <c r="A2547" s="38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5"/>
      <c r="AE2547" s="37"/>
    </row>
    <row r="2548" spans="1:31" s="36" customFormat="1" ht="23.45" customHeight="1" x14ac:dyDescent="0.25">
      <c r="A2548" s="33" t="s">
        <v>141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27" customHeight="1" x14ac:dyDescent="0.2">
      <c r="A2549" s="40" t="s">
        <v>34</v>
      </c>
      <c r="B2549" s="34">
        <f>[1]consoCURRENT!E51980</f>
        <v>74175</v>
      </c>
      <c r="C2549" s="34">
        <f>[1]consoCURRENT!F51980</f>
        <v>0</v>
      </c>
      <c r="D2549" s="34">
        <f>[1]consoCURRENT!G51980</f>
        <v>74175</v>
      </c>
      <c r="E2549" s="34">
        <f>[1]consoCURRENT!H51980</f>
        <v>0</v>
      </c>
      <c r="F2549" s="34">
        <f>[1]consoCURRENT!I51980</f>
        <v>74174.350000000006</v>
      </c>
      <c r="G2549" s="34">
        <f>[1]consoCURRENT!J51980</f>
        <v>0</v>
      </c>
      <c r="H2549" s="34">
        <f>[1]consoCURRENT!K51980</f>
        <v>0</v>
      </c>
      <c r="I2549" s="34">
        <f>[1]consoCURRENT!L51980</f>
        <v>0</v>
      </c>
      <c r="J2549" s="34">
        <f>[1]consoCURRENT!M51980</f>
        <v>74174.350000000006</v>
      </c>
      <c r="K2549" s="34">
        <f>[1]consoCURRENT!N51980</f>
        <v>0</v>
      </c>
      <c r="L2549" s="34">
        <f>[1]consoCURRENT!O51980</f>
        <v>0</v>
      </c>
      <c r="M2549" s="34">
        <f>[1]consoCURRENT!P51980</f>
        <v>74174.350000000006</v>
      </c>
      <c r="N2549" s="34">
        <f>[1]consoCURRENT!Q51980</f>
        <v>0</v>
      </c>
      <c r="O2549" s="34">
        <f>[1]consoCURRENT!R51980</f>
        <v>0</v>
      </c>
      <c r="P2549" s="34">
        <f>[1]consoCURRENT!S51980</f>
        <v>0</v>
      </c>
      <c r="Q2549" s="34">
        <f>[1]consoCURRENT!T51980</f>
        <v>0</v>
      </c>
      <c r="R2549" s="34">
        <f>[1]consoCURRENT!U51980</f>
        <v>0</v>
      </c>
      <c r="S2549" s="34">
        <f>[1]consoCURRENT!V51980</f>
        <v>0</v>
      </c>
      <c r="T2549" s="34">
        <f>[1]consoCURRENT!W51980</f>
        <v>0</v>
      </c>
      <c r="U2549" s="34">
        <f>[1]consoCURRENT!X51980</f>
        <v>0</v>
      </c>
      <c r="V2549" s="34">
        <f>[1]consoCURRENT!Y51980</f>
        <v>0</v>
      </c>
      <c r="W2549" s="34">
        <f>[1]consoCURRENT!Z51980</f>
        <v>0</v>
      </c>
      <c r="X2549" s="34">
        <f>[1]consoCURRENT!AA51980</f>
        <v>0</v>
      </c>
      <c r="Y2549" s="34">
        <f>[1]consoCURRENT!AB51980</f>
        <v>0</v>
      </c>
      <c r="Z2549" s="34">
        <f>SUM(M2549:Y2549)</f>
        <v>74174.350000000006</v>
      </c>
      <c r="AA2549" s="34">
        <f>D2549-Z2549</f>
        <v>0.64999999999417923</v>
      </c>
      <c r="AB2549" s="41">
        <f>Z2549/D2549</f>
        <v>0.99999123693966974</v>
      </c>
      <c r="AC2549" s="35"/>
      <c r="AE2549" s="37"/>
    </row>
    <row r="2550" spans="1:31" s="36" customFormat="1" ht="22.35" hidden="1" customHeight="1" x14ac:dyDescent="0.2">
      <c r="A2550" s="40" t="s">
        <v>35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>SUM(M2550:Y2550)</f>
        <v>0</v>
      </c>
      <c r="AA2550" s="34">
        <f>D2550-Z2550</f>
        <v>0</v>
      </c>
      <c r="AB2550" s="41"/>
      <c r="AC2550" s="35"/>
      <c r="AE2550" s="37"/>
    </row>
    <row r="2551" spans="1:31" s="36" customFormat="1" ht="22.35" hidden="1" customHeight="1" x14ac:dyDescent="0.2">
      <c r="A2551" s="40" t="s">
        <v>36</v>
      </c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22.35" hidden="1" customHeight="1" x14ac:dyDescent="0.2">
      <c r="A2552" s="40" t="s">
        <v>37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>SUM(M2552:Y2552)</f>
        <v>0</v>
      </c>
      <c r="AA2552" s="34">
        <f>D2552-Z2552</f>
        <v>0</v>
      </c>
      <c r="AB2552" s="41"/>
      <c r="AC2552" s="35"/>
      <c r="AE2552" s="37"/>
    </row>
    <row r="2553" spans="1:31" s="36" customFormat="1" ht="18" customHeight="1" x14ac:dyDescent="0.25">
      <c r="A2553" s="42" t="s">
        <v>38</v>
      </c>
      <c r="B2553" s="43">
        <f t="shared" ref="B2553:AA2553" si="573">SUM(B2549:B2552)</f>
        <v>74175</v>
      </c>
      <c r="C2553" s="43">
        <f t="shared" si="573"/>
        <v>0</v>
      </c>
      <c r="D2553" s="43">
        <f t="shared" si="573"/>
        <v>74175</v>
      </c>
      <c r="E2553" s="43">
        <f t="shared" si="573"/>
        <v>0</v>
      </c>
      <c r="F2553" s="43">
        <f t="shared" si="573"/>
        <v>74174.350000000006</v>
      </c>
      <c r="G2553" s="43">
        <f t="shared" si="573"/>
        <v>0</v>
      </c>
      <c r="H2553" s="43">
        <f t="shared" si="573"/>
        <v>0</v>
      </c>
      <c r="I2553" s="43">
        <f t="shared" si="573"/>
        <v>0</v>
      </c>
      <c r="J2553" s="43">
        <f t="shared" si="573"/>
        <v>74174.350000000006</v>
      </c>
      <c r="K2553" s="43">
        <f t="shared" si="573"/>
        <v>0</v>
      </c>
      <c r="L2553" s="43">
        <f t="shared" si="573"/>
        <v>0</v>
      </c>
      <c r="M2553" s="43">
        <f t="shared" si="573"/>
        <v>74174.350000000006</v>
      </c>
      <c r="N2553" s="43">
        <f t="shared" si="573"/>
        <v>0</v>
      </c>
      <c r="O2553" s="43">
        <f t="shared" si="573"/>
        <v>0</v>
      </c>
      <c r="P2553" s="43">
        <f t="shared" si="573"/>
        <v>0</v>
      </c>
      <c r="Q2553" s="43">
        <f t="shared" si="573"/>
        <v>0</v>
      </c>
      <c r="R2553" s="43">
        <f t="shared" si="573"/>
        <v>0</v>
      </c>
      <c r="S2553" s="43">
        <f t="shared" si="573"/>
        <v>0</v>
      </c>
      <c r="T2553" s="43">
        <f t="shared" si="573"/>
        <v>0</v>
      </c>
      <c r="U2553" s="43">
        <f t="shared" si="573"/>
        <v>0</v>
      </c>
      <c r="V2553" s="43">
        <f t="shared" si="573"/>
        <v>0</v>
      </c>
      <c r="W2553" s="43">
        <f t="shared" si="573"/>
        <v>0</v>
      </c>
      <c r="X2553" s="43">
        <f t="shared" si="573"/>
        <v>0</v>
      </c>
      <c r="Y2553" s="43">
        <f t="shared" si="573"/>
        <v>0</v>
      </c>
      <c r="Z2553" s="43">
        <f t="shared" si="573"/>
        <v>74174.350000000006</v>
      </c>
      <c r="AA2553" s="43">
        <f t="shared" si="573"/>
        <v>0.64999999999417923</v>
      </c>
      <c r="AB2553" s="44">
        <f>Z2553/D2553</f>
        <v>0.99999123693966974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>
        <f>SUM(M2554:Y2554)</f>
        <v>0</v>
      </c>
      <c r="AA2554" s="34">
        <f>D2554-Z2554</f>
        <v>0</v>
      </c>
      <c r="AB2554" s="41" t="e">
        <f>Z2554/D2554</f>
        <v>#DIV/0!</v>
      </c>
      <c r="AC2554" s="35"/>
      <c r="AE2554" s="37"/>
    </row>
    <row r="2555" spans="1:31" s="36" customFormat="1" ht="22.5" customHeight="1" x14ac:dyDescent="0.25">
      <c r="A2555" s="42" t="s">
        <v>40</v>
      </c>
      <c r="B2555" s="43">
        <f t="shared" ref="B2555:AA2555" si="574">B2554+B2553</f>
        <v>74175</v>
      </c>
      <c r="C2555" s="43">
        <f t="shared" si="574"/>
        <v>0</v>
      </c>
      <c r="D2555" s="43">
        <f t="shared" si="574"/>
        <v>74175</v>
      </c>
      <c r="E2555" s="43">
        <f t="shared" si="574"/>
        <v>0</v>
      </c>
      <c r="F2555" s="43">
        <f t="shared" si="574"/>
        <v>74174.350000000006</v>
      </c>
      <c r="G2555" s="43">
        <f t="shared" si="574"/>
        <v>0</v>
      </c>
      <c r="H2555" s="43">
        <f t="shared" si="574"/>
        <v>0</v>
      </c>
      <c r="I2555" s="43">
        <f t="shared" si="574"/>
        <v>0</v>
      </c>
      <c r="J2555" s="43">
        <f t="shared" si="574"/>
        <v>74174.350000000006</v>
      </c>
      <c r="K2555" s="43">
        <f t="shared" si="574"/>
        <v>0</v>
      </c>
      <c r="L2555" s="43">
        <f t="shared" si="574"/>
        <v>0</v>
      </c>
      <c r="M2555" s="43">
        <f t="shared" si="574"/>
        <v>74174.350000000006</v>
      </c>
      <c r="N2555" s="43">
        <f t="shared" si="574"/>
        <v>0</v>
      </c>
      <c r="O2555" s="43">
        <f t="shared" si="574"/>
        <v>0</v>
      </c>
      <c r="P2555" s="43">
        <f t="shared" si="574"/>
        <v>0</v>
      </c>
      <c r="Q2555" s="43">
        <f t="shared" si="574"/>
        <v>0</v>
      </c>
      <c r="R2555" s="43">
        <f t="shared" si="574"/>
        <v>0</v>
      </c>
      <c r="S2555" s="43">
        <f t="shared" si="574"/>
        <v>0</v>
      </c>
      <c r="T2555" s="43">
        <f t="shared" si="574"/>
        <v>0</v>
      </c>
      <c r="U2555" s="43">
        <f t="shared" si="574"/>
        <v>0</v>
      </c>
      <c r="V2555" s="43">
        <f t="shared" si="574"/>
        <v>0</v>
      </c>
      <c r="W2555" s="43">
        <f t="shared" si="574"/>
        <v>0</v>
      </c>
      <c r="X2555" s="43">
        <f t="shared" si="574"/>
        <v>0</v>
      </c>
      <c r="Y2555" s="43">
        <f t="shared" si="574"/>
        <v>0</v>
      </c>
      <c r="Z2555" s="43">
        <f t="shared" si="574"/>
        <v>74174.350000000006</v>
      </c>
      <c r="AA2555" s="43">
        <f t="shared" si="574"/>
        <v>0.64999999999417923</v>
      </c>
      <c r="AB2555" s="44">
        <f>Z2555/D2555</f>
        <v>0.99999123693966974</v>
      </c>
      <c r="AC2555" s="46"/>
      <c r="AE2555" s="37"/>
    </row>
    <row r="2556" spans="1:31" s="36" customFormat="1" ht="15" hidden="1" customHeight="1" x14ac:dyDescent="0.25">
      <c r="A2556" s="38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</row>
    <row r="2557" spans="1:31" s="36" customFormat="1" ht="18" hidden="1" customHeight="1" x14ac:dyDescent="0.25">
      <c r="A2557" s="38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5"/>
      <c r="AE2557" s="37"/>
    </row>
    <row r="2558" spans="1:31" s="36" customFormat="1" ht="17.45" hidden="1" customHeight="1" x14ac:dyDescent="0.25">
      <c r="A2558" s="89" t="s">
        <v>142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20.45" hidden="1" customHeight="1" x14ac:dyDescent="0.2">
      <c r="A2559" s="40" t="s">
        <v>34</v>
      </c>
      <c r="B2559" s="34">
        <f>B2569+B2579+B2589+B2599+B2609</f>
        <v>0</v>
      </c>
      <c r="C2559" s="34">
        <f t="shared" ref="C2559:Y2564" si="575">C2569+C2579+C2589+C2599+C2609</f>
        <v>0</v>
      </c>
      <c r="D2559" s="34">
        <f t="shared" si="575"/>
        <v>0</v>
      </c>
      <c r="E2559" s="34">
        <f t="shared" si="575"/>
        <v>0</v>
      </c>
      <c r="F2559" s="34">
        <f t="shared" si="575"/>
        <v>0</v>
      </c>
      <c r="G2559" s="34">
        <f t="shared" si="575"/>
        <v>0</v>
      </c>
      <c r="H2559" s="34">
        <f t="shared" si="575"/>
        <v>0</v>
      </c>
      <c r="I2559" s="34">
        <f t="shared" si="575"/>
        <v>0</v>
      </c>
      <c r="J2559" s="34">
        <f t="shared" si="575"/>
        <v>0</v>
      </c>
      <c r="K2559" s="34">
        <f t="shared" si="575"/>
        <v>0</v>
      </c>
      <c r="L2559" s="34">
        <f t="shared" si="575"/>
        <v>0</v>
      </c>
      <c r="M2559" s="34">
        <f t="shared" si="575"/>
        <v>0</v>
      </c>
      <c r="N2559" s="34">
        <f t="shared" si="575"/>
        <v>0</v>
      </c>
      <c r="O2559" s="34">
        <f t="shared" si="575"/>
        <v>0</v>
      </c>
      <c r="P2559" s="34">
        <f t="shared" si="575"/>
        <v>0</v>
      </c>
      <c r="Q2559" s="34">
        <f t="shared" si="575"/>
        <v>0</v>
      </c>
      <c r="R2559" s="34">
        <f t="shared" si="575"/>
        <v>0</v>
      </c>
      <c r="S2559" s="34">
        <f t="shared" si="575"/>
        <v>0</v>
      </c>
      <c r="T2559" s="34">
        <f t="shared" si="575"/>
        <v>0</v>
      </c>
      <c r="U2559" s="34">
        <f t="shared" si="575"/>
        <v>0</v>
      </c>
      <c r="V2559" s="34">
        <f t="shared" si="575"/>
        <v>0</v>
      </c>
      <c r="W2559" s="34">
        <f t="shared" si="575"/>
        <v>0</v>
      </c>
      <c r="X2559" s="34">
        <f t="shared" si="575"/>
        <v>0</v>
      </c>
      <c r="Y2559" s="34">
        <f t="shared" si="575"/>
        <v>0</v>
      </c>
      <c r="Z2559" s="34">
        <f>Z2569+Z2599+Z2609</f>
        <v>0</v>
      </c>
      <c r="AA2559" s="34">
        <f>D2559-Z2559</f>
        <v>0</v>
      </c>
      <c r="AB2559" s="41"/>
      <c r="AC2559" s="35"/>
      <c r="AE2559" s="37"/>
    </row>
    <row r="2560" spans="1:31" s="36" customFormat="1" ht="20.45" hidden="1" customHeight="1" x14ac:dyDescent="0.2">
      <c r="A2560" s="40" t="s">
        <v>35</v>
      </c>
      <c r="B2560" s="34">
        <f>B2570+B2580+B2590+B2600+B2610</f>
        <v>0</v>
      </c>
      <c r="C2560" s="34">
        <f t="shared" si="575"/>
        <v>0</v>
      </c>
      <c r="D2560" s="34">
        <f t="shared" si="575"/>
        <v>0</v>
      </c>
      <c r="E2560" s="34">
        <f t="shared" si="575"/>
        <v>0</v>
      </c>
      <c r="F2560" s="34">
        <f t="shared" si="575"/>
        <v>0</v>
      </c>
      <c r="G2560" s="34">
        <f t="shared" si="575"/>
        <v>0</v>
      </c>
      <c r="H2560" s="34">
        <f t="shared" si="575"/>
        <v>0</v>
      </c>
      <c r="I2560" s="34">
        <f t="shared" si="575"/>
        <v>0</v>
      </c>
      <c r="J2560" s="34">
        <f t="shared" si="575"/>
        <v>0</v>
      </c>
      <c r="K2560" s="34">
        <f t="shared" si="575"/>
        <v>0</v>
      </c>
      <c r="L2560" s="34">
        <f t="shared" si="575"/>
        <v>0</v>
      </c>
      <c r="M2560" s="34">
        <f t="shared" si="575"/>
        <v>0</v>
      </c>
      <c r="N2560" s="34">
        <f t="shared" si="575"/>
        <v>0</v>
      </c>
      <c r="O2560" s="34">
        <f t="shared" si="575"/>
        <v>0</v>
      </c>
      <c r="P2560" s="34">
        <f t="shared" si="575"/>
        <v>0</v>
      </c>
      <c r="Q2560" s="34">
        <f t="shared" si="575"/>
        <v>0</v>
      </c>
      <c r="R2560" s="34">
        <f t="shared" si="575"/>
        <v>0</v>
      </c>
      <c r="S2560" s="34">
        <f t="shared" si="575"/>
        <v>0</v>
      </c>
      <c r="T2560" s="34">
        <f t="shared" si="575"/>
        <v>0</v>
      </c>
      <c r="U2560" s="34">
        <f t="shared" si="575"/>
        <v>0</v>
      </c>
      <c r="V2560" s="34">
        <f t="shared" si="575"/>
        <v>0</v>
      </c>
      <c r="W2560" s="34">
        <f t="shared" si="575"/>
        <v>0</v>
      </c>
      <c r="X2560" s="34">
        <f t="shared" si="575"/>
        <v>0</v>
      </c>
      <c r="Y2560" s="34">
        <f t="shared" si="575"/>
        <v>0</v>
      </c>
      <c r="Z2560" s="34">
        <f>Z2570+Z2600+Z2610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20.45" hidden="1" customHeight="1" x14ac:dyDescent="0.2">
      <c r="A2561" s="40" t="s">
        <v>36</v>
      </c>
      <c r="B2561" s="34">
        <f>B2571+B2581+B2591+B2601+B2611</f>
        <v>0</v>
      </c>
      <c r="C2561" s="34">
        <f t="shared" si="575"/>
        <v>0</v>
      </c>
      <c r="D2561" s="34">
        <f t="shared" si="575"/>
        <v>0</v>
      </c>
      <c r="E2561" s="34">
        <f t="shared" si="575"/>
        <v>0</v>
      </c>
      <c r="F2561" s="34">
        <f t="shared" si="575"/>
        <v>0</v>
      </c>
      <c r="G2561" s="34">
        <f t="shared" si="575"/>
        <v>0</v>
      </c>
      <c r="H2561" s="34">
        <f t="shared" si="575"/>
        <v>0</v>
      </c>
      <c r="I2561" s="34">
        <f t="shared" si="575"/>
        <v>0</v>
      </c>
      <c r="J2561" s="34">
        <f t="shared" si="575"/>
        <v>0</v>
      </c>
      <c r="K2561" s="34">
        <f t="shared" si="575"/>
        <v>0</v>
      </c>
      <c r="L2561" s="34">
        <f t="shared" si="575"/>
        <v>0</v>
      </c>
      <c r="M2561" s="34">
        <f t="shared" si="575"/>
        <v>0</v>
      </c>
      <c r="N2561" s="34">
        <f t="shared" si="575"/>
        <v>0</v>
      </c>
      <c r="O2561" s="34">
        <f t="shared" si="575"/>
        <v>0</v>
      </c>
      <c r="P2561" s="34">
        <f t="shared" si="575"/>
        <v>0</v>
      </c>
      <c r="Q2561" s="34">
        <f t="shared" si="575"/>
        <v>0</v>
      </c>
      <c r="R2561" s="34">
        <f t="shared" si="575"/>
        <v>0</v>
      </c>
      <c r="S2561" s="34">
        <f t="shared" si="575"/>
        <v>0</v>
      </c>
      <c r="T2561" s="34">
        <f t="shared" si="575"/>
        <v>0</v>
      </c>
      <c r="U2561" s="34">
        <f t="shared" si="575"/>
        <v>0</v>
      </c>
      <c r="V2561" s="34">
        <f t="shared" si="575"/>
        <v>0</v>
      </c>
      <c r="W2561" s="34">
        <f t="shared" si="575"/>
        <v>0</v>
      </c>
      <c r="X2561" s="34">
        <f t="shared" si="575"/>
        <v>0</v>
      </c>
      <c r="Y2561" s="34">
        <f t="shared" si="575"/>
        <v>0</v>
      </c>
      <c r="Z2561" s="34">
        <f>Z2571+Z2601+Z2611</f>
        <v>0</v>
      </c>
      <c r="AA2561" s="34">
        <f>D2561-Z2561</f>
        <v>0</v>
      </c>
      <c r="AB2561" s="41"/>
      <c r="AC2561" s="35"/>
      <c r="AE2561" s="37"/>
    </row>
    <row r="2562" spans="1:31" s="36" customFormat="1" ht="20.45" hidden="1" customHeight="1" x14ac:dyDescent="0.2">
      <c r="A2562" s="40" t="s">
        <v>37</v>
      </c>
      <c r="B2562" s="34">
        <f>B2572+B2582+B2592+B2602+B2612</f>
        <v>0</v>
      </c>
      <c r="C2562" s="34">
        <f t="shared" si="575"/>
        <v>0</v>
      </c>
      <c r="D2562" s="34">
        <f t="shared" si="575"/>
        <v>0</v>
      </c>
      <c r="E2562" s="34">
        <f t="shared" si="575"/>
        <v>0</v>
      </c>
      <c r="F2562" s="34">
        <f t="shared" si="575"/>
        <v>0</v>
      </c>
      <c r="G2562" s="34">
        <f t="shared" si="575"/>
        <v>0</v>
      </c>
      <c r="H2562" s="34">
        <f t="shared" si="575"/>
        <v>0</v>
      </c>
      <c r="I2562" s="34">
        <f t="shared" si="575"/>
        <v>0</v>
      </c>
      <c r="J2562" s="34">
        <f t="shared" si="575"/>
        <v>0</v>
      </c>
      <c r="K2562" s="34">
        <f t="shared" si="575"/>
        <v>0</v>
      </c>
      <c r="L2562" s="34">
        <f t="shared" si="575"/>
        <v>0</v>
      </c>
      <c r="M2562" s="34">
        <f t="shared" si="575"/>
        <v>0</v>
      </c>
      <c r="N2562" s="34">
        <f t="shared" si="575"/>
        <v>0</v>
      </c>
      <c r="O2562" s="34">
        <f t="shared" si="575"/>
        <v>0</v>
      </c>
      <c r="P2562" s="34">
        <f t="shared" si="575"/>
        <v>0</v>
      </c>
      <c r="Q2562" s="34">
        <f t="shared" si="575"/>
        <v>0</v>
      </c>
      <c r="R2562" s="34">
        <f t="shared" si="575"/>
        <v>0</v>
      </c>
      <c r="S2562" s="34">
        <f t="shared" si="575"/>
        <v>0</v>
      </c>
      <c r="T2562" s="34">
        <f t="shared" si="575"/>
        <v>0</v>
      </c>
      <c r="U2562" s="34">
        <f t="shared" si="575"/>
        <v>0</v>
      </c>
      <c r="V2562" s="34">
        <f t="shared" si="575"/>
        <v>0</v>
      </c>
      <c r="W2562" s="34">
        <f t="shared" si="575"/>
        <v>0</v>
      </c>
      <c r="X2562" s="34">
        <f t="shared" si="575"/>
        <v>0</v>
      </c>
      <c r="Y2562" s="34">
        <f t="shared" si="575"/>
        <v>0</v>
      </c>
      <c r="Z2562" s="34">
        <f>Z2572+Z2602+Z2612</f>
        <v>0</v>
      </c>
      <c r="AA2562" s="34">
        <f>D2562-Z2562</f>
        <v>0</v>
      </c>
      <c r="AB2562" s="41" t="e">
        <f>Z2562/D2562</f>
        <v>#DIV/0!</v>
      </c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>SUM(B2559:B2562)</f>
        <v>0</v>
      </c>
      <c r="C2563" s="43">
        <f t="shared" ref="C2563:AA2563" si="576">SUM(C2559:C2562)</f>
        <v>0</v>
      </c>
      <c r="D2563" s="43">
        <f t="shared" si="576"/>
        <v>0</v>
      </c>
      <c r="E2563" s="43">
        <f t="shared" si="576"/>
        <v>0</v>
      </c>
      <c r="F2563" s="43">
        <f t="shared" si="576"/>
        <v>0</v>
      </c>
      <c r="G2563" s="43">
        <f t="shared" si="576"/>
        <v>0</v>
      </c>
      <c r="H2563" s="43">
        <f t="shared" si="576"/>
        <v>0</v>
      </c>
      <c r="I2563" s="43">
        <f t="shared" si="576"/>
        <v>0</v>
      </c>
      <c r="J2563" s="43">
        <f t="shared" si="576"/>
        <v>0</v>
      </c>
      <c r="K2563" s="43">
        <f t="shared" si="576"/>
        <v>0</v>
      </c>
      <c r="L2563" s="43">
        <f t="shared" si="576"/>
        <v>0</v>
      </c>
      <c r="M2563" s="43">
        <f t="shared" si="576"/>
        <v>0</v>
      </c>
      <c r="N2563" s="43">
        <f t="shared" si="576"/>
        <v>0</v>
      </c>
      <c r="O2563" s="43">
        <f t="shared" si="576"/>
        <v>0</v>
      </c>
      <c r="P2563" s="43">
        <f t="shared" si="576"/>
        <v>0</v>
      </c>
      <c r="Q2563" s="43">
        <f t="shared" si="576"/>
        <v>0</v>
      </c>
      <c r="R2563" s="43">
        <f t="shared" si="576"/>
        <v>0</v>
      </c>
      <c r="S2563" s="43">
        <f t="shared" si="576"/>
        <v>0</v>
      </c>
      <c r="T2563" s="43">
        <f t="shared" si="576"/>
        <v>0</v>
      </c>
      <c r="U2563" s="43">
        <f t="shared" si="576"/>
        <v>0</v>
      </c>
      <c r="V2563" s="43">
        <f t="shared" si="576"/>
        <v>0</v>
      </c>
      <c r="W2563" s="43">
        <f t="shared" si="576"/>
        <v>0</v>
      </c>
      <c r="X2563" s="43">
        <f t="shared" si="576"/>
        <v>0</v>
      </c>
      <c r="Y2563" s="43">
        <f t="shared" si="576"/>
        <v>0</v>
      </c>
      <c r="Z2563" s="43">
        <f t="shared" si="576"/>
        <v>0</v>
      </c>
      <c r="AA2563" s="43">
        <f t="shared" si="576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>
        <f>B2574+B2584+B2594+B2604+B2614</f>
        <v>0</v>
      </c>
      <c r="C2564" s="34">
        <f t="shared" si="575"/>
        <v>0</v>
      </c>
      <c r="D2564" s="34">
        <f t="shared" si="575"/>
        <v>0</v>
      </c>
      <c r="E2564" s="34">
        <f t="shared" si="575"/>
        <v>0</v>
      </c>
      <c r="F2564" s="34">
        <f t="shared" si="575"/>
        <v>0</v>
      </c>
      <c r="G2564" s="34">
        <f t="shared" si="575"/>
        <v>0</v>
      </c>
      <c r="H2564" s="34">
        <f t="shared" si="575"/>
        <v>0</v>
      </c>
      <c r="I2564" s="34">
        <f t="shared" si="575"/>
        <v>0</v>
      </c>
      <c r="J2564" s="34">
        <f t="shared" si="575"/>
        <v>0</v>
      </c>
      <c r="K2564" s="34">
        <f t="shared" si="575"/>
        <v>0</v>
      </c>
      <c r="L2564" s="34">
        <f t="shared" si="575"/>
        <v>0</v>
      </c>
      <c r="M2564" s="34">
        <f t="shared" si="575"/>
        <v>0</v>
      </c>
      <c r="N2564" s="34">
        <f t="shared" si="575"/>
        <v>0</v>
      </c>
      <c r="O2564" s="34">
        <f t="shared" si="575"/>
        <v>0</v>
      </c>
      <c r="P2564" s="34">
        <f t="shared" si="575"/>
        <v>0</v>
      </c>
      <c r="Q2564" s="34">
        <f t="shared" si="575"/>
        <v>0</v>
      </c>
      <c r="R2564" s="34">
        <f t="shared" si="575"/>
        <v>0</v>
      </c>
      <c r="S2564" s="34">
        <f t="shared" si="575"/>
        <v>0</v>
      </c>
      <c r="T2564" s="34">
        <f t="shared" si="575"/>
        <v>0</v>
      </c>
      <c r="U2564" s="34">
        <f t="shared" si="575"/>
        <v>0</v>
      </c>
      <c r="V2564" s="34">
        <f t="shared" si="575"/>
        <v>0</v>
      </c>
      <c r="W2564" s="34">
        <f t="shared" si="575"/>
        <v>0</v>
      </c>
      <c r="X2564" s="34">
        <f t="shared" si="575"/>
        <v>0</v>
      </c>
      <c r="Y2564" s="34">
        <f t="shared" si="575"/>
        <v>0</v>
      </c>
      <c r="Z2564" s="34">
        <f>Z2584+Z2594</f>
        <v>0</v>
      </c>
      <c r="AA2564" s="34">
        <f>D2564-Z2564</f>
        <v>0</v>
      </c>
      <c r="AB2564" s="41"/>
      <c r="AC2564" s="35"/>
      <c r="AE2564" s="37"/>
    </row>
    <row r="2565" spans="1:31" s="36" customFormat="1" ht="26.45" hidden="1" customHeight="1" x14ac:dyDescent="0.25">
      <c r="A2565" s="42" t="s">
        <v>40</v>
      </c>
      <c r="B2565" s="43">
        <f>B2564+B2563</f>
        <v>0</v>
      </c>
      <c r="C2565" s="43">
        <f t="shared" ref="C2565:AA2565" si="577">C2564+C2563</f>
        <v>0</v>
      </c>
      <c r="D2565" s="43">
        <f t="shared" si="577"/>
        <v>0</v>
      </c>
      <c r="E2565" s="43">
        <f t="shared" si="577"/>
        <v>0</v>
      </c>
      <c r="F2565" s="43">
        <f t="shared" si="577"/>
        <v>0</v>
      </c>
      <c r="G2565" s="43">
        <f t="shared" si="577"/>
        <v>0</v>
      </c>
      <c r="H2565" s="43">
        <f t="shared" si="577"/>
        <v>0</v>
      </c>
      <c r="I2565" s="43">
        <f t="shared" si="577"/>
        <v>0</v>
      </c>
      <c r="J2565" s="43">
        <f t="shared" si="577"/>
        <v>0</v>
      </c>
      <c r="K2565" s="43">
        <f t="shared" si="577"/>
        <v>0</v>
      </c>
      <c r="L2565" s="43">
        <f t="shared" si="577"/>
        <v>0</v>
      </c>
      <c r="M2565" s="43">
        <f t="shared" si="577"/>
        <v>0</v>
      </c>
      <c r="N2565" s="43">
        <f t="shared" si="577"/>
        <v>0</v>
      </c>
      <c r="O2565" s="43">
        <f t="shared" si="577"/>
        <v>0</v>
      </c>
      <c r="P2565" s="43">
        <f t="shared" si="577"/>
        <v>0</v>
      </c>
      <c r="Q2565" s="43">
        <f t="shared" si="577"/>
        <v>0</v>
      </c>
      <c r="R2565" s="43">
        <f t="shared" si="577"/>
        <v>0</v>
      </c>
      <c r="S2565" s="43">
        <f t="shared" si="577"/>
        <v>0</v>
      </c>
      <c r="T2565" s="43">
        <f t="shared" si="577"/>
        <v>0</v>
      </c>
      <c r="U2565" s="43">
        <f t="shared" si="577"/>
        <v>0</v>
      </c>
      <c r="V2565" s="43">
        <f t="shared" si="577"/>
        <v>0</v>
      </c>
      <c r="W2565" s="43">
        <f t="shared" si="577"/>
        <v>0</v>
      </c>
      <c r="X2565" s="43">
        <f t="shared" si="577"/>
        <v>0</v>
      </c>
      <c r="Y2565" s="43">
        <f t="shared" si="577"/>
        <v>0</v>
      </c>
      <c r="Z2565" s="43">
        <f t="shared" si="577"/>
        <v>0</v>
      </c>
      <c r="AA2565" s="43">
        <f t="shared" si="577"/>
        <v>0</v>
      </c>
      <c r="AB2565" s="44" t="e">
        <f>Z2565/D2565</f>
        <v>#DIV/0!</v>
      </c>
      <c r="AC2565" s="46"/>
      <c r="AE2565" s="37"/>
    </row>
    <row r="2566" spans="1:31" s="36" customFormat="1" ht="27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50" t="s">
        <v>143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8.600000000000001" hidden="1" customHeight="1" x14ac:dyDescent="0.25">
      <c r="A2568" s="90" t="s">
        <v>144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.75" hidden="1" customHeight="1" x14ac:dyDescent="0.2">
      <c r="A2569" s="40" t="s">
        <v>34</v>
      </c>
      <c r="B2569" s="34">
        <f>[1]consoCURRENT!E52252</f>
        <v>0</v>
      </c>
      <c r="C2569" s="34">
        <f>[1]consoCURRENT!F52252</f>
        <v>0</v>
      </c>
      <c r="D2569" s="34">
        <f>[1]consoCURRENT!G52252</f>
        <v>0</v>
      </c>
      <c r="E2569" s="34">
        <f>[1]consoCURRENT!H52252</f>
        <v>0</v>
      </c>
      <c r="F2569" s="34">
        <f>[1]consoCURRENT!I52252</f>
        <v>0</v>
      </c>
      <c r="G2569" s="34">
        <f>[1]consoCURRENT!J52252</f>
        <v>0</v>
      </c>
      <c r="H2569" s="34">
        <f>[1]consoCURRENT!K52252</f>
        <v>0</v>
      </c>
      <c r="I2569" s="34">
        <f>[1]consoCURRENT!L52252</f>
        <v>0</v>
      </c>
      <c r="J2569" s="34">
        <f>[1]consoCURRENT!M52252</f>
        <v>0</v>
      </c>
      <c r="K2569" s="34">
        <f>[1]consoCURRENT!N52252</f>
        <v>0</v>
      </c>
      <c r="L2569" s="34">
        <f>[1]consoCURRENT!O52252</f>
        <v>0</v>
      </c>
      <c r="M2569" s="34">
        <f>[1]consoCURRENT!P52252</f>
        <v>0</v>
      </c>
      <c r="N2569" s="34">
        <f>[1]consoCURRENT!Q52252</f>
        <v>0</v>
      </c>
      <c r="O2569" s="34">
        <f>[1]consoCURRENT!R52252</f>
        <v>0</v>
      </c>
      <c r="P2569" s="34">
        <f>[1]consoCURRENT!S52252</f>
        <v>0</v>
      </c>
      <c r="Q2569" s="34">
        <f>[1]consoCURRENT!T52252</f>
        <v>0</v>
      </c>
      <c r="R2569" s="34">
        <f>[1]consoCURRENT!U52252</f>
        <v>0</v>
      </c>
      <c r="S2569" s="34">
        <f>[1]consoCURRENT!V52252</f>
        <v>0</v>
      </c>
      <c r="T2569" s="34">
        <f>[1]consoCURRENT!W52252</f>
        <v>0</v>
      </c>
      <c r="U2569" s="34">
        <f>[1]consoCURRENT!X52252</f>
        <v>0</v>
      </c>
      <c r="V2569" s="34">
        <f>[1]consoCURRENT!Y52252</f>
        <v>0</v>
      </c>
      <c r="W2569" s="34">
        <f>[1]consoCURRENT!Z52252</f>
        <v>0</v>
      </c>
      <c r="X2569" s="34">
        <f>[1]consoCURRENT!AA52252</f>
        <v>0</v>
      </c>
      <c r="Y2569" s="34">
        <f>[1]consoCURRENT!AB52252</f>
        <v>0</v>
      </c>
      <c r="Z2569" s="34">
        <f>SUM(M2569:Y2569)</f>
        <v>0</v>
      </c>
      <c r="AA2569" s="34">
        <f>D2569-Z2569</f>
        <v>0</v>
      </c>
      <c r="AB2569" s="41"/>
      <c r="AC2569" s="35"/>
      <c r="AE2569" s="37"/>
    </row>
    <row r="2570" spans="1:31" s="36" customFormat="1" ht="18.75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.75" hidden="1" customHeight="1" x14ac:dyDescent="0.2">
      <c r="A2571" s="40" t="s">
        <v>36</v>
      </c>
      <c r="B2571" s="34">
        <f>[1]consoCURRENT!E52371</f>
        <v>0</v>
      </c>
      <c r="C2571" s="34">
        <f>[1]consoCURRENT!F52371</f>
        <v>0</v>
      </c>
      <c r="D2571" s="34">
        <f>[1]consoCURRENT!G52371</f>
        <v>0</v>
      </c>
      <c r="E2571" s="34">
        <f>[1]consoCURRENT!H52371</f>
        <v>0</v>
      </c>
      <c r="F2571" s="34">
        <f>[1]consoCURRENT!I52371</f>
        <v>0</v>
      </c>
      <c r="G2571" s="34">
        <f>[1]consoCURRENT!J52371</f>
        <v>0</v>
      </c>
      <c r="H2571" s="34">
        <f>[1]consoCURRENT!K52371</f>
        <v>0</v>
      </c>
      <c r="I2571" s="34">
        <f>[1]consoCURRENT!L52371</f>
        <v>0</v>
      </c>
      <c r="J2571" s="34">
        <f>[1]consoCURRENT!M52371</f>
        <v>0</v>
      </c>
      <c r="K2571" s="34">
        <f>[1]consoCURRENT!N52371</f>
        <v>0</v>
      </c>
      <c r="L2571" s="34">
        <f>[1]consoCURRENT!O52371</f>
        <v>0</v>
      </c>
      <c r="M2571" s="34">
        <f>[1]consoCURRENT!P52371</f>
        <v>0</v>
      </c>
      <c r="N2571" s="34">
        <f>[1]consoCURRENT!Q52371</f>
        <v>0</v>
      </c>
      <c r="O2571" s="34">
        <f>[1]consoCURRENT!R52371</f>
        <v>0</v>
      </c>
      <c r="P2571" s="34">
        <f>[1]consoCURRENT!S52371</f>
        <v>0</v>
      </c>
      <c r="Q2571" s="34">
        <f>[1]consoCURRENT!T52371</f>
        <v>0</v>
      </c>
      <c r="R2571" s="34">
        <f>[1]consoCURRENT!U52371</f>
        <v>0</v>
      </c>
      <c r="S2571" s="34">
        <f>[1]consoCURRENT!V52371</f>
        <v>0</v>
      </c>
      <c r="T2571" s="34">
        <f>[1]consoCURRENT!W52371</f>
        <v>0</v>
      </c>
      <c r="U2571" s="34">
        <f>[1]consoCURRENT!X52371</f>
        <v>0</v>
      </c>
      <c r="V2571" s="34">
        <f>[1]consoCURRENT!Y52371</f>
        <v>0</v>
      </c>
      <c r="W2571" s="34">
        <f>[1]consoCURRENT!Z52371</f>
        <v>0</v>
      </c>
      <c r="X2571" s="34">
        <f>[1]consoCURRENT!AA52371</f>
        <v>0</v>
      </c>
      <c r="Y2571" s="34">
        <f>[1]consoCURRENT!AB52371</f>
        <v>0</v>
      </c>
      <c r="Z2571" s="34">
        <f>SUM(M2571:Y2571)</f>
        <v>0</v>
      </c>
      <c r="AA2571" s="34">
        <f>D2571-Z2571</f>
        <v>0</v>
      </c>
      <c r="AB2571" s="41"/>
      <c r="AC2571" s="35"/>
      <c r="AE2571" s="37"/>
    </row>
    <row r="2572" spans="1:31" s="36" customFormat="1" ht="18.75" hidden="1" customHeight="1" x14ac:dyDescent="0.2">
      <c r="A2572" s="40" t="s">
        <v>37</v>
      </c>
      <c r="B2572" s="34">
        <f>[1]consoCURRENT!E52400</f>
        <v>0</v>
      </c>
      <c r="C2572" s="34">
        <f>[1]consoCURRENT!F52400</f>
        <v>0</v>
      </c>
      <c r="D2572" s="34">
        <f>[1]consoCURRENT!G52400</f>
        <v>0</v>
      </c>
      <c r="E2572" s="34">
        <f>[1]consoCURRENT!H52400</f>
        <v>0</v>
      </c>
      <c r="F2572" s="34">
        <f>[1]consoCURRENT!I52400</f>
        <v>0</v>
      </c>
      <c r="G2572" s="34">
        <f>[1]consoCURRENT!J52400</f>
        <v>0</v>
      </c>
      <c r="H2572" s="34">
        <f>[1]consoCURRENT!K52400</f>
        <v>0</v>
      </c>
      <c r="I2572" s="34">
        <f>[1]consoCURRENT!L52400</f>
        <v>0</v>
      </c>
      <c r="J2572" s="34">
        <f>[1]consoCURRENT!M52400</f>
        <v>0</v>
      </c>
      <c r="K2572" s="34">
        <f>[1]consoCURRENT!N52400</f>
        <v>0</v>
      </c>
      <c r="L2572" s="34">
        <f>[1]consoCURRENT!O52400</f>
        <v>0</v>
      </c>
      <c r="M2572" s="34">
        <f>[1]consoCURRENT!P52400</f>
        <v>0</v>
      </c>
      <c r="N2572" s="34">
        <f>[1]consoCURRENT!Q52400</f>
        <v>0</v>
      </c>
      <c r="O2572" s="34">
        <f>[1]consoCURRENT!R52400</f>
        <v>0</v>
      </c>
      <c r="P2572" s="34">
        <f>[1]consoCURRENT!S52400</f>
        <v>0</v>
      </c>
      <c r="Q2572" s="34">
        <f>[1]consoCURRENT!T52400</f>
        <v>0</v>
      </c>
      <c r="R2572" s="34">
        <f>[1]consoCURRENT!U52400</f>
        <v>0</v>
      </c>
      <c r="S2572" s="34">
        <f>[1]consoCURRENT!V52400</f>
        <v>0</v>
      </c>
      <c r="T2572" s="34">
        <f>[1]consoCURRENT!W52400</f>
        <v>0</v>
      </c>
      <c r="U2572" s="34">
        <f>[1]consoCURRENT!X52400</f>
        <v>0</v>
      </c>
      <c r="V2572" s="34">
        <f>[1]consoCURRENT!Y52400</f>
        <v>0</v>
      </c>
      <c r="W2572" s="34">
        <f>[1]consoCURRENT!Z52400</f>
        <v>0</v>
      </c>
      <c r="X2572" s="34">
        <f>[1]consoCURRENT!AA52400</f>
        <v>0</v>
      </c>
      <c r="Y2572" s="34">
        <f>[1]consoCURRENT!AB52400</f>
        <v>0</v>
      </c>
      <c r="Z2572" s="34">
        <f>SUM(M2572:Y2572)</f>
        <v>0</v>
      </c>
      <c r="AA2572" s="34">
        <f>D2572-Z2572</f>
        <v>0</v>
      </c>
      <c r="AB2572" s="41" t="e">
        <f>Z2572/D2572</f>
        <v>#DIV/0!</v>
      </c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>SUM(B2569:B2572)</f>
        <v>0</v>
      </c>
      <c r="C2573" s="43">
        <f t="shared" ref="C2573:AA2573" si="578">SUM(C2569:C2572)</f>
        <v>0</v>
      </c>
      <c r="D2573" s="43">
        <f t="shared" si="578"/>
        <v>0</v>
      </c>
      <c r="E2573" s="43">
        <f t="shared" si="578"/>
        <v>0</v>
      </c>
      <c r="F2573" s="43">
        <f t="shared" si="578"/>
        <v>0</v>
      </c>
      <c r="G2573" s="43">
        <f t="shared" si="578"/>
        <v>0</v>
      </c>
      <c r="H2573" s="43">
        <f t="shared" si="578"/>
        <v>0</v>
      </c>
      <c r="I2573" s="43">
        <f t="shared" si="578"/>
        <v>0</v>
      </c>
      <c r="J2573" s="43">
        <f t="shared" si="578"/>
        <v>0</v>
      </c>
      <c r="K2573" s="43">
        <f t="shared" si="578"/>
        <v>0</v>
      </c>
      <c r="L2573" s="43">
        <f t="shared" si="578"/>
        <v>0</v>
      </c>
      <c r="M2573" s="43">
        <f t="shared" si="578"/>
        <v>0</v>
      </c>
      <c r="N2573" s="43">
        <f t="shared" si="578"/>
        <v>0</v>
      </c>
      <c r="O2573" s="43">
        <f t="shared" si="578"/>
        <v>0</v>
      </c>
      <c r="P2573" s="43">
        <f t="shared" si="578"/>
        <v>0</v>
      </c>
      <c r="Q2573" s="43">
        <f t="shared" si="578"/>
        <v>0</v>
      </c>
      <c r="R2573" s="43">
        <f t="shared" si="578"/>
        <v>0</v>
      </c>
      <c r="S2573" s="43">
        <f t="shared" si="578"/>
        <v>0</v>
      </c>
      <c r="T2573" s="43">
        <f t="shared" si="578"/>
        <v>0</v>
      </c>
      <c r="U2573" s="43">
        <f t="shared" si="578"/>
        <v>0</v>
      </c>
      <c r="V2573" s="43">
        <f t="shared" si="578"/>
        <v>0</v>
      </c>
      <c r="W2573" s="43">
        <f t="shared" si="578"/>
        <v>0</v>
      </c>
      <c r="X2573" s="43">
        <f t="shared" si="578"/>
        <v>0</v>
      </c>
      <c r="Y2573" s="43">
        <f t="shared" si="578"/>
        <v>0</v>
      </c>
      <c r="Z2573" s="43">
        <f t="shared" si="578"/>
        <v>0</v>
      </c>
      <c r="AA2573" s="43">
        <f t="shared" si="578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>
        <f>[1]consoCURRENT!E52404</f>
        <v>0</v>
      </c>
      <c r="C2574" s="34">
        <f>[1]consoCURRENT!F52404</f>
        <v>0</v>
      </c>
      <c r="D2574" s="34">
        <f>[1]consoCURRENT!G52404</f>
        <v>0</v>
      </c>
      <c r="E2574" s="34">
        <f>[1]consoCURRENT!H52404</f>
        <v>0</v>
      </c>
      <c r="F2574" s="34">
        <f>[1]consoCURRENT!I52404</f>
        <v>0</v>
      </c>
      <c r="G2574" s="34">
        <f>[1]consoCURRENT!J52404</f>
        <v>0</v>
      </c>
      <c r="H2574" s="34">
        <f>[1]consoCURRENT!K52404</f>
        <v>0</v>
      </c>
      <c r="I2574" s="34">
        <f>[1]consoCURRENT!L52404</f>
        <v>0</v>
      </c>
      <c r="J2574" s="34">
        <f>[1]consoCURRENT!M52404</f>
        <v>0</v>
      </c>
      <c r="K2574" s="34">
        <f>[1]consoCURRENT!N52404</f>
        <v>0</v>
      </c>
      <c r="L2574" s="34">
        <f>[1]consoCURRENT!O52404</f>
        <v>0</v>
      </c>
      <c r="M2574" s="34">
        <f>[1]consoCURRENT!P52404</f>
        <v>0</v>
      </c>
      <c r="N2574" s="34">
        <f>[1]consoCURRENT!Q52404</f>
        <v>0</v>
      </c>
      <c r="O2574" s="34">
        <f>[1]consoCURRENT!R52404</f>
        <v>0</v>
      </c>
      <c r="P2574" s="34">
        <f>[1]consoCURRENT!S52404</f>
        <v>0</v>
      </c>
      <c r="Q2574" s="34">
        <f>[1]consoCURRENT!T52404</f>
        <v>0</v>
      </c>
      <c r="R2574" s="34">
        <f>[1]consoCURRENT!U52404</f>
        <v>0</v>
      </c>
      <c r="S2574" s="34">
        <f>[1]consoCURRENT!V52404</f>
        <v>0</v>
      </c>
      <c r="T2574" s="34">
        <f>[1]consoCURRENT!W52404</f>
        <v>0</v>
      </c>
      <c r="U2574" s="34">
        <f>[1]consoCURRENT!X52404</f>
        <v>0</v>
      </c>
      <c r="V2574" s="34">
        <f>[1]consoCURRENT!Y52404</f>
        <v>0</v>
      </c>
      <c r="W2574" s="34">
        <f>[1]consoCURRENT!Z52404</f>
        <v>0</v>
      </c>
      <c r="X2574" s="34">
        <f>[1]consoCURRENT!AA52404</f>
        <v>0</v>
      </c>
      <c r="Y2574" s="34">
        <f>[1]consoCURRENT!AB52404</f>
        <v>0</v>
      </c>
      <c r="Z2574" s="34">
        <f>Z2584+Z2594</f>
        <v>0</v>
      </c>
      <c r="AA2574" s="34">
        <f>D2574-Z2574</f>
        <v>0</v>
      </c>
      <c r="AB2574" s="41"/>
      <c r="AC2574" s="35"/>
      <c r="AE2574" s="37"/>
    </row>
    <row r="2575" spans="1:31" s="36" customFormat="1" ht="27.75" hidden="1" customHeight="1" x14ac:dyDescent="0.25">
      <c r="A2575" s="42" t="s">
        <v>40</v>
      </c>
      <c r="B2575" s="43">
        <f>B2574+B2573</f>
        <v>0</v>
      </c>
      <c r="C2575" s="43">
        <f t="shared" ref="C2575:AA2575" si="579">C2574+C2573</f>
        <v>0</v>
      </c>
      <c r="D2575" s="43">
        <f t="shared" si="579"/>
        <v>0</v>
      </c>
      <c r="E2575" s="43">
        <f t="shared" si="579"/>
        <v>0</v>
      </c>
      <c r="F2575" s="43">
        <f t="shared" si="579"/>
        <v>0</v>
      </c>
      <c r="G2575" s="43">
        <f t="shared" si="579"/>
        <v>0</v>
      </c>
      <c r="H2575" s="43">
        <f t="shared" si="579"/>
        <v>0</v>
      </c>
      <c r="I2575" s="43">
        <f t="shared" si="579"/>
        <v>0</v>
      </c>
      <c r="J2575" s="43">
        <f t="shared" si="579"/>
        <v>0</v>
      </c>
      <c r="K2575" s="43">
        <f t="shared" si="579"/>
        <v>0</v>
      </c>
      <c r="L2575" s="43">
        <f t="shared" si="579"/>
        <v>0</v>
      </c>
      <c r="M2575" s="43">
        <f t="shared" si="579"/>
        <v>0</v>
      </c>
      <c r="N2575" s="43">
        <f t="shared" si="579"/>
        <v>0</v>
      </c>
      <c r="O2575" s="43">
        <f t="shared" si="579"/>
        <v>0</v>
      </c>
      <c r="P2575" s="43">
        <f t="shared" si="579"/>
        <v>0</v>
      </c>
      <c r="Q2575" s="43">
        <f t="shared" si="579"/>
        <v>0</v>
      </c>
      <c r="R2575" s="43">
        <f t="shared" si="579"/>
        <v>0</v>
      </c>
      <c r="S2575" s="43">
        <f t="shared" si="579"/>
        <v>0</v>
      </c>
      <c r="T2575" s="43">
        <f t="shared" si="579"/>
        <v>0</v>
      </c>
      <c r="U2575" s="43">
        <f t="shared" si="579"/>
        <v>0</v>
      </c>
      <c r="V2575" s="43">
        <f t="shared" si="579"/>
        <v>0</v>
      </c>
      <c r="W2575" s="43">
        <f t="shared" si="579"/>
        <v>0</v>
      </c>
      <c r="X2575" s="43">
        <f t="shared" si="579"/>
        <v>0</v>
      </c>
      <c r="Y2575" s="43">
        <f t="shared" si="579"/>
        <v>0</v>
      </c>
      <c r="Z2575" s="43">
        <f t="shared" si="579"/>
        <v>0</v>
      </c>
      <c r="AA2575" s="43">
        <f t="shared" si="579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>SUM(B2579:B2582)</f>
        <v>0</v>
      </c>
      <c r="C2583" s="43">
        <f t="shared" ref="C2583:AA2583" si="580">SUM(C2579:C2582)</f>
        <v>0</v>
      </c>
      <c r="D2583" s="43">
        <f t="shared" si="580"/>
        <v>0</v>
      </c>
      <c r="E2583" s="43">
        <f t="shared" si="580"/>
        <v>0</v>
      </c>
      <c r="F2583" s="43">
        <f t="shared" si="580"/>
        <v>0</v>
      </c>
      <c r="G2583" s="43">
        <f t="shared" si="580"/>
        <v>0</v>
      </c>
      <c r="H2583" s="43">
        <f t="shared" si="580"/>
        <v>0</v>
      </c>
      <c r="I2583" s="43">
        <f t="shared" si="580"/>
        <v>0</v>
      </c>
      <c r="J2583" s="43">
        <f t="shared" si="580"/>
        <v>0</v>
      </c>
      <c r="K2583" s="43">
        <f t="shared" si="580"/>
        <v>0</v>
      </c>
      <c r="L2583" s="43">
        <f t="shared" si="580"/>
        <v>0</v>
      </c>
      <c r="M2583" s="43">
        <f t="shared" si="580"/>
        <v>0</v>
      </c>
      <c r="N2583" s="43">
        <f t="shared" si="580"/>
        <v>0</v>
      </c>
      <c r="O2583" s="43">
        <f t="shared" si="580"/>
        <v>0</v>
      </c>
      <c r="P2583" s="43">
        <f t="shared" si="580"/>
        <v>0</v>
      </c>
      <c r="Q2583" s="43">
        <f t="shared" si="580"/>
        <v>0</v>
      </c>
      <c r="R2583" s="43">
        <f t="shared" si="580"/>
        <v>0</v>
      </c>
      <c r="S2583" s="43">
        <f t="shared" si="580"/>
        <v>0</v>
      </c>
      <c r="T2583" s="43">
        <f t="shared" si="580"/>
        <v>0</v>
      </c>
      <c r="U2583" s="43">
        <f t="shared" si="580"/>
        <v>0</v>
      </c>
      <c r="V2583" s="43">
        <f t="shared" si="580"/>
        <v>0</v>
      </c>
      <c r="W2583" s="43">
        <f t="shared" si="580"/>
        <v>0</v>
      </c>
      <c r="X2583" s="43">
        <f t="shared" si="580"/>
        <v>0</v>
      </c>
      <c r="Y2583" s="43">
        <f t="shared" si="580"/>
        <v>0</v>
      </c>
      <c r="Z2583" s="43">
        <f t="shared" si="580"/>
        <v>0</v>
      </c>
      <c r="AA2583" s="43">
        <f t="shared" si="580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3.1" hidden="1" customHeight="1" x14ac:dyDescent="0.25">
      <c r="A2585" s="42" t="s">
        <v>40</v>
      </c>
      <c r="B2585" s="43">
        <f>B2584+B2583</f>
        <v>0</v>
      </c>
      <c r="C2585" s="43">
        <f t="shared" ref="C2585:AA2585" si="581">C2584+C2583</f>
        <v>0</v>
      </c>
      <c r="D2585" s="43">
        <f t="shared" si="581"/>
        <v>0</v>
      </c>
      <c r="E2585" s="43">
        <f t="shared" si="581"/>
        <v>0</v>
      </c>
      <c r="F2585" s="43">
        <f t="shared" si="581"/>
        <v>0</v>
      </c>
      <c r="G2585" s="43">
        <f t="shared" si="581"/>
        <v>0</v>
      </c>
      <c r="H2585" s="43">
        <f t="shared" si="581"/>
        <v>0</v>
      </c>
      <c r="I2585" s="43">
        <f t="shared" si="581"/>
        <v>0</v>
      </c>
      <c r="J2585" s="43">
        <f t="shared" si="581"/>
        <v>0</v>
      </c>
      <c r="K2585" s="43">
        <f t="shared" si="581"/>
        <v>0</v>
      </c>
      <c r="L2585" s="43">
        <f t="shared" si="581"/>
        <v>0</v>
      </c>
      <c r="M2585" s="43">
        <f t="shared" si="581"/>
        <v>0</v>
      </c>
      <c r="N2585" s="43">
        <f t="shared" si="581"/>
        <v>0</v>
      </c>
      <c r="O2585" s="43">
        <f t="shared" si="581"/>
        <v>0</v>
      </c>
      <c r="P2585" s="43">
        <f t="shared" si="581"/>
        <v>0</v>
      </c>
      <c r="Q2585" s="43">
        <f t="shared" si="581"/>
        <v>0</v>
      </c>
      <c r="R2585" s="43">
        <f t="shared" si="581"/>
        <v>0</v>
      </c>
      <c r="S2585" s="43">
        <f t="shared" si="581"/>
        <v>0</v>
      </c>
      <c r="T2585" s="43">
        <f t="shared" si="581"/>
        <v>0</v>
      </c>
      <c r="U2585" s="43">
        <f t="shared" si="581"/>
        <v>0</v>
      </c>
      <c r="V2585" s="43">
        <f t="shared" si="581"/>
        <v>0</v>
      </c>
      <c r="W2585" s="43">
        <f t="shared" si="581"/>
        <v>0</v>
      </c>
      <c r="X2585" s="43">
        <f t="shared" si="581"/>
        <v>0</v>
      </c>
      <c r="Y2585" s="43">
        <f t="shared" si="581"/>
        <v>0</v>
      </c>
      <c r="Z2585" s="43">
        <f t="shared" si="581"/>
        <v>0</v>
      </c>
      <c r="AA2585" s="43">
        <f t="shared" si="581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>SUM(B2589:B2592)</f>
        <v>0</v>
      </c>
      <c r="C2593" s="43">
        <f t="shared" ref="C2593:AA2593" si="582">SUM(C2589:C2592)</f>
        <v>0</v>
      </c>
      <c r="D2593" s="43">
        <f t="shared" si="582"/>
        <v>0</v>
      </c>
      <c r="E2593" s="43">
        <f t="shared" si="582"/>
        <v>0</v>
      </c>
      <c r="F2593" s="43">
        <f t="shared" si="582"/>
        <v>0</v>
      </c>
      <c r="G2593" s="43">
        <f t="shared" si="582"/>
        <v>0</v>
      </c>
      <c r="H2593" s="43">
        <f t="shared" si="582"/>
        <v>0</v>
      </c>
      <c r="I2593" s="43">
        <f t="shared" si="582"/>
        <v>0</v>
      </c>
      <c r="J2593" s="43">
        <f t="shared" si="582"/>
        <v>0</v>
      </c>
      <c r="K2593" s="43">
        <f t="shared" si="582"/>
        <v>0</v>
      </c>
      <c r="L2593" s="43">
        <f t="shared" si="582"/>
        <v>0</v>
      </c>
      <c r="M2593" s="43">
        <f t="shared" si="582"/>
        <v>0</v>
      </c>
      <c r="N2593" s="43">
        <f t="shared" si="582"/>
        <v>0</v>
      </c>
      <c r="O2593" s="43">
        <f t="shared" si="582"/>
        <v>0</v>
      </c>
      <c r="P2593" s="43">
        <f t="shared" si="582"/>
        <v>0</v>
      </c>
      <c r="Q2593" s="43">
        <f t="shared" si="582"/>
        <v>0</v>
      </c>
      <c r="R2593" s="43">
        <f t="shared" si="582"/>
        <v>0</v>
      </c>
      <c r="S2593" s="43">
        <f t="shared" si="582"/>
        <v>0</v>
      </c>
      <c r="T2593" s="43">
        <f t="shared" si="582"/>
        <v>0</v>
      </c>
      <c r="U2593" s="43">
        <f t="shared" si="582"/>
        <v>0</v>
      </c>
      <c r="V2593" s="43">
        <f t="shared" si="582"/>
        <v>0</v>
      </c>
      <c r="W2593" s="43">
        <f t="shared" si="582"/>
        <v>0</v>
      </c>
      <c r="X2593" s="43">
        <f t="shared" si="582"/>
        <v>0</v>
      </c>
      <c r="Y2593" s="43">
        <f t="shared" si="582"/>
        <v>0</v>
      </c>
      <c r="Z2593" s="43">
        <f t="shared" si="582"/>
        <v>0</v>
      </c>
      <c r="AA2593" s="43">
        <f t="shared" si="582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21.6" hidden="1" customHeight="1" x14ac:dyDescent="0.25">
      <c r="A2595" s="42" t="s">
        <v>40</v>
      </c>
      <c r="B2595" s="43">
        <f>B2594+B2593</f>
        <v>0</v>
      </c>
      <c r="C2595" s="43">
        <f t="shared" ref="C2595:AA2595" si="583">C2594+C2593</f>
        <v>0</v>
      </c>
      <c r="D2595" s="43">
        <f t="shared" si="583"/>
        <v>0</v>
      </c>
      <c r="E2595" s="43">
        <f t="shared" si="583"/>
        <v>0</v>
      </c>
      <c r="F2595" s="43">
        <f t="shared" si="583"/>
        <v>0</v>
      </c>
      <c r="G2595" s="43">
        <f t="shared" si="583"/>
        <v>0</v>
      </c>
      <c r="H2595" s="43">
        <f t="shared" si="583"/>
        <v>0</v>
      </c>
      <c r="I2595" s="43">
        <f t="shared" si="583"/>
        <v>0</v>
      </c>
      <c r="J2595" s="43">
        <f t="shared" si="583"/>
        <v>0</v>
      </c>
      <c r="K2595" s="43">
        <f t="shared" si="583"/>
        <v>0</v>
      </c>
      <c r="L2595" s="43">
        <f t="shared" si="583"/>
        <v>0</v>
      </c>
      <c r="M2595" s="43">
        <f t="shared" si="583"/>
        <v>0</v>
      </c>
      <c r="N2595" s="43">
        <f t="shared" si="583"/>
        <v>0</v>
      </c>
      <c r="O2595" s="43">
        <f t="shared" si="583"/>
        <v>0</v>
      </c>
      <c r="P2595" s="43">
        <f t="shared" si="583"/>
        <v>0</v>
      </c>
      <c r="Q2595" s="43">
        <f t="shared" si="583"/>
        <v>0</v>
      </c>
      <c r="R2595" s="43">
        <f t="shared" si="583"/>
        <v>0</v>
      </c>
      <c r="S2595" s="43">
        <f t="shared" si="583"/>
        <v>0</v>
      </c>
      <c r="T2595" s="43">
        <f t="shared" si="583"/>
        <v>0</v>
      </c>
      <c r="U2595" s="43">
        <f t="shared" si="583"/>
        <v>0</v>
      </c>
      <c r="V2595" s="43">
        <f t="shared" si="583"/>
        <v>0</v>
      </c>
      <c r="W2595" s="43">
        <f t="shared" si="583"/>
        <v>0</v>
      </c>
      <c r="X2595" s="43">
        <f t="shared" si="583"/>
        <v>0</v>
      </c>
      <c r="Y2595" s="43">
        <f t="shared" si="583"/>
        <v>0</v>
      </c>
      <c r="Z2595" s="43">
        <f t="shared" si="583"/>
        <v>0</v>
      </c>
      <c r="AA2595" s="43">
        <f t="shared" si="583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15" hidden="1" customHeight="1" x14ac:dyDescent="0.25">
      <c r="A2598" s="33" t="s">
        <v>145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" hidden="1" customHeight="1" x14ac:dyDescent="0.2">
      <c r="A2599" s="40" t="s">
        <v>34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41"/>
      <c r="AC2599" s="35"/>
      <c r="AE2599" s="37"/>
    </row>
    <row r="2600" spans="1:31" s="36" customFormat="1" ht="18" hidden="1" customHeight="1" x14ac:dyDescent="0.2">
      <c r="A2600" s="40" t="s">
        <v>35</v>
      </c>
      <c r="B2600" s="34">
        <f>[1]consoCURRENT!E53004</f>
        <v>0</v>
      </c>
      <c r="C2600" s="34">
        <f>[1]consoCURRENT!F53004</f>
        <v>0</v>
      </c>
      <c r="D2600" s="34">
        <f>[1]consoCURRENT!G53004</f>
        <v>0</v>
      </c>
      <c r="E2600" s="34">
        <f>[1]consoCURRENT!H53004</f>
        <v>0</v>
      </c>
      <c r="F2600" s="34">
        <f>[1]consoCURRENT!I53004</f>
        <v>0</v>
      </c>
      <c r="G2600" s="34">
        <f>[1]consoCURRENT!J53004</f>
        <v>0</v>
      </c>
      <c r="H2600" s="34">
        <f>[1]consoCURRENT!K53004</f>
        <v>0</v>
      </c>
      <c r="I2600" s="34">
        <f>[1]consoCURRENT!L53004</f>
        <v>0</v>
      </c>
      <c r="J2600" s="34">
        <f>[1]consoCURRENT!M53004</f>
        <v>0</v>
      </c>
      <c r="K2600" s="34">
        <f>[1]consoCURRENT!N53004</f>
        <v>0</v>
      </c>
      <c r="L2600" s="34">
        <f>[1]consoCURRENT!O53004</f>
        <v>0</v>
      </c>
      <c r="M2600" s="34">
        <f>[1]consoCURRENT!P53004</f>
        <v>0</v>
      </c>
      <c r="N2600" s="34">
        <f>[1]consoCURRENT!Q53004</f>
        <v>0</v>
      </c>
      <c r="O2600" s="34">
        <f>[1]consoCURRENT!R53004</f>
        <v>0</v>
      </c>
      <c r="P2600" s="34">
        <f>[1]consoCURRENT!S53004</f>
        <v>0</v>
      </c>
      <c r="Q2600" s="34">
        <f>[1]consoCURRENT!T53004</f>
        <v>0</v>
      </c>
      <c r="R2600" s="34">
        <f>[1]consoCURRENT!U53004</f>
        <v>0</v>
      </c>
      <c r="S2600" s="34">
        <f>[1]consoCURRENT!V53004</f>
        <v>0</v>
      </c>
      <c r="T2600" s="34">
        <f>[1]consoCURRENT!W53004</f>
        <v>0</v>
      </c>
      <c r="U2600" s="34">
        <f>[1]consoCURRENT!X53004</f>
        <v>0</v>
      </c>
      <c r="V2600" s="34">
        <f>[1]consoCURRENT!Y53004</f>
        <v>0</v>
      </c>
      <c r="W2600" s="34">
        <f>[1]consoCURRENT!Z53004</f>
        <v>0</v>
      </c>
      <c r="X2600" s="34">
        <f>[1]consoCURRENT!AA53004</f>
        <v>0</v>
      </c>
      <c r="Y2600" s="34">
        <f>[1]consoCURRENT!AB53004</f>
        <v>0</v>
      </c>
      <c r="Z2600" s="34">
        <f>SUM(M2600:Y2600)</f>
        <v>0</v>
      </c>
      <c r="AA2600" s="34">
        <f>D2600-Z2600</f>
        <v>0</v>
      </c>
      <c r="AB2600" s="41" t="e">
        <f>Z2600/D2600</f>
        <v>#DIV/0!</v>
      </c>
      <c r="AC2600" s="35"/>
      <c r="AE2600" s="37"/>
    </row>
    <row r="2601" spans="1:31" s="36" customFormat="1" ht="18" hidden="1" customHeight="1" x14ac:dyDescent="0.2">
      <c r="A2601" s="40" t="s">
        <v>36</v>
      </c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41"/>
      <c r="AC2601" s="35"/>
      <c r="AE2601" s="37"/>
    </row>
    <row r="2602" spans="1:31" s="36" customFormat="1" ht="18" hidden="1" customHeight="1" x14ac:dyDescent="0.2">
      <c r="A2602" s="40" t="s">
        <v>37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41"/>
      <c r="AC2602" s="35"/>
      <c r="AE2602" s="37"/>
    </row>
    <row r="2603" spans="1:31" s="36" customFormat="1" ht="18" hidden="1" customHeight="1" x14ac:dyDescent="0.25">
      <c r="A2603" s="42" t="s">
        <v>38</v>
      </c>
      <c r="B2603" s="43">
        <f>SUM(B2599:B2602)</f>
        <v>0</v>
      </c>
      <c r="C2603" s="43">
        <f t="shared" ref="C2603:AA2603" si="584">SUM(C2599:C2602)</f>
        <v>0</v>
      </c>
      <c r="D2603" s="43">
        <f t="shared" si="584"/>
        <v>0</v>
      </c>
      <c r="E2603" s="43">
        <f t="shared" si="584"/>
        <v>0</v>
      </c>
      <c r="F2603" s="43">
        <f t="shared" si="584"/>
        <v>0</v>
      </c>
      <c r="G2603" s="43">
        <f t="shared" si="584"/>
        <v>0</v>
      </c>
      <c r="H2603" s="43">
        <f t="shared" si="584"/>
        <v>0</v>
      </c>
      <c r="I2603" s="43">
        <f t="shared" si="584"/>
        <v>0</v>
      </c>
      <c r="J2603" s="43">
        <f t="shared" si="584"/>
        <v>0</v>
      </c>
      <c r="K2603" s="43">
        <f t="shared" si="584"/>
        <v>0</v>
      </c>
      <c r="L2603" s="43">
        <f t="shared" si="584"/>
        <v>0</v>
      </c>
      <c r="M2603" s="43">
        <f t="shared" si="584"/>
        <v>0</v>
      </c>
      <c r="N2603" s="43">
        <f t="shared" si="584"/>
        <v>0</v>
      </c>
      <c r="O2603" s="43">
        <f t="shared" si="584"/>
        <v>0</v>
      </c>
      <c r="P2603" s="43">
        <f t="shared" si="584"/>
        <v>0</v>
      </c>
      <c r="Q2603" s="43">
        <f t="shared" si="584"/>
        <v>0</v>
      </c>
      <c r="R2603" s="43">
        <f t="shared" si="584"/>
        <v>0</v>
      </c>
      <c r="S2603" s="43">
        <f t="shared" si="584"/>
        <v>0</v>
      </c>
      <c r="T2603" s="43">
        <f t="shared" si="584"/>
        <v>0</v>
      </c>
      <c r="U2603" s="43">
        <f t="shared" si="584"/>
        <v>0</v>
      </c>
      <c r="V2603" s="43">
        <f t="shared" si="584"/>
        <v>0</v>
      </c>
      <c r="W2603" s="43">
        <f t="shared" si="584"/>
        <v>0</v>
      </c>
      <c r="X2603" s="43">
        <f t="shared" si="584"/>
        <v>0</v>
      </c>
      <c r="Y2603" s="43">
        <f t="shared" si="584"/>
        <v>0</v>
      </c>
      <c r="Z2603" s="43">
        <f t="shared" si="584"/>
        <v>0</v>
      </c>
      <c r="AA2603" s="43">
        <f t="shared" si="584"/>
        <v>0</v>
      </c>
      <c r="AB2603" s="44" t="e">
        <f>Z2603/D2603</f>
        <v>#DIV/0!</v>
      </c>
      <c r="AC2603" s="35"/>
      <c r="AE2603" s="37"/>
    </row>
    <row r="2604" spans="1:31" s="36" customFormat="1" ht="18" hidden="1" customHeight="1" x14ac:dyDescent="0.25">
      <c r="A2604" s="45" t="s">
        <v>39</v>
      </c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41"/>
      <c r="AC2604" s="35"/>
      <c r="AE2604" s="37"/>
    </row>
    <row r="2605" spans="1:31" s="36" customFormat="1" ht="24.6" hidden="1" customHeight="1" x14ac:dyDescent="0.25">
      <c r="A2605" s="42" t="s">
        <v>40</v>
      </c>
      <c r="B2605" s="43">
        <f>B2604+B2603</f>
        <v>0</v>
      </c>
      <c r="C2605" s="43">
        <f t="shared" ref="C2605:AA2605" si="585">C2604+C2603</f>
        <v>0</v>
      </c>
      <c r="D2605" s="43">
        <f t="shared" si="585"/>
        <v>0</v>
      </c>
      <c r="E2605" s="43">
        <f t="shared" si="585"/>
        <v>0</v>
      </c>
      <c r="F2605" s="43">
        <f t="shared" si="585"/>
        <v>0</v>
      </c>
      <c r="G2605" s="43">
        <f t="shared" si="585"/>
        <v>0</v>
      </c>
      <c r="H2605" s="43">
        <f t="shared" si="585"/>
        <v>0</v>
      </c>
      <c r="I2605" s="43">
        <f t="shared" si="585"/>
        <v>0</v>
      </c>
      <c r="J2605" s="43">
        <f t="shared" si="585"/>
        <v>0</v>
      </c>
      <c r="K2605" s="43">
        <f t="shared" si="585"/>
        <v>0</v>
      </c>
      <c r="L2605" s="43">
        <f t="shared" si="585"/>
        <v>0</v>
      </c>
      <c r="M2605" s="43">
        <f t="shared" si="585"/>
        <v>0</v>
      </c>
      <c r="N2605" s="43">
        <f t="shared" si="585"/>
        <v>0</v>
      </c>
      <c r="O2605" s="43">
        <f t="shared" si="585"/>
        <v>0</v>
      </c>
      <c r="P2605" s="43">
        <f t="shared" si="585"/>
        <v>0</v>
      </c>
      <c r="Q2605" s="43">
        <f t="shared" si="585"/>
        <v>0</v>
      </c>
      <c r="R2605" s="43">
        <f t="shared" si="585"/>
        <v>0</v>
      </c>
      <c r="S2605" s="43">
        <f t="shared" si="585"/>
        <v>0</v>
      </c>
      <c r="T2605" s="43">
        <f t="shared" si="585"/>
        <v>0</v>
      </c>
      <c r="U2605" s="43">
        <f t="shared" si="585"/>
        <v>0</v>
      </c>
      <c r="V2605" s="43">
        <f t="shared" si="585"/>
        <v>0</v>
      </c>
      <c r="W2605" s="43">
        <f t="shared" si="585"/>
        <v>0</v>
      </c>
      <c r="X2605" s="43">
        <f t="shared" si="585"/>
        <v>0</v>
      </c>
      <c r="Y2605" s="43">
        <f t="shared" si="585"/>
        <v>0</v>
      </c>
      <c r="Z2605" s="43">
        <f t="shared" si="585"/>
        <v>0</v>
      </c>
      <c r="AA2605" s="43">
        <f t="shared" si="585"/>
        <v>0</v>
      </c>
      <c r="AB2605" s="44" t="e">
        <f>Z2605/D2605</f>
        <v>#DIV/0!</v>
      </c>
      <c r="AC2605" s="46"/>
      <c r="AE2605" s="37"/>
    </row>
    <row r="2606" spans="1:31" s="36" customFormat="1" ht="18" hidden="1" customHeight="1" x14ac:dyDescent="0.25">
      <c r="A2606" s="45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41"/>
      <c r="AC2606" s="35"/>
      <c r="AE2606" s="37"/>
    </row>
    <row r="2607" spans="1:31" s="36" customFormat="1" ht="18" hidden="1" customHeight="1" x14ac:dyDescent="0.25">
      <c r="A2607" s="45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41"/>
      <c r="AC2607" s="35"/>
      <c r="AE2607" s="37"/>
    </row>
    <row r="2608" spans="1:31" s="36" customFormat="1" ht="15" hidden="1" customHeight="1" x14ac:dyDescent="0.25">
      <c r="A2608" s="33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" hidden="1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41"/>
      <c r="AC2609" s="35"/>
      <c r="AE2609" s="37"/>
    </row>
    <row r="2610" spans="1:31" s="36" customFormat="1" ht="18" hidden="1" customHeight="1" x14ac:dyDescent="0.2">
      <c r="A2610" s="40" t="s">
        <v>35</v>
      </c>
      <c r="B2610" s="34">
        <f>[1]consoCURRENT!E53217</f>
        <v>0</v>
      </c>
      <c r="C2610" s="34">
        <f>[1]consoCURRENT!F53217</f>
        <v>0</v>
      </c>
      <c r="D2610" s="34">
        <f>[1]consoCURRENT!G53217</f>
        <v>0</v>
      </c>
      <c r="E2610" s="34">
        <f>[1]consoCURRENT!H53217</f>
        <v>0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0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0</v>
      </c>
      <c r="N2610" s="34">
        <f>[1]consoCURRENT!Q53217</f>
        <v>0</v>
      </c>
      <c r="O2610" s="34">
        <f>[1]consoCURRENT!R53217</f>
        <v>0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0</v>
      </c>
      <c r="AA2610" s="34">
        <f>D2610-Z2610</f>
        <v>0</v>
      </c>
      <c r="AB2610" s="41" t="e">
        <f>Z2610/D2610</f>
        <v>#DIV/0!</v>
      </c>
      <c r="AC2610" s="35"/>
      <c r="AE2610" s="37"/>
    </row>
    <row r="2611" spans="1:31" s="36" customFormat="1" ht="18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41"/>
      <c r="AC2611" s="35"/>
      <c r="AE2611" s="37"/>
    </row>
    <row r="2612" spans="1:31" s="36" customFormat="1" ht="18" hidden="1" customHeight="1" x14ac:dyDescent="0.2">
      <c r="A2612" s="40" t="s">
        <v>37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41"/>
      <c r="AC2612" s="35"/>
      <c r="AE2612" s="37"/>
    </row>
    <row r="2613" spans="1:31" s="36" customFormat="1" ht="18" hidden="1" customHeight="1" x14ac:dyDescent="0.25">
      <c r="A2613" s="42" t="s">
        <v>38</v>
      </c>
      <c r="B2613" s="43">
        <f>SUM(B2609:B2612)</f>
        <v>0</v>
      </c>
      <c r="C2613" s="43">
        <f t="shared" ref="C2613:AA2613" si="586">SUM(C2609:C2612)</f>
        <v>0</v>
      </c>
      <c r="D2613" s="43">
        <f t="shared" si="586"/>
        <v>0</v>
      </c>
      <c r="E2613" s="43">
        <f t="shared" si="586"/>
        <v>0</v>
      </c>
      <c r="F2613" s="43">
        <f t="shared" si="586"/>
        <v>0</v>
      </c>
      <c r="G2613" s="43">
        <f t="shared" si="586"/>
        <v>0</v>
      </c>
      <c r="H2613" s="43">
        <f t="shared" si="586"/>
        <v>0</v>
      </c>
      <c r="I2613" s="43">
        <f t="shared" si="586"/>
        <v>0</v>
      </c>
      <c r="J2613" s="43">
        <f t="shared" si="586"/>
        <v>0</v>
      </c>
      <c r="K2613" s="43">
        <f t="shared" si="586"/>
        <v>0</v>
      </c>
      <c r="L2613" s="43">
        <f t="shared" si="586"/>
        <v>0</v>
      </c>
      <c r="M2613" s="43">
        <f t="shared" si="586"/>
        <v>0</v>
      </c>
      <c r="N2613" s="43">
        <f t="shared" si="586"/>
        <v>0</v>
      </c>
      <c r="O2613" s="43">
        <f t="shared" si="586"/>
        <v>0</v>
      </c>
      <c r="P2613" s="43">
        <f t="shared" si="586"/>
        <v>0</v>
      </c>
      <c r="Q2613" s="43">
        <f t="shared" si="586"/>
        <v>0</v>
      </c>
      <c r="R2613" s="43">
        <f t="shared" si="586"/>
        <v>0</v>
      </c>
      <c r="S2613" s="43">
        <f t="shared" si="586"/>
        <v>0</v>
      </c>
      <c r="T2613" s="43">
        <f t="shared" si="586"/>
        <v>0</v>
      </c>
      <c r="U2613" s="43">
        <f t="shared" si="586"/>
        <v>0</v>
      </c>
      <c r="V2613" s="43">
        <f t="shared" si="586"/>
        <v>0</v>
      </c>
      <c r="W2613" s="43">
        <f t="shared" si="586"/>
        <v>0</v>
      </c>
      <c r="X2613" s="43">
        <f t="shared" si="586"/>
        <v>0</v>
      </c>
      <c r="Y2613" s="43">
        <f t="shared" si="586"/>
        <v>0</v>
      </c>
      <c r="Z2613" s="43">
        <f t="shared" si="586"/>
        <v>0</v>
      </c>
      <c r="AA2613" s="43">
        <f t="shared" si="586"/>
        <v>0</v>
      </c>
      <c r="AB2613" s="44" t="e">
        <f>Z2613/D2613</f>
        <v>#DIV/0!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41"/>
      <c r="AC2614" s="35"/>
      <c r="AE2614" s="37"/>
    </row>
    <row r="2615" spans="1:31" s="36" customFormat="1" ht="18" hidden="1" customHeight="1" x14ac:dyDescent="0.25">
      <c r="A2615" s="42" t="s">
        <v>40</v>
      </c>
      <c r="B2615" s="43">
        <f>B2614+B2613</f>
        <v>0</v>
      </c>
      <c r="C2615" s="43">
        <f t="shared" ref="C2615:AA2615" si="587">C2614+C2613</f>
        <v>0</v>
      </c>
      <c r="D2615" s="43">
        <f t="shared" si="587"/>
        <v>0</v>
      </c>
      <c r="E2615" s="43">
        <f t="shared" si="587"/>
        <v>0</v>
      </c>
      <c r="F2615" s="43">
        <f t="shared" si="587"/>
        <v>0</v>
      </c>
      <c r="G2615" s="43">
        <f t="shared" si="587"/>
        <v>0</v>
      </c>
      <c r="H2615" s="43">
        <f t="shared" si="587"/>
        <v>0</v>
      </c>
      <c r="I2615" s="43">
        <f t="shared" si="587"/>
        <v>0</v>
      </c>
      <c r="J2615" s="43">
        <f t="shared" si="587"/>
        <v>0</v>
      </c>
      <c r="K2615" s="43">
        <f t="shared" si="587"/>
        <v>0</v>
      </c>
      <c r="L2615" s="43">
        <f t="shared" si="587"/>
        <v>0</v>
      </c>
      <c r="M2615" s="43">
        <f t="shared" si="587"/>
        <v>0</v>
      </c>
      <c r="N2615" s="43">
        <f t="shared" si="587"/>
        <v>0</v>
      </c>
      <c r="O2615" s="43">
        <f t="shared" si="587"/>
        <v>0</v>
      </c>
      <c r="P2615" s="43">
        <f t="shared" si="587"/>
        <v>0</v>
      </c>
      <c r="Q2615" s="43">
        <f t="shared" si="587"/>
        <v>0</v>
      </c>
      <c r="R2615" s="43">
        <f t="shared" si="587"/>
        <v>0</v>
      </c>
      <c r="S2615" s="43">
        <f t="shared" si="587"/>
        <v>0</v>
      </c>
      <c r="T2615" s="43">
        <f t="shared" si="587"/>
        <v>0</v>
      </c>
      <c r="U2615" s="43">
        <f t="shared" si="587"/>
        <v>0</v>
      </c>
      <c r="V2615" s="43">
        <f t="shared" si="587"/>
        <v>0</v>
      </c>
      <c r="W2615" s="43">
        <f t="shared" si="587"/>
        <v>0</v>
      </c>
      <c r="X2615" s="43">
        <f t="shared" si="587"/>
        <v>0</v>
      </c>
      <c r="Y2615" s="43">
        <f t="shared" si="587"/>
        <v>0</v>
      </c>
      <c r="Z2615" s="43">
        <f t="shared" si="587"/>
        <v>0</v>
      </c>
      <c r="AA2615" s="43">
        <f t="shared" si="587"/>
        <v>0</v>
      </c>
      <c r="AB2615" s="44" t="e">
        <f>Z2615/D2615</f>
        <v>#DIV/0!</v>
      </c>
      <c r="AC2615" s="46"/>
      <c r="AE2615" s="37"/>
    </row>
    <row r="2616" spans="1:31" s="36" customFormat="1" ht="18" hidden="1" customHeight="1" x14ac:dyDescent="0.25">
      <c r="A2616" s="45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41"/>
      <c r="AC2616" s="35"/>
      <c r="AE2616" s="37"/>
    </row>
    <row r="2617" spans="1:31" s="36" customFormat="1" ht="18" customHeight="1" x14ac:dyDescent="0.25">
      <c r="A2617" s="4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41"/>
      <c r="AC2617" s="35"/>
      <c r="AE2617" s="37"/>
    </row>
    <row r="2618" spans="1:31" s="36" customFormat="1" ht="21.6" customHeight="1" x14ac:dyDescent="0.25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8.75" customHeight="1" x14ac:dyDescent="0.2">
      <c r="A2619" s="40" t="s">
        <v>34</v>
      </c>
      <c r="B2619" s="34">
        <f t="shared" ref="B2619:D2622" si="588">B2629+B2639+B2649+B2659+B2669+B2679+B2689+B2699+B2709+B2719+B2729+B2739+B2749+B2759+B2769</f>
        <v>0</v>
      </c>
      <c r="C2619" s="34">
        <f t="shared" si="588"/>
        <v>0</v>
      </c>
      <c r="D2619" s="34">
        <f>D2629+D2639+D2649+D2659+D2669+D2679+D2689+D2699+D2709+D2719+D2729+D2739+D2749+D2759+D2769</f>
        <v>0</v>
      </c>
      <c r="E2619" s="34">
        <f t="shared" ref="E2619:Y2624" si="589">E2629+E2639+E2649+E2659+E2669+E2679+E2689+E2699+E2709+E2719+E2729+E2739+E2749+E2759+E2769</f>
        <v>0</v>
      </c>
      <c r="F2619" s="34">
        <f t="shared" si="589"/>
        <v>0</v>
      </c>
      <c r="G2619" s="34">
        <f t="shared" si="589"/>
        <v>0</v>
      </c>
      <c r="H2619" s="34">
        <f t="shared" si="589"/>
        <v>0</v>
      </c>
      <c r="I2619" s="34">
        <f t="shared" si="589"/>
        <v>0</v>
      </c>
      <c r="J2619" s="34">
        <f t="shared" si="589"/>
        <v>0</v>
      </c>
      <c r="K2619" s="34">
        <f t="shared" si="589"/>
        <v>0</v>
      </c>
      <c r="L2619" s="34">
        <f t="shared" si="589"/>
        <v>0</v>
      </c>
      <c r="M2619" s="34">
        <f t="shared" si="589"/>
        <v>0</v>
      </c>
      <c r="N2619" s="34">
        <f t="shared" si="589"/>
        <v>0</v>
      </c>
      <c r="O2619" s="34">
        <f t="shared" si="589"/>
        <v>0</v>
      </c>
      <c r="P2619" s="34">
        <f t="shared" si="589"/>
        <v>0</v>
      </c>
      <c r="Q2619" s="34">
        <f t="shared" si="589"/>
        <v>0</v>
      </c>
      <c r="R2619" s="34">
        <f t="shared" si="589"/>
        <v>0</v>
      </c>
      <c r="S2619" s="34">
        <f t="shared" si="589"/>
        <v>0</v>
      </c>
      <c r="T2619" s="34">
        <f t="shared" si="589"/>
        <v>0</v>
      </c>
      <c r="U2619" s="34">
        <f t="shared" si="589"/>
        <v>0</v>
      </c>
      <c r="V2619" s="34">
        <f t="shared" si="589"/>
        <v>0</v>
      </c>
      <c r="W2619" s="34">
        <f t="shared" si="589"/>
        <v>0</v>
      </c>
      <c r="X2619" s="34">
        <f t="shared" si="589"/>
        <v>0</v>
      </c>
      <c r="Y2619" s="34">
        <f t="shared" si="589"/>
        <v>0</v>
      </c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8.75" customHeight="1" x14ac:dyDescent="0.2">
      <c r="A2620" s="40" t="s">
        <v>35</v>
      </c>
      <c r="B2620" s="34">
        <f t="shared" si="588"/>
        <v>747696386</v>
      </c>
      <c r="C2620" s="34">
        <f t="shared" si="588"/>
        <v>0</v>
      </c>
      <c r="D2620" s="34">
        <f>D2630+D2640+D2650+D2660+D2670+D2680+D2690+D2700+D2710+D2720+D2730+D2740+D2750+D2760+D2770</f>
        <v>747696386</v>
      </c>
      <c r="E2620" s="34">
        <f t="shared" si="589"/>
        <v>0</v>
      </c>
      <c r="F2620" s="34">
        <f t="shared" si="589"/>
        <v>238460368.80000001</v>
      </c>
      <c r="G2620" s="34">
        <f t="shared" si="589"/>
        <v>0</v>
      </c>
      <c r="H2620" s="34">
        <f t="shared" si="589"/>
        <v>0</v>
      </c>
      <c r="I2620" s="34">
        <f t="shared" si="589"/>
        <v>0</v>
      </c>
      <c r="J2620" s="34">
        <f t="shared" si="589"/>
        <v>157377751</v>
      </c>
      <c r="K2620" s="34">
        <f t="shared" si="589"/>
        <v>0</v>
      </c>
      <c r="L2620" s="34">
        <f t="shared" si="589"/>
        <v>0</v>
      </c>
      <c r="M2620" s="34">
        <f t="shared" si="589"/>
        <v>157377751</v>
      </c>
      <c r="N2620" s="34">
        <f t="shared" si="589"/>
        <v>0</v>
      </c>
      <c r="O2620" s="34">
        <f t="shared" si="589"/>
        <v>0</v>
      </c>
      <c r="P2620" s="34">
        <f t="shared" si="589"/>
        <v>0</v>
      </c>
      <c r="Q2620" s="34">
        <f t="shared" si="589"/>
        <v>0</v>
      </c>
      <c r="R2620" s="34">
        <f t="shared" si="589"/>
        <v>81082617.799999997</v>
      </c>
      <c r="S2620" s="34">
        <f t="shared" si="589"/>
        <v>0</v>
      </c>
      <c r="T2620" s="34">
        <f t="shared" si="589"/>
        <v>0</v>
      </c>
      <c r="U2620" s="34">
        <f t="shared" si="589"/>
        <v>0</v>
      </c>
      <c r="V2620" s="34">
        <f t="shared" si="589"/>
        <v>0</v>
      </c>
      <c r="W2620" s="34">
        <f t="shared" si="589"/>
        <v>0</v>
      </c>
      <c r="X2620" s="34">
        <f t="shared" si="589"/>
        <v>0</v>
      </c>
      <c r="Y2620" s="34">
        <f t="shared" si="589"/>
        <v>0</v>
      </c>
      <c r="Z2620" s="34">
        <f>SUM(M2620:Y2620)</f>
        <v>238460368.80000001</v>
      </c>
      <c r="AA2620" s="34">
        <f>D2620-Z2620</f>
        <v>509236017.19999999</v>
      </c>
      <c r="AB2620" s="41">
        <f>Z2620/D2620</f>
        <v>0.31892673719570447</v>
      </c>
      <c r="AC2620" s="35"/>
      <c r="AE2620" s="37"/>
    </row>
    <row r="2621" spans="1:31" s="36" customFormat="1" ht="18.75" hidden="1" customHeight="1" x14ac:dyDescent="0.2">
      <c r="A2621" s="40" t="s">
        <v>36</v>
      </c>
      <c r="B2621" s="34">
        <f t="shared" si="588"/>
        <v>0</v>
      </c>
      <c r="C2621" s="34">
        <f t="shared" si="588"/>
        <v>0</v>
      </c>
      <c r="D2621" s="34">
        <f t="shared" si="588"/>
        <v>0</v>
      </c>
      <c r="E2621" s="34">
        <f t="shared" si="589"/>
        <v>0</v>
      </c>
      <c r="F2621" s="34">
        <f t="shared" si="589"/>
        <v>0</v>
      </c>
      <c r="G2621" s="34">
        <f t="shared" si="589"/>
        <v>0</v>
      </c>
      <c r="H2621" s="34">
        <f t="shared" si="589"/>
        <v>0</v>
      </c>
      <c r="I2621" s="34">
        <f t="shared" si="589"/>
        <v>0</v>
      </c>
      <c r="J2621" s="34">
        <f t="shared" si="589"/>
        <v>0</v>
      </c>
      <c r="K2621" s="34">
        <f t="shared" si="589"/>
        <v>0</v>
      </c>
      <c r="L2621" s="34">
        <f t="shared" si="589"/>
        <v>0</v>
      </c>
      <c r="M2621" s="34">
        <f t="shared" si="589"/>
        <v>0</v>
      </c>
      <c r="N2621" s="34">
        <f t="shared" si="589"/>
        <v>0</v>
      </c>
      <c r="O2621" s="34">
        <f t="shared" si="589"/>
        <v>0</v>
      </c>
      <c r="P2621" s="34">
        <f t="shared" si="589"/>
        <v>0</v>
      </c>
      <c r="Q2621" s="34">
        <f t="shared" si="589"/>
        <v>0</v>
      </c>
      <c r="R2621" s="34">
        <f t="shared" si="589"/>
        <v>0</v>
      </c>
      <c r="S2621" s="34">
        <f t="shared" si="589"/>
        <v>0</v>
      </c>
      <c r="T2621" s="34">
        <f t="shared" si="589"/>
        <v>0</v>
      </c>
      <c r="U2621" s="34">
        <f t="shared" si="589"/>
        <v>0</v>
      </c>
      <c r="V2621" s="34">
        <f t="shared" si="589"/>
        <v>0</v>
      </c>
      <c r="W2621" s="34">
        <f t="shared" si="589"/>
        <v>0</v>
      </c>
      <c r="X2621" s="34">
        <f t="shared" si="589"/>
        <v>0</v>
      </c>
      <c r="Y2621" s="34">
        <f t="shared" si="589"/>
        <v>0</v>
      </c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4.25" x14ac:dyDescent="0.2">
      <c r="A2622" s="40" t="s">
        <v>37</v>
      </c>
      <c r="B2622" s="34">
        <f t="shared" si="588"/>
        <v>0</v>
      </c>
      <c r="C2622" s="34">
        <f t="shared" si="588"/>
        <v>0</v>
      </c>
      <c r="D2622" s="34">
        <f t="shared" si="588"/>
        <v>0</v>
      </c>
      <c r="E2622" s="34">
        <f t="shared" si="589"/>
        <v>0</v>
      </c>
      <c r="F2622" s="34">
        <f t="shared" si="589"/>
        <v>0</v>
      </c>
      <c r="G2622" s="34">
        <f t="shared" si="589"/>
        <v>0</v>
      </c>
      <c r="H2622" s="34">
        <f t="shared" si="589"/>
        <v>0</v>
      </c>
      <c r="I2622" s="34">
        <f t="shared" si="589"/>
        <v>0</v>
      </c>
      <c r="J2622" s="34">
        <f t="shared" si="589"/>
        <v>0</v>
      </c>
      <c r="K2622" s="34">
        <f t="shared" si="589"/>
        <v>0</v>
      </c>
      <c r="L2622" s="34">
        <f t="shared" si="589"/>
        <v>0</v>
      </c>
      <c r="M2622" s="34">
        <f t="shared" si="589"/>
        <v>0</v>
      </c>
      <c r="N2622" s="34">
        <f t="shared" si="589"/>
        <v>0</v>
      </c>
      <c r="O2622" s="34">
        <f t="shared" si="589"/>
        <v>0</v>
      </c>
      <c r="P2622" s="34">
        <f t="shared" si="589"/>
        <v>0</v>
      </c>
      <c r="Q2622" s="34">
        <f t="shared" si="589"/>
        <v>0</v>
      </c>
      <c r="R2622" s="34">
        <f t="shared" si="589"/>
        <v>0</v>
      </c>
      <c r="S2622" s="34">
        <f t="shared" si="589"/>
        <v>0</v>
      </c>
      <c r="T2622" s="34">
        <f t="shared" si="589"/>
        <v>0</v>
      </c>
      <c r="U2622" s="34">
        <f t="shared" si="589"/>
        <v>0</v>
      </c>
      <c r="V2622" s="34">
        <f t="shared" si="589"/>
        <v>0</v>
      </c>
      <c r="W2622" s="34">
        <f t="shared" si="589"/>
        <v>0</v>
      </c>
      <c r="X2622" s="34">
        <f t="shared" si="589"/>
        <v>0</v>
      </c>
      <c r="Y2622" s="34">
        <f t="shared" si="589"/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 x14ac:dyDescent="0.25">
      <c r="A2623" s="42" t="s">
        <v>38</v>
      </c>
      <c r="B2623" s="43">
        <f>SUM(B2619:B2622)</f>
        <v>747696386</v>
      </c>
      <c r="C2623" s="43">
        <f>SUM(C2619:C2622)</f>
        <v>0</v>
      </c>
      <c r="D2623" s="43">
        <f>SUM(D2619:D2622)</f>
        <v>747696386</v>
      </c>
      <c r="E2623" s="43">
        <f t="shared" ref="E2623:AA2623" si="590">SUM(E2619:E2622)</f>
        <v>0</v>
      </c>
      <c r="F2623" s="43">
        <f t="shared" si="590"/>
        <v>238460368.80000001</v>
      </c>
      <c r="G2623" s="43">
        <f t="shared" si="590"/>
        <v>0</v>
      </c>
      <c r="H2623" s="43">
        <f t="shared" si="590"/>
        <v>0</v>
      </c>
      <c r="I2623" s="43">
        <f t="shared" si="590"/>
        <v>0</v>
      </c>
      <c r="J2623" s="43">
        <f t="shared" si="590"/>
        <v>157377751</v>
      </c>
      <c r="K2623" s="43">
        <f t="shared" si="590"/>
        <v>0</v>
      </c>
      <c r="L2623" s="43">
        <f t="shared" si="590"/>
        <v>0</v>
      </c>
      <c r="M2623" s="43">
        <f t="shared" si="590"/>
        <v>157377751</v>
      </c>
      <c r="N2623" s="43">
        <f t="shared" si="590"/>
        <v>0</v>
      </c>
      <c r="O2623" s="43">
        <f t="shared" si="590"/>
        <v>0</v>
      </c>
      <c r="P2623" s="43">
        <f t="shared" si="590"/>
        <v>0</v>
      </c>
      <c r="Q2623" s="43">
        <f t="shared" si="590"/>
        <v>0</v>
      </c>
      <c r="R2623" s="43">
        <f t="shared" si="590"/>
        <v>81082617.799999997</v>
      </c>
      <c r="S2623" s="43">
        <f t="shared" si="590"/>
        <v>0</v>
      </c>
      <c r="T2623" s="43">
        <f t="shared" si="590"/>
        <v>0</v>
      </c>
      <c r="U2623" s="43">
        <f t="shared" si="590"/>
        <v>0</v>
      </c>
      <c r="V2623" s="43">
        <f t="shared" si="590"/>
        <v>0</v>
      </c>
      <c r="W2623" s="43">
        <f t="shared" si="590"/>
        <v>0</v>
      </c>
      <c r="X2623" s="43">
        <f t="shared" si="590"/>
        <v>0</v>
      </c>
      <c r="Y2623" s="43">
        <f t="shared" si="590"/>
        <v>0</v>
      </c>
      <c r="Z2623" s="43">
        <f t="shared" si="590"/>
        <v>238460368.80000001</v>
      </c>
      <c r="AA2623" s="43">
        <f t="shared" si="590"/>
        <v>509236017.19999999</v>
      </c>
      <c r="AB2623" s="44">
        <f>Z2623/D2623</f>
        <v>0.31892673719570447</v>
      </c>
      <c r="AC2623" s="35"/>
      <c r="AE2623" s="37"/>
    </row>
    <row r="2624" spans="1:31" s="36" customFormat="1" hidden="1" x14ac:dyDescent="0.25">
      <c r="A2624" s="45" t="s">
        <v>39</v>
      </c>
      <c r="B2624" s="34">
        <f>B2634+B2644+B2654+B2664+B2674+B2684+B2694+B2704+B2714+B2724+B2734+B2744+B2754+B2764+B2774</f>
        <v>0</v>
      </c>
      <c r="C2624" s="34">
        <f>C2634+C2644+C2654+C2664+C2674+C2684+C2694+C2704+C2714+C2724+C2734+C2744+C2754+C2764+C2774</f>
        <v>0</v>
      </c>
      <c r="D2624" s="34">
        <f>D2634+D2644+D2654+D2664+D2674+D2684+D2694+D2704+D2714+D2724+D2734+D2744+D2754+D2764+D2774</f>
        <v>0</v>
      </c>
      <c r="E2624" s="34">
        <f t="shared" si="589"/>
        <v>0</v>
      </c>
      <c r="F2624" s="34">
        <f t="shared" si="589"/>
        <v>0</v>
      </c>
      <c r="G2624" s="34">
        <f t="shared" si="589"/>
        <v>0</v>
      </c>
      <c r="H2624" s="34">
        <f t="shared" si="589"/>
        <v>0</v>
      </c>
      <c r="I2624" s="34">
        <f t="shared" si="589"/>
        <v>0</v>
      </c>
      <c r="J2624" s="34">
        <f t="shared" si="589"/>
        <v>0</v>
      </c>
      <c r="K2624" s="34">
        <f t="shared" si="589"/>
        <v>0</v>
      </c>
      <c r="L2624" s="34">
        <f t="shared" si="589"/>
        <v>0</v>
      </c>
      <c r="M2624" s="34">
        <f t="shared" si="589"/>
        <v>0</v>
      </c>
      <c r="N2624" s="34">
        <f t="shared" si="589"/>
        <v>0</v>
      </c>
      <c r="O2624" s="34">
        <f t="shared" si="589"/>
        <v>0</v>
      </c>
      <c r="P2624" s="34">
        <f t="shared" si="589"/>
        <v>0</v>
      </c>
      <c r="Q2624" s="34">
        <f t="shared" si="589"/>
        <v>0</v>
      </c>
      <c r="R2624" s="34">
        <f t="shared" si="589"/>
        <v>0</v>
      </c>
      <c r="S2624" s="34">
        <f t="shared" si="589"/>
        <v>0</v>
      </c>
      <c r="T2624" s="34">
        <f t="shared" si="589"/>
        <v>0</v>
      </c>
      <c r="U2624" s="34">
        <f t="shared" si="589"/>
        <v>0</v>
      </c>
      <c r="V2624" s="34">
        <f t="shared" si="589"/>
        <v>0</v>
      </c>
      <c r="W2624" s="34">
        <f t="shared" si="589"/>
        <v>0</v>
      </c>
      <c r="X2624" s="34">
        <f t="shared" si="589"/>
        <v>0</v>
      </c>
      <c r="Y2624" s="34">
        <f t="shared" si="589"/>
        <v>0</v>
      </c>
      <c r="Z2624" s="34">
        <f>SUM(M2624:Y2624)</f>
        <v>0</v>
      </c>
      <c r="AA2624" s="34">
        <f>D2624-Z2624</f>
        <v>0</v>
      </c>
      <c r="AB2624" s="41"/>
      <c r="AC2624" s="35"/>
      <c r="AE2624" s="37"/>
    </row>
    <row r="2625" spans="1:31" s="36" customFormat="1" ht="21" customHeight="1" x14ac:dyDescent="0.25">
      <c r="A2625" s="42" t="s">
        <v>40</v>
      </c>
      <c r="B2625" s="43">
        <f>B2624+B2623</f>
        <v>747696386</v>
      </c>
      <c r="C2625" s="43">
        <f>C2624+C2623</f>
        <v>0</v>
      </c>
      <c r="D2625" s="43">
        <f>D2624+D2623</f>
        <v>747696386</v>
      </c>
      <c r="E2625" s="43">
        <f t="shared" ref="E2625:AA2625" si="591">E2624+E2623</f>
        <v>0</v>
      </c>
      <c r="F2625" s="43">
        <f t="shared" si="591"/>
        <v>238460368.80000001</v>
      </c>
      <c r="G2625" s="43">
        <f t="shared" si="591"/>
        <v>0</v>
      </c>
      <c r="H2625" s="43">
        <f t="shared" si="591"/>
        <v>0</v>
      </c>
      <c r="I2625" s="43">
        <f t="shared" si="591"/>
        <v>0</v>
      </c>
      <c r="J2625" s="43">
        <f t="shared" si="591"/>
        <v>157377751</v>
      </c>
      <c r="K2625" s="43">
        <f t="shared" si="591"/>
        <v>0</v>
      </c>
      <c r="L2625" s="43">
        <f t="shared" si="591"/>
        <v>0</v>
      </c>
      <c r="M2625" s="43">
        <f t="shared" si="591"/>
        <v>157377751</v>
      </c>
      <c r="N2625" s="43">
        <f t="shared" si="591"/>
        <v>0</v>
      </c>
      <c r="O2625" s="43">
        <f t="shared" si="591"/>
        <v>0</v>
      </c>
      <c r="P2625" s="43">
        <f t="shared" si="591"/>
        <v>0</v>
      </c>
      <c r="Q2625" s="43">
        <f t="shared" si="591"/>
        <v>0</v>
      </c>
      <c r="R2625" s="43">
        <f t="shared" si="591"/>
        <v>81082617.799999997</v>
      </c>
      <c r="S2625" s="43">
        <f t="shared" si="591"/>
        <v>0</v>
      </c>
      <c r="T2625" s="43">
        <f t="shared" si="591"/>
        <v>0</v>
      </c>
      <c r="U2625" s="43">
        <f t="shared" si="591"/>
        <v>0</v>
      </c>
      <c r="V2625" s="43">
        <f t="shared" si="591"/>
        <v>0</v>
      </c>
      <c r="W2625" s="43">
        <f t="shared" si="591"/>
        <v>0</v>
      </c>
      <c r="X2625" s="43">
        <f t="shared" si="591"/>
        <v>0</v>
      </c>
      <c r="Y2625" s="43">
        <f t="shared" si="591"/>
        <v>0</v>
      </c>
      <c r="Z2625" s="43">
        <f t="shared" si="591"/>
        <v>238460368.80000001</v>
      </c>
      <c r="AA2625" s="43">
        <f t="shared" si="591"/>
        <v>509236017.19999999</v>
      </c>
      <c r="AB2625" s="44">
        <f>Z2625/D2625</f>
        <v>0.31892673719570447</v>
      </c>
      <c r="AC2625" s="46"/>
      <c r="AE2625" s="37">
        <f>'[2]cmf-others-co'!$K$849</f>
        <v>5005602835.5</v>
      </c>
    </row>
    <row r="2626" spans="1:31" s="36" customFormat="1" ht="13.5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9.350000000000001" customHeight="1" x14ac:dyDescent="0.25">
      <c r="A2627" s="50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9.350000000000001" customHeight="1" x14ac:dyDescent="0.25">
      <c r="A2628" s="91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.75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18.75" customHeight="1" x14ac:dyDescent="0.2">
      <c r="A2630" s="40" t="s">
        <v>35</v>
      </c>
      <c r="B2630" s="34">
        <f>[1]consoCURRENT!E53643</f>
        <v>747696386</v>
      </c>
      <c r="C2630" s="34">
        <f>[1]consoCURRENT!F53643</f>
        <v>0</v>
      </c>
      <c r="D2630" s="34">
        <f>[1]consoCURRENT!G53643</f>
        <v>747696386</v>
      </c>
      <c r="E2630" s="34">
        <f>[1]consoCURRENT!H53643</f>
        <v>0</v>
      </c>
      <c r="F2630" s="34">
        <f>[1]consoCURRENT!I53643</f>
        <v>238460368.80000001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157377751</v>
      </c>
      <c r="K2630" s="34">
        <f>[1]consoCURRENT!N53643</f>
        <v>0</v>
      </c>
      <c r="L2630" s="34">
        <f>[1]consoCURRENT!O53643</f>
        <v>0</v>
      </c>
      <c r="M2630" s="34">
        <f>[1]consoCURRENT!P53643</f>
        <v>157377751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81082617.799999997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238460368.80000001</v>
      </c>
      <c r="AA2630" s="34">
        <f>D2630-Z2630</f>
        <v>509236017.19999999</v>
      </c>
      <c r="AB2630" s="41">
        <f>Z2630/D2630</f>
        <v>0.31892673719570447</v>
      </c>
      <c r="AC2630" s="35"/>
      <c r="AE2630" s="37"/>
    </row>
    <row r="2631" spans="1:31" s="36" customFormat="1" ht="18.75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.75" hidden="1" customHeight="1" x14ac:dyDescent="0.2">
      <c r="A2632" s="40" t="s">
        <v>37</v>
      </c>
      <c r="B2632" s="34"/>
      <c r="C2632" s="34"/>
      <c r="D2632" s="34">
        <f>[1]consoCURRENT!G53678</f>
        <v>0</v>
      </c>
      <c r="E2632" s="34">
        <f>[1]consoCURRENT!H53678</f>
        <v>0</v>
      </c>
      <c r="F2632" s="34">
        <f>[1]consoCURRENT!I53678</f>
        <v>0</v>
      </c>
      <c r="G2632" s="34">
        <f>[1]consoCURRENT!J53678</f>
        <v>0</v>
      </c>
      <c r="H2632" s="34">
        <f>[1]consoCURRENT!K53678</f>
        <v>0</v>
      </c>
      <c r="I2632" s="34">
        <f>[1]consoCURRENT!L53678</f>
        <v>0</v>
      </c>
      <c r="J2632" s="34">
        <f>[1]consoCURRENT!M53678</f>
        <v>0</v>
      </c>
      <c r="K2632" s="34">
        <f>[1]consoCURRENT!N53678</f>
        <v>0</v>
      </c>
      <c r="L2632" s="34">
        <f>[1]consoCURRENT!O53678</f>
        <v>0</v>
      </c>
      <c r="M2632" s="34">
        <f>[1]consoCURRENT!P53678</f>
        <v>0</v>
      </c>
      <c r="N2632" s="34">
        <f>[1]consoCURRENT!Q53678</f>
        <v>0</v>
      </c>
      <c r="O2632" s="34">
        <f>[1]consoCURRENT!R53678</f>
        <v>0</v>
      </c>
      <c r="P2632" s="34">
        <f>[1]consoCURRENT!S53678</f>
        <v>0</v>
      </c>
      <c r="Q2632" s="34">
        <f>[1]consoCURRENT!T53678</f>
        <v>0</v>
      </c>
      <c r="R2632" s="34">
        <f>[1]consoCURRENT!U53678</f>
        <v>0</v>
      </c>
      <c r="S2632" s="34">
        <f>[1]consoCURRENT!V53678</f>
        <v>0</v>
      </c>
      <c r="T2632" s="34">
        <f>[1]consoCURRENT!W53678</f>
        <v>0</v>
      </c>
      <c r="U2632" s="34">
        <f>[1]consoCURRENT!X53678</f>
        <v>0</v>
      </c>
      <c r="V2632" s="34">
        <f>[1]consoCURRENT!Y53678</f>
        <v>0</v>
      </c>
      <c r="W2632" s="34">
        <f>[1]consoCURRENT!Z53678</f>
        <v>0</v>
      </c>
      <c r="X2632" s="34">
        <f>[1]consoCURRENT!AA53678</f>
        <v>0</v>
      </c>
      <c r="Y2632" s="34">
        <f>[1]consoCURRENT!AB53678</f>
        <v>0</v>
      </c>
      <c r="Z2632" s="34">
        <f>SUM(M2632:Y2632)</f>
        <v>0</v>
      </c>
      <c r="AA2632" s="34">
        <f>D2632-Z2632</f>
        <v>0</v>
      </c>
      <c r="AB2632" s="41"/>
      <c r="AC2632" s="35"/>
      <c r="AE2632" s="37"/>
    </row>
    <row r="2633" spans="1:31" s="36" customFormat="1" ht="22.35" customHeight="1" x14ac:dyDescent="0.25">
      <c r="A2633" s="42" t="s">
        <v>38</v>
      </c>
      <c r="B2633" s="43">
        <f t="shared" ref="B2633:AA2633" si="592">SUM(B2629:B2632)</f>
        <v>747696386</v>
      </c>
      <c r="C2633" s="43">
        <f t="shared" si="592"/>
        <v>0</v>
      </c>
      <c r="D2633" s="43">
        <f t="shared" si="592"/>
        <v>747696386</v>
      </c>
      <c r="E2633" s="43">
        <f t="shared" si="592"/>
        <v>0</v>
      </c>
      <c r="F2633" s="43">
        <f t="shared" si="592"/>
        <v>238460368.80000001</v>
      </c>
      <c r="G2633" s="43">
        <f t="shared" si="592"/>
        <v>0</v>
      </c>
      <c r="H2633" s="43">
        <f t="shared" si="592"/>
        <v>0</v>
      </c>
      <c r="I2633" s="43">
        <f t="shared" si="592"/>
        <v>0</v>
      </c>
      <c r="J2633" s="43">
        <f t="shared" si="592"/>
        <v>157377751</v>
      </c>
      <c r="K2633" s="43">
        <f t="shared" si="592"/>
        <v>0</v>
      </c>
      <c r="L2633" s="43">
        <f t="shared" si="592"/>
        <v>0</v>
      </c>
      <c r="M2633" s="43">
        <f t="shared" si="592"/>
        <v>157377751</v>
      </c>
      <c r="N2633" s="43">
        <f t="shared" si="592"/>
        <v>0</v>
      </c>
      <c r="O2633" s="43">
        <f t="shared" si="592"/>
        <v>0</v>
      </c>
      <c r="P2633" s="43">
        <f t="shared" si="592"/>
        <v>0</v>
      </c>
      <c r="Q2633" s="43">
        <f t="shared" si="592"/>
        <v>0</v>
      </c>
      <c r="R2633" s="43">
        <f t="shared" si="592"/>
        <v>81082617.799999997</v>
      </c>
      <c r="S2633" s="43">
        <f t="shared" si="592"/>
        <v>0</v>
      </c>
      <c r="T2633" s="43">
        <f t="shared" si="592"/>
        <v>0</v>
      </c>
      <c r="U2633" s="43">
        <f t="shared" si="592"/>
        <v>0</v>
      </c>
      <c r="V2633" s="43">
        <f t="shared" si="592"/>
        <v>0</v>
      </c>
      <c r="W2633" s="43">
        <f t="shared" si="592"/>
        <v>0</v>
      </c>
      <c r="X2633" s="43">
        <f t="shared" si="592"/>
        <v>0</v>
      </c>
      <c r="Y2633" s="43">
        <f t="shared" si="592"/>
        <v>0</v>
      </c>
      <c r="Z2633" s="43">
        <f t="shared" si="592"/>
        <v>238460368.80000001</v>
      </c>
      <c r="AA2633" s="43">
        <f t="shared" si="592"/>
        <v>509236017.19999999</v>
      </c>
      <c r="AB2633" s="44">
        <f>Z2633/D2633</f>
        <v>0.31892673719570447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 t="e">
        <f>Z2634/D2634</f>
        <v>#DIV/0!</v>
      </c>
      <c r="AC2634" s="35"/>
      <c r="AE2634" s="37"/>
    </row>
    <row r="2635" spans="1:31" s="36" customFormat="1" ht="26.25" customHeight="1" x14ac:dyDescent="0.25">
      <c r="A2635" s="42" t="s">
        <v>40</v>
      </c>
      <c r="B2635" s="43">
        <f t="shared" ref="B2635:AA2635" si="593">B2634+B2633</f>
        <v>747696386</v>
      </c>
      <c r="C2635" s="43">
        <f t="shared" si="593"/>
        <v>0</v>
      </c>
      <c r="D2635" s="43">
        <f t="shared" si="593"/>
        <v>747696386</v>
      </c>
      <c r="E2635" s="43">
        <f t="shared" si="593"/>
        <v>0</v>
      </c>
      <c r="F2635" s="43">
        <f t="shared" si="593"/>
        <v>238460368.80000001</v>
      </c>
      <c r="G2635" s="43">
        <f t="shared" si="593"/>
        <v>0</v>
      </c>
      <c r="H2635" s="43">
        <f t="shared" si="593"/>
        <v>0</v>
      </c>
      <c r="I2635" s="43">
        <f t="shared" si="593"/>
        <v>0</v>
      </c>
      <c r="J2635" s="43">
        <f t="shared" si="593"/>
        <v>157377751</v>
      </c>
      <c r="K2635" s="43">
        <f t="shared" si="593"/>
        <v>0</v>
      </c>
      <c r="L2635" s="43">
        <f t="shared" si="593"/>
        <v>0</v>
      </c>
      <c r="M2635" s="43">
        <f t="shared" si="593"/>
        <v>157377751</v>
      </c>
      <c r="N2635" s="43">
        <f t="shared" si="593"/>
        <v>0</v>
      </c>
      <c r="O2635" s="43">
        <f t="shared" si="593"/>
        <v>0</v>
      </c>
      <c r="P2635" s="43">
        <f t="shared" si="593"/>
        <v>0</v>
      </c>
      <c r="Q2635" s="43">
        <f t="shared" si="593"/>
        <v>0</v>
      </c>
      <c r="R2635" s="43">
        <f t="shared" si="593"/>
        <v>81082617.799999997</v>
      </c>
      <c r="S2635" s="43">
        <f t="shared" si="593"/>
        <v>0</v>
      </c>
      <c r="T2635" s="43">
        <f t="shared" si="593"/>
        <v>0</v>
      </c>
      <c r="U2635" s="43">
        <f t="shared" si="593"/>
        <v>0</v>
      </c>
      <c r="V2635" s="43">
        <f t="shared" si="593"/>
        <v>0</v>
      </c>
      <c r="W2635" s="43">
        <f t="shared" si="593"/>
        <v>0</v>
      </c>
      <c r="X2635" s="43">
        <f t="shared" si="593"/>
        <v>0</v>
      </c>
      <c r="Y2635" s="43">
        <f t="shared" si="593"/>
        <v>0</v>
      </c>
      <c r="Z2635" s="43">
        <f t="shared" si="593"/>
        <v>238460368.80000001</v>
      </c>
      <c r="AA2635" s="43">
        <f t="shared" si="593"/>
        <v>509236017.19999999</v>
      </c>
      <c r="AB2635" s="44">
        <f>Z2635/D2635</f>
        <v>0.31892673719570447</v>
      </c>
      <c r="AC2635" s="46"/>
      <c r="AE2635" s="37">
        <f>'[2]cmf-others-co'!$K$893</f>
        <v>862642755.81000006</v>
      </c>
    </row>
    <row r="2636" spans="1:31" s="36" customFormat="1" ht="17.45" hidden="1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6.350000000000001" hidden="1" customHeight="1" x14ac:dyDescent="0.25">
      <c r="A2637" s="9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9.350000000000001" hidden="1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7.100000000000001" hidden="1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7.100000000000001" hidden="1" customHeight="1" x14ac:dyDescent="0.2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7.100000000000001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7.100000000000001" hidden="1" customHeight="1" x14ac:dyDescent="0.2">
      <c r="A2642" s="40" t="s">
        <v>37</v>
      </c>
      <c r="B2642" s="34"/>
      <c r="C2642" s="34"/>
      <c r="D2642" s="34">
        <f>[1]consoCURRENT!E53891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38</v>
      </c>
      <c r="B2643" s="43">
        <f t="shared" ref="B2643:AA2643" si="594">SUM(B2639:B2642)</f>
        <v>0</v>
      </c>
      <c r="C2643" s="43">
        <f t="shared" si="594"/>
        <v>0</v>
      </c>
      <c r="D2643" s="43">
        <f t="shared" si="594"/>
        <v>0</v>
      </c>
      <c r="E2643" s="43">
        <f t="shared" si="594"/>
        <v>0</v>
      </c>
      <c r="F2643" s="43">
        <f t="shared" si="594"/>
        <v>0</v>
      </c>
      <c r="G2643" s="43">
        <f t="shared" si="594"/>
        <v>0</v>
      </c>
      <c r="H2643" s="43">
        <f t="shared" si="594"/>
        <v>0</v>
      </c>
      <c r="I2643" s="43">
        <f t="shared" si="594"/>
        <v>0</v>
      </c>
      <c r="J2643" s="43">
        <f t="shared" si="594"/>
        <v>0</v>
      </c>
      <c r="K2643" s="43">
        <f t="shared" si="594"/>
        <v>0</v>
      </c>
      <c r="L2643" s="43">
        <f t="shared" si="594"/>
        <v>0</v>
      </c>
      <c r="M2643" s="43">
        <f t="shared" si="594"/>
        <v>0</v>
      </c>
      <c r="N2643" s="43">
        <f t="shared" si="594"/>
        <v>0</v>
      </c>
      <c r="O2643" s="43">
        <f t="shared" si="594"/>
        <v>0</v>
      </c>
      <c r="P2643" s="43">
        <f t="shared" si="594"/>
        <v>0</v>
      </c>
      <c r="Q2643" s="43">
        <f t="shared" si="594"/>
        <v>0</v>
      </c>
      <c r="R2643" s="43">
        <f t="shared" si="594"/>
        <v>0</v>
      </c>
      <c r="S2643" s="43">
        <f t="shared" si="594"/>
        <v>0</v>
      </c>
      <c r="T2643" s="43">
        <f t="shared" si="594"/>
        <v>0</v>
      </c>
      <c r="U2643" s="43">
        <f t="shared" si="594"/>
        <v>0</v>
      </c>
      <c r="V2643" s="43">
        <f t="shared" si="594"/>
        <v>0</v>
      </c>
      <c r="W2643" s="43">
        <f t="shared" si="594"/>
        <v>0</v>
      </c>
      <c r="X2643" s="43">
        <f t="shared" si="594"/>
        <v>0</v>
      </c>
      <c r="Y2643" s="43">
        <f t="shared" si="594"/>
        <v>0</v>
      </c>
      <c r="Z2643" s="43">
        <f t="shared" si="594"/>
        <v>0</v>
      </c>
      <c r="AA2643" s="43">
        <f t="shared" si="594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 t="e">
        <f>Z2644/D2644</f>
        <v>#DIV/0!</v>
      </c>
      <c r="AC2644" s="35"/>
      <c r="AE2644" s="37"/>
    </row>
    <row r="2645" spans="1:31" s="36" customFormat="1" ht="24.75" hidden="1" customHeight="1" x14ac:dyDescent="0.25">
      <c r="A2645" s="42" t="s">
        <v>40</v>
      </c>
      <c r="B2645" s="43">
        <f t="shared" ref="B2645:AA2645" si="595">B2644+B2643</f>
        <v>0</v>
      </c>
      <c r="C2645" s="43">
        <f t="shared" si="595"/>
        <v>0</v>
      </c>
      <c r="D2645" s="43">
        <f t="shared" si="595"/>
        <v>0</v>
      </c>
      <c r="E2645" s="43">
        <f t="shared" si="595"/>
        <v>0</v>
      </c>
      <c r="F2645" s="43">
        <f t="shared" si="595"/>
        <v>0</v>
      </c>
      <c r="G2645" s="43">
        <f t="shared" si="595"/>
        <v>0</v>
      </c>
      <c r="H2645" s="43">
        <f t="shared" si="595"/>
        <v>0</v>
      </c>
      <c r="I2645" s="43">
        <f t="shared" si="595"/>
        <v>0</v>
      </c>
      <c r="J2645" s="43">
        <f t="shared" si="595"/>
        <v>0</v>
      </c>
      <c r="K2645" s="43">
        <f t="shared" si="595"/>
        <v>0</v>
      </c>
      <c r="L2645" s="43">
        <f t="shared" si="595"/>
        <v>0</v>
      </c>
      <c r="M2645" s="43">
        <f t="shared" si="595"/>
        <v>0</v>
      </c>
      <c r="N2645" s="43">
        <f t="shared" si="595"/>
        <v>0</v>
      </c>
      <c r="O2645" s="43">
        <f t="shared" si="595"/>
        <v>0</v>
      </c>
      <c r="P2645" s="43">
        <f t="shared" si="595"/>
        <v>0</v>
      </c>
      <c r="Q2645" s="43">
        <f t="shared" si="595"/>
        <v>0</v>
      </c>
      <c r="R2645" s="43">
        <f t="shared" si="595"/>
        <v>0</v>
      </c>
      <c r="S2645" s="43">
        <f t="shared" si="595"/>
        <v>0</v>
      </c>
      <c r="T2645" s="43">
        <f t="shared" si="595"/>
        <v>0</v>
      </c>
      <c r="U2645" s="43">
        <f t="shared" si="595"/>
        <v>0</v>
      </c>
      <c r="V2645" s="43">
        <f t="shared" si="595"/>
        <v>0</v>
      </c>
      <c r="W2645" s="43">
        <f t="shared" si="595"/>
        <v>0</v>
      </c>
      <c r="X2645" s="43">
        <f t="shared" si="595"/>
        <v>0</v>
      </c>
      <c r="Y2645" s="43">
        <f t="shared" si="595"/>
        <v>0</v>
      </c>
      <c r="Z2645" s="43">
        <f t="shared" si="595"/>
        <v>0</v>
      </c>
      <c r="AA2645" s="43">
        <f t="shared" si="595"/>
        <v>0</v>
      </c>
      <c r="AB2645" s="44" t="e">
        <f>Z2645/D2645</f>
        <v>#DIV/0!</v>
      </c>
      <c r="AC2645" s="46"/>
      <c r="AE2645" s="37"/>
    </row>
    <row r="2646" spans="1:31" s="36" customFormat="1" ht="14.4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4.45" hidden="1" customHeight="1" x14ac:dyDescent="0.25">
      <c r="A2647" s="92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149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22.7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24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>
        <f>[1]consoCURRENT!E54104</f>
        <v>0</v>
      </c>
      <c r="E2652" s="34">
        <f>[1]consoCURRENT!F54104</f>
        <v>0</v>
      </c>
      <c r="F2652" s="34">
        <f>[1]consoCURRENT!G54104</f>
        <v>0</v>
      </c>
      <c r="G2652" s="34">
        <f>[1]consoCURRENT!H54104</f>
        <v>0</v>
      </c>
      <c r="H2652" s="34">
        <f>[1]consoCURRENT!I54104</f>
        <v>0</v>
      </c>
      <c r="I2652" s="34">
        <f>[1]consoCURRENT!J54104</f>
        <v>0</v>
      </c>
      <c r="J2652" s="34">
        <f>[1]consoCURRENT!K54104</f>
        <v>0</v>
      </c>
      <c r="K2652" s="34">
        <f>[1]consoCURRENT!L54104</f>
        <v>0</v>
      </c>
      <c r="L2652" s="34">
        <f>[1]consoCURRENT!M54104</f>
        <v>0</v>
      </c>
      <c r="M2652" s="34">
        <f>[1]consoCURRENT!N54104</f>
        <v>0</v>
      </c>
      <c r="N2652" s="34">
        <f>[1]consoCURRENT!O54104</f>
        <v>0</v>
      </c>
      <c r="O2652" s="34">
        <f>[1]consoCURRENT!P54104</f>
        <v>0</v>
      </c>
      <c r="P2652" s="34">
        <f>[1]consoCURRENT!Q54104</f>
        <v>0</v>
      </c>
      <c r="Q2652" s="34">
        <f>[1]consoCURRENT!R54104</f>
        <v>0</v>
      </c>
      <c r="R2652" s="34">
        <f>[1]consoCURRENT!S54104</f>
        <v>0</v>
      </c>
      <c r="S2652" s="34">
        <f>[1]consoCURRENT!T54104</f>
        <v>0</v>
      </c>
      <c r="T2652" s="34">
        <f>[1]consoCURRENT!U54104</f>
        <v>0</v>
      </c>
      <c r="U2652" s="34">
        <f>[1]consoCURRENT!V54104</f>
        <v>0</v>
      </c>
      <c r="V2652" s="34">
        <f>[1]consoCURRENT!W54104</f>
        <v>0</v>
      </c>
      <c r="W2652" s="34">
        <f>[1]consoCURRENT!X54104</f>
        <v>0</v>
      </c>
      <c r="X2652" s="34">
        <f>[1]consoCURRENT!Y54104</f>
        <v>0</v>
      </c>
      <c r="Y2652" s="34">
        <f>[1]consoCURRENT!Z54104</f>
        <v>0</v>
      </c>
      <c r="Z2652" s="34">
        <f>SUM(M2652:Y2652)</f>
        <v>0</v>
      </c>
      <c r="AA2652" s="34">
        <f>D2652-Z2652</f>
        <v>0</v>
      </c>
      <c r="AB2652" s="51" t="e">
        <f>Z2652/D2652</f>
        <v>#DIV/0!</v>
      </c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AA2653" si="596">SUM(B2649:B2652)</f>
        <v>0</v>
      </c>
      <c r="C2653" s="43">
        <f t="shared" si="596"/>
        <v>0</v>
      </c>
      <c r="D2653" s="43">
        <f t="shared" si="596"/>
        <v>0</v>
      </c>
      <c r="E2653" s="43">
        <f t="shared" si="596"/>
        <v>0</v>
      </c>
      <c r="F2653" s="43">
        <f t="shared" si="596"/>
        <v>0</v>
      </c>
      <c r="G2653" s="43">
        <f t="shared" si="596"/>
        <v>0</v>
      </c>
      <c r="H2653" s="43">
        <f t="shared" si="596"/>
        <v>0</v>
      </c>
      <c r="I2653" s="43">
        <f t="shared" si="596"/>
        <v>0</v>
      </c>
      <c r="J2653" s="43">
        <f t="shared" si="596"/>
        <v>0</v>
      </c>
      <c r="K2653" s="43">
        <f t="shared" si="596"/>
        <v>0</v>
      </c>
      <c r="L2653" s="43">
        <f t="shared" si="596"/>
        <v>0</v>
      </c>
      <c r="M2653" s="43">
        <f t="shared" si="596"/>
        <v>0</v>
      </c>
      <c r="N2653" s="43">
        <f t="shared" si="596"/>
        <v>0</v>
      </c>
      <c r="O2653" s="43">
        <f t="shared" si="596"/>
        <v>0</v>
      </c>
      <c r="P2653" s="43">
        <f t="shared" si="596"/>
        <v>0</v>
      </c>
      <c r="Q2653" s="43">
        <f t="shared" si="596"/>
        <v>0</v>
      </c>
      <c r="R2653" s="43">
        <f t="shared" si="596"/>
        <v>0</v>
      </c>
      <c r="S2653" s="43">
        <f t="shared" si="596"/>
        <v>0</v>
      </c>
      <c r="T2653" s="43">
        <f t="shared" si="596"/>
        <v>0</v>
      </c>
      <c r="U2653" s="43">
        <f t="shared" si="596"/>
        <v>0</v>
      </c>
      <c r="V2653" s="43">
        <f t="shared" si="596"/>
        <v>0</v>
      </c>
      <c r="W2653" s="43">
        <f t="shared" si="596"/>
        <v>0</v>
      </c>
      <c r="X2653" s="43">
        <f t="shared" si="596"/>
        <v>0</v>
      </c>
      <c r="Y2653" s="43">
        <f t="shared" si="596"/>
        <v>0</v>
      </c>
      <c r="Z2653" s="43">
        <f t="shared" si="596"/>
        <v>0</v>
      </c>
      <c r="AA2653" s="43">
        <f t="shared" si="596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26.45" hidden="1" customHeight="1" x14ac:dyDescent="0.25">
      <c r="A2655" s="42" t="s">
        <v>40</v>
      </c>
      <c r="B2655" s="43">
        <f t="shared" ref="B2655:AA2655" si="597">B2654+B2653</f>
        <v>0</v>
      </c>
      <c r="C2655" s="43">
        <f t="shared" si="597"/>
        <v>0</v>
      </c>
      <c r="D2655" s="43">
        <f t="shared" si="597"/>
        <v>0</v>
      </c>
      <c r="E2655" s="43">
        <f t="shared" si="597"/>
        <v>0</v>
      </c>
      <c r="F2655" s="43">
        <f t="shared" si="597"/>
        <v>0</v>
      </c>
      <c r="G2655" s="43">
        <f t="shared" si="597"/>
        <v>0</v>
      </c>
      <c r="H2655" s="43">
        <f t="shared" si="597"/>
        <v>0</v>
      </c>
      <c r="I2655" s="43">
        <f t="shared" si="597"/>
        <v>0</v>
      </c>
      <c r="J2655" s="43">
        <f t="shared" si="597"/>
        <v>0</v>
      </c>
      <c r="K2655" s="43">
        <f t="shared" si="597"/>
        <v>0</v>
      </c>
      <c r="L2655" s="43">
        <f t="shared" si="597"/>
        <v>0</v>
      </c>
      <c r="M2655" s="43">
        <f t="shared" si="597"/>
        <v>0</v>
      </c>
      <c r="N2655" s="43">
        <f t="shared" si="597"/>
        <v>0</v>
      </c>
      <c r="O2655" s="43">
        <f t="shared" si="597"/>
        <v>0</v>
      </c>
      <c r="P2655" s="43">
        <f t="shared" si="597"/>
        <v>0</v>
      </c>
      <c r="Q2655" s="43">
        <f t="shared" si="597"/>
        <v>0</v>
      </c>
      <c r="R2655" s="43">
        <f t="shared" si="597"/>
        <v>0</v>
      </c>
      <c r="S2655" s="43">
        <f t="shared" si="597"/>
        <v>0</v>
      </c>
      <c r="T2655" s="43">
        <f t="shared" si="597"/>
        <v>0</v>
      </c>
      <c r="U2655" s="43">
        <f t="shared" si="597"/>
        <v>0</v>
      </c>
      <c r="V2655" s="43">
        <f t="shared" si="597"/>
        <v>0</v>
      </c>
      <c r="W2655" s="43">
        <f t="shared" si="597"/>
        <v>0</v>
      </c>
      <c r="X2655" s="43">
        <f t="shared" si="597"/>
        <v>0</v>
      </c>
      <c r="Y2655" s="43">
        <f t="shared" si="597"/>
        <v>0</v>
      </c>
      <c r="Z2655" s="43">
        <f t="shared" si="597"/>
        <v>0</v>
      </c>
      <c r="AA2655" s="43">
        <f t="shared" si="597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SUM(M2660:Y2660)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>
        <f>[1]consoCURRENT!E54317</f>
        <v>0</v>
      </c>
      <c r="C2662" s="34">
        <f>[1]consoCURRENT!F54317</f>
        <v>0</v>
      </c>
      <c r="D2662" s="34">
        <f>[1]consoCURRENT!G54317</f>
        <v>0</v>
      </c>
      <c r="E2662" s="34">
        <f>[1]consoCURRENT!H54317</f>
        <v>0</v>
      </c>
      <c r="F2662" s="34">
        <f>[1]consoCURRENT!I54317</f>
        <v>0</v>
      </c>
      <c r="G2662" s="34">
        <f>[1]consoCURRENT!J54317</f>
        <v>0</v>
      </c>
      <c r="H2662" s="34">
        <f>[1]consoCURRENT!K54317</f>
        <v>0</v>
      </c>
      <c r="I2662" s="34">
        <f>[1]consoCURRENT!L54317</f>
        <v>0</v>
      </c>
      <c r="J2662" s="34">
        <f>[1]consoCURRENT!M54317</f>
        <v>0</v>
      </c>
      <c r="K2662" s="34">
        <f>[1]consoCURRENT!N54317</f>
        <v>0</v>
      </c>
      <c r="L2662" s="34">
        <f>[1]consoCURRENT!O54317</f>
        <v>0</v>
      </c>
      <c r="M2662" s="34">
        <f>[1]consoCURRENT!P54317</f>
        <v>0</v>
      </c>
      <c r="N2662" s="34">
        <f>[1]consoCURRENT!Q54317</f>
        <v>0</v>
      </c>
      <c r="O2662" s="34">
        <f>[1]consoCURRENT!R54317</f>
        <v>0</v>
      </c>
      <c r="P2662" s="34">
        <f>[1]consoCURRENT!S54317</f>
        <v>0</v>
      </c>
      <c r="Q2662" s="34">
        <f>[1]consoCURRENT!T54317</f>
        <v>0</v>
      </c>
      <c r="R2662" s="34">
        <f>[1]consoCURRENT!U54317</f>
        <v>0</v>
      </c>
      <c r="S2662" s="34">
        <f>[1]consoCURRENT!V54317</f>
        <v>0</v>
      </c>
      <c r="T2662" s="34">
        <f>[1]consoCURRENT!W54317</f>
        <v>0</v>
      </c>
      <c r="U2662" s="34">
        <f>[1]consoCURRENT!X54317</f>
        <v>0</v>
      </c>
      <c r="V2662" s="34">
        <f>[1]consoCURRENT!Y54317</f>
        <v>0</v>
      </c>
      <c r="W2662" s="34">
        <f>[1]consoCURRENT!Z54317</f>
        <v>0</v>
      </c>
      <c r="X2662" s="34">
        <f>[1]consoCURRENT!AA54317</f>
        <v>0</v>
      </c>
      <c r="Y2662" s="34">
        <f>[1]consoCURRENT!AB54317</f>
        <v>0</v>
      </c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AA2663" si="598">SUM(B2659:B2662)</f>
        <v>0</v>
      </c>
      <c r="C2663" s="43">
        <f t="shared" si="598"/>
        <v>0</v>
      </c>
      <c r="D2663" s="43">
        <f t="shared" si="598"/>
        <v>0</v>
      </c>
      <c r="E2663" s="43">
        <f t="shared" si="598"/>
        <v>0</v>
      </c>
      <c r="F2663" s="43">
        <f t="shared" si="598"/>
        <v>0</v>
      </c>
      <c r="G2663" s="43">
        <f t="shared" si="598"/>
        <v>0</v>
      </c>
      <c r="H2663" s="43">
        <f t="shared" si="598"/>
        <v>0</v>
      </c>
      <c r="I2663" s="43">
        <f t="shared" si="598"/>
        <v>0</v>
      </c>
      <c r="J2663" s="43">
        <f t="shared" si="598"/>
        <v>0</v>
      </c>
      <c r="K2663" s="43">
        <f t="shared" si="598"/>
        <v>0</v>
      </c>
      <c r="L2663" s="43">
        <f t="shared" si="598"/>
        <v>0</v>
      </c>
      <c r="M2663" s="43">
        <f t="shared" si="598"/>
        <v>0</v>
      </c>
      <c r="N2663" s="43">
        <f t="shared" si="598"/>
        <v>0</v>
      </c>
      <c r="O2663" s="43">
        <f t="shared" si="598"/>
        <v>0</v>
      </c>
      <c r="P2663" s="43">
        <f t="shared" si="598"/>
        <v>0</v>
      </c>
      <c r="Q2663" s="43">
        <f t="shared" si="598"/>
        <v>0</v>
      </c>
      <c r="R2663" s="43">
        <f t="shared" si="598"/>
        <v>0</v>
      </c>
      <c r="S2663" s="43">
        <f t="shared" si="598"/>
        <v>0</v>
      </c>
      <c r="T2663" s="43">
        <f t="shared" si="598"/>
        <v>0</v>
      </c>
      <c r="U2663" s="43">
        <f t="shared" si="598"/>
        <v>0</v>
      </c>
      <c r="V2663" s="43">
        <f t="shared" si="598"/>
        <v>0</v>
      </c>
      <c r="W2663" s="43">
        <f t="shared" si="598"/>
        <v>0</v>
      </c>
      <c r="X2663" s="43">
        <f t="shared" si="598"/>
        <v>0</v>
      </c>
      <c r="Y2663" s="43">
        <f t="shared" si="598"/>
        <v>0</v>
      </c>
      <c r="Z2663" s="43">
        <f t="shared" si="598"/>
        <v>0</v>
      </c>
      <c r="AA2663" s="43">
        <f t="shared" si="598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/>
      <c r="AC2664" s="35"/>
      <c r="AE2664" s="37"/>
    </row>
    <row r="2665" spans="1:31" s="36" customFormat="1" ht="23.45" hidden="1" customHeight="1" x14ac:dyDescent="0.25">
      <c r="A2665" s="42" t="s">
        <v>40</v>
      </c>
      <c r="B2665" s="43">
        <f t="shared" ref="B2665:AA2665" si="599">B2664+B2663</f>
        <v>0</v>
      </c>
      <c r="C2665" s="43">
        <f t="shared" si="599"/>
        <v>0</v>
      </c>
      <c r="D2665" s="43">
        <f t="shared" si="599"/>
        <v>0</v>
      </c>
      <c r="E2665" s="43">
        <f t="shared" si="599"/>
        <v>0</v>
      </c>
      <c r="F2665" s="43">
        <f t="shared" si="599"/>
        <v>0</v>
      </c>
      <c r="G2665" s="43">
        <f t="shared" si="599"/>
        <v>0</v>
      </c>
      <c r="H2665" s="43">
        <f t="shared" si="599"/>
        <v>0</v>
      </c>
      <c r="I2665" s="43">
        <f t="shared" si="599"/>
        <v>0</v>
      </c>
      <c r="J2665" s="43">
        <f t="shared" si="599"/>
        <v>0</v>
      </c>
      <c r="K2665" s="43">
        <f t="shared" si="599"/>
        <v>0</v>
      </c>
      <c r="L2665" s="43">
        <f t="shared" si="599"/>
        <v>0</v>
      </c>
      <c r="M2665" s="43">
        <f t="shared" si="599"/>
        <v>0</v>
      </c>
      <c r="N2665" s="43">
        <f t="shared" si="599"/>
        <v>0</v>
      </c>
      <c r="O2665" s="43">
        <f t="shared" si="599"/>
        <v>0</v>
      </c>
      <c r="P2665" s="43">
        <f t="shared" si="599"/>
        <v>0</v>
      </c>
      <c r="Q2665" s="43">
        <f t="shared" si="599"/>
        <v>0</v>
      </c>
      <c r="R2665" s="43">
        <f t="shared" si="599"/>
        <v>0</v>
      </c>
      <c r="S2665" s="43">
        <f t="shared" si="599"/>
        <v>0</v>
      </c>
      <c r="T2665" s="43">
        <f t="shared" si="599"/>
        <v>0</v>
      </c>
      <c r="U2665" s="43">
        <f t="shared" si="599"/>
        <v>0</v>
      </c>
      <c r="V2665" s="43">
        <f t="shared" si="599"/>
        <v>0</v>
      </c>
      <c r="W2665" s="43">
        <f t="shared" si="599"/>
        <v>0</v>
      </c>
      <c r="X2665" s="43">
        <f t="shared" si="599"/>
        <v>0</v>
      </c>
      <c r="Y2665" s="43">
        <f t="shared" si="599"/>
        <v>0</v>
      </c>
      <c r="Z2665" s="43">
        <f t="shared" si="599"/>
        <v>0</v>
      </c>
      <c r="AA2665" s="43">
        <f t="shared" si="599"/>
        <v>0</v>
      </c>
      <c r="AB2665" s="44" t="e">
        <f>Z2665/D2665</f>
        <v>#DIV/0!</v>
      </c>
      <c r="AC2665" s="46"/>
      <c r="AE2665" s="37"/>
    </row>
    <row r="2666" spans="1:31" s="36" customFormat="1" ht="19.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50" t="s">
        <v>151</v>
      </c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/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>Z2670/D2670</f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/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/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AA2673" si="600">SUM(B2669:B2672)</f>
        <v>0</v>
      </c>
      <c r="C2673" s="43">
        <f t="shared" si="600"/>
        <v>0</v>
      </c>
      <c r="D2673" s="43">
        <f t="shared" si="600"/>
        <v>0</v>
      </c>
      <c r="E2673" s="43">
        <f t="shared" si="600"/>
        <v>0</v>
      </c>
      <c r="F2673" s="43">
        <f t="shared" si="600"/>
        <v>0</v>
      </c>
      <c r="G2673" s="43">
        <f t="shared" si="600"/>
        <v>0</v>
      </c>
      <c r="H2673" s="43">
        <f t="shared" si="600"/>
        <v>0</v>
      </c>
      <c r="I2673" s="43">
        <f t="shared" si="600"/>
        <v>0</v>
      </c>
      <c r="J2673" s="43">
        <f t="shared" si="600"/>
        <v>0</v>
      </c>
      <c r="K2673" s="43">
        <f t="shared" si="600"/>
        <v>0</v>
      </c>
      <c r="L2673" s="43">
        <f t="shared" si="600"/>
        <v>0</v>
      </c>
      <c r="M2673" s="43">
        <f t="shared" si="600"/>
        <v>0</v>
      </c>
      <c r="N2673" s="43">
        <f t="shared" si="600"/>
        <v>0</v>
      </c>
      <c r="O2673" s="43">
        <f t="shared" si="600"/>
        <v>0</v>
      </c>
      <c r="P2673" s="43">
        <f t="shared" si="600"/>
        <v>0</v>
      </c>
      <c r="Q2673" s="43">
        <f t="shared" si="600"/>
        <v>0</v>
      </c>
      <c r="R2673" s="43">
        <f t="shared" si="600"/>
        <v>0</v>
      </c>
      <c r="S2673" s="43">
        <f t="shared" si="600"/>
        <v>0</v>
      </c>
      <c r="T2673" s="43">
        <f t="shared" si="600"/>
        <v>0</v>
      </c>
      <c r="U2673" s="43">
        <f t="shared" si="600"/>
        <v>0</v>
      </c>
      <c r="V2673" s="43">
        <f t="shared" si="600"/>
        <v>0</v>
      </c>
      <c r="W2673" s="43">
        <f t="shared" si="600"/>
        <v>0</v>
      </c>
      <c r="X2673" s="43">
        <f t="shared" si="600"/>
        <v>0</v>
      </c>
      <c r="Y2673" s="43">
        <f t="shared" si="600"/>
        <v>0</v>
      </c>
      <c r="Z2673" s="43">
        <f t="shared" si="600"/>
        <v>0</v>
      </c>
      <c r="AA2673" s="43">
        <f t="shared" si="600"/>
        <v>0</v>
      </c>
      <c r="AB2673" s="44" t="e">
        <f>Z2673/D2673</f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/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AA2675" si="601">B2674+B2673</f>
        <v>0</v>
      </c>
      <c r="C2675" s="43">
        <f t="shared" si="601"/>
        <v>0</v>
      </c>
      <c r="D2675" s="43">
        <f t="shared" si="601"/>
        <v>0</v>
      </c>
      <c r="E2675" s="43">
        <f t="shared" si="601"/>
        <v>0</v>
      </c>
      <c r="F2675" s="43">
        <f t="shared" si="601"/>
        <v>0</v>
      </c>
      <c r="G2675" s="43">
        <f t="shared" si="601"/>
        <v>0</v>
      </c>
      <c r="H2675" s="43">
        <f t="shared" si="601"/>
        <v>0</v>
      </c>
      <c r="I2675" s="43">
        <f t="shared" si="601"/>
        <v>0</v>
      </c>
      <c r="J2675" s="43">
        <f t="shared" si="601"/>
        <v>0</v>
      </c>
      <c r="K2675" s="43">
        <f t="shared" si="601"/>
        <v>0</v>
      </c>
      <c r="L2675" s="43">
        <f t="shared" si="601"/>
        <v>0</v>
      </c>
      <c r="M2675" s="43">
        <f t="shared" si="601"/>
        <v>0</v>
      </c>
      <c r="N2675" s="43">
        <f t="shared" si="601"/>
        <v>0</v>
      </c>
      <c r="O2675" s="43">
        <f t="shared" si="601"/>
        <v>0</v>
      </c>
      <c r="P2675" s="43">
        <f t="shared" si="601"/>
        <v>0</v>
      </c>
      <c r="Q2675" s="43">
        <f t="shared" si="601"/>
        <v>0</v>
      </c>
      <c r="R2675" s="43">
        <f t="shared" si="601"/>
        <v>0</v>
      </c>
      <c r="S2675" s="43">
        <f t="shared" si="601"/>
        <v>0</v>
      </c>
      <c r="T2675" s="43">
        <f t="shared" si="601"/>
        <v>0</v>
      </c>
      <c r="U2675" s="43">
        <f t="shared" si="601"/>
        <v>0</v>
      </c>
      <c r="V2675" s="43">
        <f t="shared" si="601"/>
        <v>0</v>
      </c>
      <c r="W2675" s="43">
        <f t="shared" si="601"/>
        <v>0</v>
      </c>
      <c r="X2675" s="43">
        <f t="shared" si="601"/>
        <v>0</v>
      </c>
      <c r="Y2675" s="43">
        <f t="shared" si="601"/>
        <v>0</v>
      </c>
      <c r="Z2675" s="43">
        <f t="shared" si="601"/>
        <v>0</v>
      </c>
      <c r="AA2675" s="43">
        <f t="shared" si="601"/>
        <v>0</v>
      </c>
      <c r="AB2675" s="44" t="e">
        <f>Z2675/D2675</f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50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91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/>
      <c r="AC2679" s="35"/>
      <c r="AE2679" s="37"/>
    </row>
    <row r="2680" spans="1:31" s="36" customFormat="1" ht="18" hidden="1" customHeight="1" x14ac:dyDescent="0.2">
      <c r="A2680" s="40" t="s">
        <v>35</v>
      </c>
      <c r="B2680" s="34">
        <f>[1]consoCURRENT!E54708</f>
        <v>0</v>
      </c>
      <c r="C2680" s="34">
        <f>[1]consoCURRENT!F54708</f>
        <v>0</v>
      </c>
      <c r="D2680" s="34">
        <f>[1]consoCURRENT!G54708</f>
        <v>0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0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0</v>
      </c>
      <c r="M2680" s="34">
        <f>[1]consoCURRENT!P54708</f>
        <v>0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0</v>
      </c>
      <c r="X2680" s="34">
        <f>[1]consoCURRENT!AA54708</f>
        <v>0</v>
      </c>
      <c r="Y2680" s="34">
        <f>[1]consoCURRENT!AB54708</f>
        <v>0</v>
      </c>
      <c r="Z2680" s="34">
        <f>[1]consoCURRENT!AC54708</f>
        <v>0</v>
      </c>
      <c r="AA2680" s="34">
        <f>D2680-Z2680</f>
        <v>0</v>
      </c>
      <c r="AB2680" s="41" t="e">
        <f>Z2680/D2680</f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/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/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AA2683" si="602">SUM(B2679:B2682)</f>
        <v>0</v>
      </c>
      <c r="C2683" s="43">
        <f t="shared" si="602"/>
        <v>0</v>
      </c>
      <c r="D2683" s="43">
        <f t="shared" si="602"/>
        <v>0</v>
      </c>
      <c r="E2683" s="43">
        <f t="shared" si="602"/>
        <v>0</v>
      </c>
      <c r="F2683" s="43">
        <f t="shared" si="602"/>
        <v>0</v>
      </c>
      <c r="G2683" s="43">
        <f t="shared" si="602"/>
        <v>0</v>
      </c>
      <c r="H2683" s="43">
        <f t="shared" si="602"/>
        <v>0</v>
      </c>
      <c r="I2683" s="43">
        <f t="shared" si="602"/>
        <v>0</v>
      </c>
      <c r="J2683" s="43">
        <f t="shared" si="602"/>
        <v>0</v>
      </c>
      <c r="K2683" s="43">
        <f t="shared" si="602"/>
        <v>0</v>
      </c>
      <c r="L2683" s="43">
        <f t="shared" si="602"/>
        <v>0</v>
      </c>
      <c r="M2683" s="43">
        <f t="shared" si="602"/>
        <v>0</v>
      </c>
      <c r="N2683" s="43">
        <f t="shared" si="602"/>
        <v>0</v>
      </c>
      <c r="O2683" s="43">
        <f t="shared" si="602"/>
        <v>0</v>
      </c>
      <c r="P2683" s="43">
        <f t="shared" si="602"/>
        <v>0</v>
      </c>
      <c r="Q2683" s="43">
        <f t="shared" si="602"/>
        <v>0</v>
      </c>
      <c r="R2683" s="43">
        <f t="shared" si="602"/>
        <v>0</v>
      </c>
      <c r="S2683" s="43">
        <f t="shared" si="602"/>
        <v>0</v>
      </c>
      <c r="T2683" s="43">
        <f t="shared" si="602"/>
        <v>0</v>
      </c>
      <c r="U2683" s="43">
        <f t="shared" si="602"/>
        <v>0</v>
      </c>
      <c r="V2683" s="43">
        <f t="shared" si="602"/>
        <v>0</v>
      </c>
      <c r="W2683" s="43">
        <f t="shared" si="602"/>
        <v>0</v>
      </c>
      <c r="X2683" s="43">
        <f t="shared" si="602"/>
        <v>0</v>
      </c>
      <c r="Y2683" s="43">
        <f t="shared" si="602"/>
        <v>0</v>
      </c>
      <c r="Z2683" s="43">
        <f t="shared" si="602"/>
        <v>0</v>
      </c>
      <c r="AA2683" s="43">
        <f t="shared" si="602"/>
        <v>0</v>
      </c>
      <c r="AB2683" s="44" t="e">
        <f>Z2683/D2683</f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>Z2684/D2684</f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AA2685" si="603">B2684+B2683</f>
        <v>0</v>
      </c>
      <c r="C2685" s="43">
        <f t="shared" si="603"/>
        <v>0</v>
      </c>
      <c r="D2685" s="43">
        <f t="shared" si="603"/>
        <v>0</v>
      </c>
      <c r="E2685" s="43">
        <f t="shared" si="603"/>
        <v>0</v>
      </c>
      <c r="F2685" s="43">
        <f t="shared" si="603"/>
        <v>0</v>
      </c>
      <c r="G2685" s="43">
        <f t="shared" si="603"/>
        <v>0</v>
      </c>
      <c r="H2685" s="43">
        <f t="shared" si="603"/>
        <v>0</v>
      </c>
      <c r="I2685" s="43">
        <f t="shared" si="603"/>
        <v>0</v>
      </c>
      <c r="J2685" s="43">
        <f t="shared" si="603"/>
        <v>0</v>
      </c>
      <c r="K2685" s="43">
        <f t="shared" si="603"/>
        <v>0</v>
      </c>
      <c r="L2685" s="43">
        <f t="shared" si="603"/>
        <v>0</v>
      </c>
      <c r="M2685" s="43">
        <f t="shared" si="603"/>
        <v>0</v>
      </c>
      <c r="N2685" s="43">
        <f t="shared" si="603"/>
        <v>0</v>
      </c>
      <c r="O2685" s="43">
        <f t="shared" si="603"/>
        <v>0</v>
      </c>
      <c r="P2685" s="43">
        <f t="shared" si="603"/>
        <v>0</v>
      </c>
      <c r="Q2685" s="43">
        <f t="shared" si="603"/>
        <v>0</v>
      </c>
      <c r="R2685" s="43">
        <f t="shared" si="603"/>
        <v>0</v>
      </c>
      <c r="S2685" s="43">
        <f t="shared" si="603"/>
        <v>0</v>
      </c>
      <c r="T2685" s="43">
        <f t="shared" si="603"/>
        <v>0</v>
      </c>
      <c r="U2685" s="43">
        <f t="shared" si="603"/>
        <v>0</v>
      </c>
      <c r="V2685" s="43">
        <f t="shared" si="603"/>
        <v>0</v>
      </c>
      <c r="W2685" s="43">
        <f t="shared" si="603"/>
        <v>0</v>
      </c>
      <c r="X2685" s="43">
        <f t="shared" si="603"/>
        <v>0</v>
      </c>
      <c r="Y2685" s="43">
        <f t="shared" si="603"/>
        <v>0</v>
      </c>
      <c r="Z2685" s="43">
        <f t="shared" si="603"/>
        <v>0</v>
      </c>
      <c r="AA2685" s="43">
        <f t="shared" si="603"/>
        <v>0</v>
      </c>
      <c r="AB2685" s="44" t="e">
        <f>Z2685/D2685</f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91" t="s">
        <v>153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51" t="e">
        <f t="shared" ref="AB2689:AB2695" si="604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>
        <f>[1]consoCURRENT!E54921</f>
        <v>0</v>
      </c>
      <c r="C2690" s="34">
        <f>[1]consoCURRENT!F54921</f>
        <v>0</v>
      </c>
      <c r="D2690" s="34">
        <f>[1]consoCURRENT!G54921</f>
        <v>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0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0</v>
      </c>
      <c r="M2690" s="34">
        <f>[1]consoCURRENT!P54921</f>
        <v>0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0</v>
      </c>
      <c r="X2690" s="34">
        <f>[1]consoCURRENT!AA54921</f>
        <v>0</v>
      </c>
      <c r="Y2690" s="34">
        <f>[1]consoCURRENT!AB54921</f>
        <v>0</v>
      </c>
      <c r="Z2690" s="34">
        <f>SUM(M2690:Y2690)</f>
        <v>0</v>
      </c>
      <c r="AA2690" s="34">
        <f>D2690-Z2690</f>
        <v>0</v>
      </c>
      <c r="AB2690" s="41" t="e">
        <f t="shared" si="604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51" t="e">
        <f t="shared" si="604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51" t="e">
        <f t="shared" si="604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AA2693" si="605">SUM(B2689:B2692)</f>
        <v>0</v>
      </c>
      <c r="C2693" s="43">
        <f t="shared" si="605"/>
        <v>0</v>
      </c>
      <c r="D2693" s="43">
        <f t="shared" si="605"/>
        <v>0</v>
      </c>
      <c r="E2693" s="43">
        <f t="shared" si="605"/>
        <v>0</v>
      </c>
      <c r="F2693" s="43">
        <f t="shared" si="605"/>
        <v>0</v>
      </c>
      <c r="G2693" s="43">
        <f t="shared" si="605"/>
        <v>0</v>
      </c>
      <c r="H2693" s="43">
        <f t="shared" si="605"/>
        <v>0</v>
      </c>
      <c r="I2693" s="43">
        <f t="shared" si="605"/>
        <v>0</v>
      </c>
      <c r="J2693" s="43">
        <f t="shared" si="605"/>
        <v>0</v>
      </c>
      <c r="K2693" s="43">
        <f t="shared" si="605"/>
        <v>0</v>
      </c>
      <c r="L2693" s="43">
        <f t="shared" si="605"/>
        <v>0</v>
      </c>
      <c r="M2693" s="43">
        <f t="shared" si="605"/>
        <v>0</v>
      </c>
      <c r="N2693" s="43">
        <f t="shared" si="605"/>
        <v>0</v>
      </c>
      <c r="O2693" s="43">
        <f t="shared" si="605"/>
        <v>0</v>
      </c>
      <c r="P2693" s="43">
        <f t="shared" si="605"/>
        <v>0</v>
      </c>
      <c r="Q2693" s="43">
        <f t="shared" si="605"/>
        <v>0</v>
      </c>
      <c r="R2693" s="43">
        <f t="shared" si="605"/>
        <v>0</v>
      </c>
      <c r="S2693" s="43">
        <f t="shared" si="605"/>
        <v>0</v>
      </c>
      <c r="T2693" s="43">
        <f t="shared" si="605"/>
        <v>0</v>
      </c>
      <c r="U2693" s="43">
        <f t="shared" si="605"/>
        <v>0</v>
      </c>
      <c r="V2693" s="43">
        <f t="shared" si="605"/>
        <v>0</v>
      </c>
      <c r="W2693" s="43">
        <f t="shared" si="605"/>
        <v>0</v>
      </c>
      <c r="X2693" s="43">
        <f t="shared" si="605"/>
        <v>0</v>
      </c>
      <c r="Y2693" s="43">
        <f t="shared" si="605"/>
        <v>0</v>
      </c>
      <c r="Z2693" s="43">
        <f t="shared" si="605"/>
        <v>0</v>
      </c>
      <c r="AA2693" s="43">
        <f t="shared" si="605"/>
        <v>0</v>
      </c>
      <c r="AB2693" s="44" t="e">
        <f t="shared" si="604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51" t="e">
        <f t="shared" si="604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AA2695" si="606">B2694+B2693</f>
        <v>0</v>
      </c>
      <c r="C2695" s="43">
        <f t="shared" si="606"/>
        <v>0</v>
      </c>
      <c r="D2695" s="43">
        <f t="shared" si="606"/>
        <v>0</v>
      </c>
      <c r="E2695" s="43">
        <f t="shared" si="606"/>
        <v>0</v>
      </c>
      <c r="F2695" s="43">
        <f t="shared" si="606"/>
        <v>0</v>
      </c>
      <c r="G2695" s="43">
        <f t="shared" si="606"/>
        <v>0</v>
      </c>
      <c r="H2695" s="43">
        <f t="shared" si="606"/>
        <v>0</v>
      </c>
      <c r="I2695" s="43">
        <f t="shared" si="606"/>
        <v>0</v>
      </c>
      <c r="J2695" s="43">
        <f t="shared" si="606"/>
        <v>0</v>
      </c>
      <c r="K2695" s="43">
        <f t="shared" si="606"/>
        <v>0</v>
      </c>
      <c r="L2695" s="43">
        <f t="shared" si="606"/>
        <v>0</v>
      </c>
      <c r="M2695" s="43">
        <f t="shared" si="606"/>
        <v>0</v>
      </c>
      <c r="N2695" s="43">
        <f t="shared" si="606"/>
        <v>0</v>
      </c>
      <c r="O2695" s="43">
        <f t="shared" si="606"/>
        <v>0</v>
      </c>
      <c r="P2695" s="43">
        <f t="shared" si="606"/>
        <v>0</v>
      </c>
      <c r="Q2695" s="43">
        <f t="shared" si="606"/>
        <v>0</v>
      </c>
      <c r="R2695" s="43">
        <f t="shared" si="606"/>
        <v>0</v>
      </c>
      <c r="S2695" s="43">
        <f t="shared" si="606"/>
        <v>0</v>
      </c>
      <c r="T2695" s="43">
        <f t="shared" si="606"/>
        <v>0</v>
      </c>
      <c r="U2695" s="43">
        <f t="shared" si="606"/>
        <v>0</v>
      </c>
      <c r="V2695" s="43">
        <f t="shared" si="606"/>
        <v>0</v>
      </c>
      <c r="W2695" s="43">
        <f t="shared" si="606"/>
        <v>0</v>
      </c>
      <c r="X2695" s="43">
        <f t="shared" si="606"/>
        <v>0</v>
      </c>
      <c r="Y2695" s="43">
        <f t="shared" si="606"/>
        <v>0</v>
      </c>
      <c r="Z2695" s="43">
        <f t="shared" si="606"/>
        <v>0</v>
      </c>
      <c r="AA2695" s="43">
        <f t="shared" si="606"/>
        <v>0</v>
      </c>
      <c r="AB2695" s="44" t="e">
        <f t="shared" si="604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91" t="s">
        <v>154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51" t="e">
        <f t="shared" ref="AB2699:AB2705" si="607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>
        <f>[1]consoCURRENT!G55134</f>
        <v>0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0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0</v>
      </c>
      <c r="M2700" s="34">
        <f>[1]consoCURRENT!P55134</f>
        <v>0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0</v>
      </c>
      <c r="Y2700" s="34">
        <f>[1]consoCURRENT!AB55134</f>
        <v>0</v>
      </c>
      <c r="Z2700" s="34">
        <f>SUM(M2700:Y2700)</f>
        <v>0</v>
      </c>
      <c r="AA2700" s="34">
        <f>D2700-Z2700</f>
        <v>0</v>
      </c>
      <c r="AB2700" s="41" t="e">
        <f t="shared" si="607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7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51" t="e">
        <f t="shared" si="607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AA2703" si="608">SUM(B2699:B2702)</f>
        <v>0</v>
      </c>
      <c r="C2703" s="43">
        <f t="shared" si="608"/>
        <v>0</v>
      </c>
      <c r="D2703" s="43">
        <f t="shared" si="608"/>
        <v>0</v>
      </c>
      <c r="E2703" s="43">
        <f t="shared" si="608"/>
        <v>0</v>
      </c>
      <c r="F2703" s="43">
        <f t="shared" si="608"/>
        <v>0</v>
      </c>
      <c r="G2703" s="43">
        <f t="shared" si="608"/>
        <v>0</v>
      </c>
      <c r="H2703" s="43">
        <f t="shared" si="608"/>
        <v>0</v>
      </c>
      <c r="I2703" s="43">
        <f t="shared" si="608"/>
        <v>0</v>
      </c>
      <c r="J2703" s="43">
        <f t="shared" si="608"/>
        <v>0</v>
      </c>
      <c r="K2703" s="43">
        <f t="shared" si="608"/>
        <v>0</v>
      </c>
      <c r="L2703" s="43">
        <f t="shared" si="608"/>
        <v>0</v>
      </c>
      <c r="M2703" s="43">
        <f t="shared" si="608"/>
        <v>0</v>
      </c>
      <c r="N2703" s="43">
        <f t="shared" si="608"/>
        <v>0</v>
      </c>
      <c r="O2703" s="43">
        <f t="shared" si="608"/>
        <v>0</v>
      </c>
      <c r="P2703" s="43">
        <f t="shared" si="608"/>
        <v>0</v>
      </c>
      <c r="Q2703" s="43">
        <f t="shared" si="608"/>
        <v>0</v>
      </c>
      <c r="R2703" s="43">
        <f t="shared" si="608"/>
        <v>0</v>
      </c>
      <c r="S2703" s="43">
        <f t="shared" si="608"/>
        <v>0</v>
      </c>
      <c r="T2703" s="43">
        <f t="shared" si="608"/>
        <v>0</v>
      </c>
      <c r="U2703" s="43">
        <f t="shared" si="608"/>
        <v>0</v>
      </c>
      <c r="V2703" s="43">
        <f t="shared" si="608"/>
        <v>0</v>
      </c>
      <c r="W2703" s="43">
        <f t="shared" si="608"/>
        <v>0</v>
      </c>
      <c r="X2703" s="43">
        <f t="shared" si="608"/>
        <v>0</v>
      </c>
      <c r="Y2703" s="43">
        <f t="shared" si="608"/>
        <v>0</v>
      </c>
      <c r="Z2703" s="43">
        <f t="shared" si="608"/>
        <v>0</v>
      </c>
      <c r="AA2703" s="43">
        <f t="shared" si="608"/>
        <v>0</v>
      </c>
      <c r="AB2703" s="44" t="e">
        <f t="shared" si="607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51" t="e">
        <f t="shared" si="607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AA2705" si="609">B2704+B2703</f>
        <v>0</v>
      </c>
      <c r="C2705" s="43">
        <f t="shared" si="609"/>
        <v>0</v>
      </c>
      <c r="D2705" s="43">
        <f t="shared" si="609"/>
        <v>0</v>
      </c>
      <c r="E2705" s="43">
        <f t="shared" si="609"/>
        <v>0</v>
      </c>
      <c r="F2705" s="43">
        <f t="shared" si="609"/>
        <v>0</v>
      </c>
      <c r="G2705" s="43">
        <f t="shared" si="609"/>
        <v>0</v>
      </c>
      <c r="H2705" s="43">
        <f t="shared" si="609"/>
        <v>0</v>
      </c>
      <c r="I2705" s="43">
        <f t="shared" si="609"/>
        <v>0</v>
      </c>
      <c r="J2705" s="43">
        <f t="shared" si="609"/>
        <v>0</v>
      </c>
      <c r="K2705" s="43">
        <f t="shared" si="609"/>
        <v>0</v>
      </c>
      <c r="L2705" s="43">
        <f t="shared" si="609"/>
        <v>0</v>
      </c>
      <c r="M2705" s="43">
        <f t="shared" si="609"/>
        <v>0</v>
      </c>
      <c r="N2705" s="43">
        <f t="shared" si="609"/>
        <v>0</v>
      </c>
      <c r="O2705" s="43">
        <f t="shared" si="609"/>
        <v>0</v>
      </c>
      <c r="P2705" s="43">
        <f t="shared" si="609"/>
        <v>0</v>
      </c>
      <c r="Q2705" s="43">
        <f t="shared" si="609"/>
        <v>0</v>
      </c>
      <c r="R2705" s="43">
        <f t="shared" si="609"/>
        <v>0</v>
      </c>
      <c r="S2705" s="43">
        <f t="shared" si="609"/>
        <v>0</v>
      </c>
      <c r="T2705" s="43">
        <f t="shared" si="609"/>
        <v>0</v>
      </c>
      <c r="U2705" s="43">
        <f t="shared" si="609"/>
        <v>0</v>
      </c>
      <c r="V2705" s="43">
        <f t="shared" si="609"/>
        <v>0</v>
      </c>
      <c r="W2705" s="43">
        <f t="shared" si="609"/>
        <v>0</v>
      </c>
      <c r="X2705" s="43">
        <f t="shared" si="609"/>
        <v>0</v>
      </c>
      <c r="Y2705" s="43">
        <f t="shared" si="609"/>
        <v>0</v>
      </c>
      <c r="Z2705" s="43">
        <f t="shared" si="609"/>
        <v>0</v>
      </c>
      <c r="AA2705" s="43">
        <f t="shared" si="609"/>
        <v>0</v>
      </c>
      <c r="AB2705" s="44" t="e">
        <f t="shared" si="607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91" t="s">
        <v>155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51" t="e">
        <f t="shared" ref="AB2709:AB2715" si="610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0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51" t="e">
        <f t="shared" si="610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51" t="e">
        <f t="shared" si="610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AA2713" si="611">SUM(B2709:B2712)</f>
        <v>0</v>
      </c>
      <c r="C2713" s="43">
        <f t="shared" si="611"/>
        <v>0</v>
      </c>
      <c r="D2713" s="43">
        <f t="shared" si="611"/>
        <v>0</v>
      </c>
      <c r="E2713" s="43">
        <f t="shared" si="611"/>
        <v>0</v>
      </c>
      <c r="F2713" s="43">
        <f t="shared" si="611"/>
        <v>0</v>
      </c>
      <c r="G2713" s="43">
        <f t="shared" si="611"/>
        <v>0</v>
      </c>
      <c r="H2713" s="43">
        <f t="shared" si="611"/>
        <v>0</v>
      </c>
      <c r="I2713" s="43">
        <f t="shared" si="611"/>
        <v>0</v>
      </c>
      <c r="J2713" s="43">
        <f t="shared" si="611"/>
        <v>0</v>
      </c>
      <c r="K2713" s="43">
        <f t="shared" si="611"/>
        <v>0</v>
      </c>
      <c r="L2713" s="43">
        <f t="shared" si="611"/>
        <v>0</v>
      </c>
      <c r="M2713" s="43">
        <f t="shared" si="611"/>
        <v>0</v>
      </c>
      <c r="N2713" s="43">
        <f t="shared" si="611"/>
        <v>0</v>
      </c>
      <c r="O2713" s="43">
        <f t="shared" si="611"/>
        <v>0</v>
      </c>
      <c r="P2713" s="43">
        <f t="shared" si="611"/>
        <v>0</v>
      </c>
      <c r="Q2713" s="43">
        <f t="shared" si="611"/>
        <v>0</v>
      </c>
      <c r="R2713" s="43">
        <f t="shared" si="611"/>
        <v>0</v>
      </c>
      <c r="S2713" s="43">
        <f t="shared" si="611"/>
        <v>0</v>
      </c>
      <c r="T2713" s="43">
        <f t="shared" si="611"/>
        <v>0</v>
      </c>
      <c r="U2713" s="43">
        <f t="shared" si="611"/>
        <v>0</v>
      </c>
      <c r="V2713" s="43">
        <f t="shared" si="611"/>
        <v>0</v>
      </c>
      <c r="W2713" s="43">
        <f t="shared" si="611"/>
        <v>0</v>
      </c>
      <c r="X2713" s="43">
        <f t="shared" si="611"/>
        <v>0</v>
      </c>
      <c r="Y2713" s="43">
        <f t="shared" si="611"/>
        <v>0</v>
      </c>
      <c r="Z2713" s="43">
        <f t="shared" si="611"/>
        <v>0</v>
      </c>
      <c r="AA2713" s="43">
        <f t="shared" si="611"/>
        <v>0</v>
      </c>
      <c r="AB2713" s="44" t="e">
        <f t="shared" si="610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51" t="e">
        <f t="shared" si="610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AA2715" si="612">B2714+B2713</f>
        <v>0</v>
      </c>
      <c r="C2715" s="43">
        <f t="shared" si="612"/>
        <v>0</v>
      </c>
      <c r="D2715" s="43">
        <f t="shared" si="612"/>
        <v>0</v>
      </c>
      <c r="E2715" s="43">
        <f t="shared" si="612"/>
        <v>0</v>
      </c>
      <c r="F2715" s="43">
        <f t="shared" si="612"/>
        <v>0</v>
      </c>
      <c r="G2715" s="43">
        <f t="shared" si="612"/>
        <v>0</v>
      </c>
      <c r="H2715" s="43">
        <f t="shared" si="612"/>
        <v>0</v>
      </c>
      <c r="I2715" s="43">
        <f t="shared" si="612"/>
        <v>0</v>
      </c>
      <c r="J2715" s="43">
        <f t="shared" si="612"/>
        <v>0</v>
      </c>
      <c r="K2715" s="43">
        <f t="shared" si="612"/>
        <v>0</v>
      </c>
      <c r="L2715" s="43">
        <f t="shared" si="612"/>
        <v>0</v>
      </c>
      <c r="M2715" s="43">
        <f t="shared" si="612"/>
        <v>0</v>
      </c>
      <c r="N2715" s="43">
        <f t="shared" si="612"/>
        <v>0</v>
      </c>
      <c r="O2715" s="43">
        <f t="shared" si="612"/>
        <v>0</v>
      </c>
      <c r="P2715" s="43">
        <f t="shared" si="612"/>
        <v>0</v>
      </c>
      <c r="Q2715" s="43">
        <f t="shared" si="612"/>
        <v>0</v>
      </c>
      <c r="R2715" s="43">
        <f t="shared" si="612"/>
        <v>0</v>
      </c>
      <c r="S2715" s="43">
        <f t="shared" si="612"/>
        <v>0</v>
      </c>
      <c r="T2715" s="43">
        <f t="shared" si="612"/>
        <v>0</v>
      </c>
      <c r="U2715" s="43">
        <f t="shared" si="612"/>
        <v>0</v>
      </c>
      <c r="V2715" s="43">
        <f t="shared" si="612"/>
        <v>0</v>
      </c>
      <c r="W2715" s="43">
        <f t="shared" si="612"/>
        <v>0</v>
      </c>
      <c r="X2715" s="43">
        <f t="shared" si="612"/>
        <v>0</v>
      </c>
      <c r="Y2715" s="43">
        <f t="shared" si="612"/>
        <v>0</v>
      </c>
      <c r="Z2715" s="43">
        <f t="shared" si="612"/>
        <v>0</v>
      </c>
      <c r="AA2715" s="43">
        <f t="shared" si="612"/>
        <v>0</v>
      </c>
      <c r="AB2715" s="44" t="e">
        <f t="shared" si="610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91" t="s">
        <v>156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51" t="e">
        <f t="shared" ref="AB2719:AB2725" si="613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>
        <f>[1]consoCURRENT!G55560</f>
        <v>0</v>
      </c>
      <c r="E2720" s="34">
        <f>[1]consoCURRENT!H55560</f>
        <v>0</v>
      </c>
      <c r="F2720" s="34">
        <f>[1]consoCURRENT!I55560</f>
        <v>0</v>
      </c>
      <c r="G2720" s="34">
        <f>[1]consoCURRENT!J55560</f>
        <v>0</v>
      </c>
      <c r="H2720" s="34">
        <f>[1]consoCURRENT!K55560</f>
        <v>0</v>
      </c>
      <c r="I2720" s="34">
        <f>[1]consoCURRENT!L55560</f>
        <v>0</v>
      </c>
      <c r="J2720" s="34">
        <f>[1]consoCURRENT!M55560</f>
        <v>0</v>
      </c>
      <c r="K2720" s="34">
        <f>[1]consoCURRENT!N55560</f>
        <v>0</v>
      </c>
      <c r="L2720" s="34">
        <f>[1]consoCURRENT!O55560</f>
        <v>0</v>
      </c>
      <c r="M2720" s="34">
        <f>[1]consoCURRENT!P55560</f>
        <v>0</v>
      </c>
      <c r="N2720" s="34">
        <f>[1]consoCURRENT!Q55560</f>
        <v>0</v>
      </c>
      <c r="O2720" s="34">
        <f>[1]consoCURRENT!R55560</f>
        <v>0</v>
      </c>
      <c r="P2720" s="34">
        <f>[1]consoCURRENT!S55560</f>
        <v>0</v>
      </c>
      <c r="Q2720" s="34">
        <f>[1]consoCURRENT!T55560</f>
        <v>0</v>
      </c>
      <c r="R2720" s="34">
        <f>[1]consoCURRENT!U55560</f>
        <v>0</v>
      </c>
      <c r="S2720" s="34">
        <f>[1]consoCURRENT!V55560</f>
        <v>0</v>
      </c>
      <c r="T2720" s="34">
        <f>[1]consoCURRENT!W55560</f>
        <v>0</v>
      </c>
      <c r="U2720" s="34">
        <f>[1]consoCURRENT!X55560</f>
        <v>0</v>
      </c>
      <c r="V2720" s="34">
        <f>[1]consoCURRENT!Y55560</f>
        <v>0</v>
      </c>
      <c r="W2720" s="34">
        <f>[1]consoCURRENT!Z55560</f>
        <v>0</v>
      </c>
      <c r="X2720" s="34">
        <f>[1]consoCURRENT!AA55560</f>
        <v>0</v>
      </c>
      <c r="Y2720" s="34">
        <f>[1]consoCURRENT!AB55560</f>
        <v>0</v>
      </c>
      <c r="Z2720" s="34">
        <f>SUM(M2720:Y2720)</f>
        <v>0</v>
      </c>
      <c r="AA2720" s="34">
        <f>D2720-Z2720</f>
        <v>0</v>
      </c>
      <c r="AB2720" s="41" t="e">
        <f t="shared" si="613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3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51" t="e">
        <f t="shared" si="613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AA2723" si="614">SUM(B2719:B2722)</f>
        <v>0</v>
      </c>
      <c r="C2723" s="43">
        <f t="shared" si="614"/>
        <v>0</v>
      </c>
      <c r="D2723" s="43">
        <f t="shared" si="614"/>
        <v>0</v>
      </c>
      <c r="E2723" s="43">
        <f t="shared" si="614"/>
        <v>0</v>
      </c>
      <c r="F2723" s="43">
        <f t="shared" si="614"/>
        <v>0</v>
      </c>
      <c r="G2723" s="43">
        <f t="shared" si="614"/>
        <v>0</v>
      </c>
      <c r="H2723" s="43">
        <f t="shared" si="614"/>
        <v>0</v>
      </c>
      <c r="I2723" s="43">
        <f t="shared" si="614"/>
        <v>0</v>
      </c>
      <c r="J2723" s="43">
        <f t="shared" si="614"/>
        <v>0</v>
      </c>
      <c r="K2723" s="43">
        <f t="shared" si="614"/>
        <v>0</v>
      </c>
      <c r="L2723" s="43">
        <f t="shared" si="614"/>
        <v>0</v>
      </c>
      <c r="M2723" s="43">
        <f t="shared" si="614"/>
        <v>0</v>
      </c>
      <c r="N2723" s="43">
        <f t="shared" si="614"/>
        <v>0</v>
      </c>
      <c r="O2723" s="43">
        <f t="shared" si="614"/>
        <v>0</v>
      </c>
      <c r="P2723" s="43">
        <f t="shared" si="614"/>
        <v>0</v>
      </c>
      <c r="Q2723" s="43">
        <f t="shared" si="614"/>
        <v>0</v>
      </c>
      <c r="R2723" s="43">
        <f t="shared" si="614"/>
        <v>0</v>
      </c>
      <c r="S2723" s="43">
        <f t="shared" si="614"/>
        <v>0</v>
      </c>
      <c r="T2723" s="43">
        <f t="shared" si="614"/>
        <v>0</v>
      </c>
      <c r="U2723" s="43">
        <f t="shared" si="614"/>
        <v>0</v>
      </c>
      <c r="V2723" s="43">
        <f t="shared" si="614"/>
        <v>0</v>
      </c>
      <c r="W2723" s="43">
        <f t="shared" si="614"/>
        <v>0</v>
      </c>
      <c r="X2723" s="43">
        <f t="shared" si="614"/>
        <v>0</v>
      </c>
      <c r="Y2723" s="43">
        <f t="shared" si="614"/>
        <v>0</v>
      </c>
      <c r="Z2723" s="43">
        <f t="shared" si="614"/>
        <v>0</v>
      </c>
      <c r="AA2723" s="43">
        <f t="shared" si="614"/>
        <v>0</v>
      </c>
      <c r="AB2723" s="44" t="e">
        <f t="shared" si="613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3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AA2725" si="615">B2724+B2723</f>
        <v>0</v>
      </c>
      <c r="C2725" s="43">
        <f t="shared" si="615"/>
        <v>0</v>
      </c>
      <c r="D2725" s="43">
        <f t="shared" si="615"/>
        <v>0</v>
      </c>
      <c r="E2725" s="43">
        <f t="shared" si="615"/>
        <v>0</v>
      </c>
      <c r="F2725" s="43">
        <f t="shared" si="615"/>
        <v>0</v>
      </c>
      <c r="G2725" s="43">
        <f t="shared" si="615"/>
        <v>0</v>
      </c>
      <c r="H2725" s="43">
        <f t="shared" si="615"/>
        <v>0</v>
      </c>
      <c r="I2725" s="43">
        <f t="shared" si="615"/>
        <v>0</v>
      </c>
      <c r="J2725" s="43">
        <f t="shared" si="615"/>
        <v>0</v>
      </c>
      <c r="K2725" s="43">
        <f t="shared" si="615"/>
        <v>0</v>
      </c>
      <c r="L2725" s="43">
        <f t="shared" si="615"/>
        <v>0</v>
      </c>
      <c r="M2725" s="43">
        <f t="shared" si="615"/>
        <v>0</v>
      </c>
      <c r="N2725" s="43">
        <f t="shared" si="615"/>
        <v>0</v>
      </c>
      <c r="O2725" s="43">
        <f t="shared" si="615"/>
        <v>0</v>
      </c>
      <c r="P2725" s="43">
        <f t="shared" si="615"/>
        <v>0</v>
      </c>
      <c r="Q2725" s="43">
        <f t="shared" si="615"/>
        <v>0</v>
      </c>
      <c r="R2725" s="43">
        <f t="shared" si="615"/>
        <v>0</v>
      </c>
      <c r="S2725" s="43">
        <f t="shared" si="615"/>
        <v>0</v>
      </c>
      <c r="T2725" s="43">
        <f t="shared" si="615"/>
        <v>0</v>
      </c>
      <c r="U2725" s="43">
        <f t="shared" si="615"/>
        <v>0</v>
      </c>
      <c r="V2725" s="43">
        <f t="shared" si="615"/>
        <v>0</v>
      </c>
      <c r="W2725" s="43">
        <f t="shared" si="615"/>
        <v>0</v>
      </c>
      <c r="X2725" s="43">
        <f t="shared" si="615"/>
        <v>0</v>
      </c>
      <c r="Y2725" s="43">
        <f t="shared" si="615"/>
        <v>0</v>
      </c>
      <c r="Z2725" s="43">
        <f t="shared" si="615"/>
        <v>0</v>
      </c>
      <c r="AA2725" s="43">
        <f t="shared" si="615"/>
        <v>0</v>
      </c>
      <c r="AB2725" s="44" t="e">
        <f t="shared" si="613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157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6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>
        <f>[1]consoCURRENT!G55773</f>
        <v>0</v>
      </c>
      <c r="E2730" s="34">
        <f>[1]consoCURRENT!H55773</f>
        <v>0</v>
      </c>
      <c r="F2730" s="34">
        <f>[1]consoCURRENT!I55773</f>
        <v>0</v>
      </c>
      <c r="G2730" s="34">
        <f>[1]consoCURRENT!J55773</f>
        <v>0</v>
      </c>
      <c r="H2730" s="34">
        <f>[1]consoCURRENT!K55773</f>
        <v>0</v>
      </c>
      <c r="I2730" s="34">
        <f>[1]consoCURRENT!L55773</f>
        <v>0</v>
      </c>
      <c r="J2730" s="34">
        <f>[1]consoCURRENT!M55773</f>
        <v>0</v>
      </c>
      <c r="K2730" s="34">
        <f>[1]consoCURRENT!N55773</f>
        <v>0</v>
      </c>
      <c r="L2730" s="34">
        <f>[1]consoCURRENT!O55773</f>
        <v>0</v>
      </c>
      <c r="M2730" s="34">
        <f>[1]consoCURRENT!P55773</f>
        <v>0</v>
      </c>
      <c r="N2730" s="34">
        <f>[1]consoCURRENT!Q55773</f>
        <v>0</v>
      </c>
      <c r="O2730" s="34">
        <f>[1]consoCURRENT!R55773</f>
        <v>0</v>
      </c>
      <c r="P2730" s="34">
        <f>[1]consoCURRENT!S55773</f>
        <v>0</v>
      </c>
      <c r="Q2730" s="34">
        <f>[1]consoCURRENT!T55773</f>
        <v>0</v>
      </c>
      <c r="R2730" s="34">
        <f>[1]consoCURRENT!U55773</f>
        <v>0</v>
      </c>
      <c r="S2730" s="34">
        <f>[1]consoCURRENT!V55773</f>
        <v>0</v>
      </c>
      <c r="T2730" s="34">
        <f>[1]consoCURRENT!W55773</f>
        <v>0</v>
      </c>
      <c r="U2730" s="34">
        <f>[1]consoCURRENT!X55773</f>
        <v>0</v>
      </c>
      <c r="V2730" s="34">
        <f>[1]consoCURRENT!Y55773</f>
        <v>0</v>
      </c>
      <c r="W2730" s="34">
        <f>[1]consoCURRENT!Z55773</f>
        <v>0</v>
      </c>
      <c r="X2730" s="34">
        <f>[1]consoCURRENT!AA55773</f>
        <v>0</v>
      </c>
      <c r="Y2730" s="34">
        <f>[1]consoCURRENT!AB55773</f>
        <v>0</v>
      </c>
      <c r="Z2730" s="34">
        <f>SUM(M2730:Y2730)</f>
        <v>0</v>
      </c>
      <c r="AA2730" s="34">
        <f>D2730-Z2730</f>
        <v>0</v>
      </c>
      <c r="AB2730" s="41" t="e">
        <f t="shared" si="616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6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6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AA2733" si="617">SUM(B2729:B2732)</f>
        <v>0</v>
      </c>
      <c r="C2733" s="43">
        <f t="shared" si="617"/>
        <v>0</v>
      </c>
      <c r="D2733" s="43">
        <f t="shared" si="617"/>
        <v>0</v>
      </c>
      <c r="E2733" s="43">
        <f t="shared" si="617"/>
        <v>0</v>
      </c>
      <c r="F2733" s="43">
        <f t="shared" si="617"/>
        <v>0</v>
      </c>
      <c r="G2733" s="43">
        <f t="shared" si="617"/>
        <v>0</v>
      </c>
      <c r="H2733" s="43">
        <f t="shared" si="617"/>
        <v>0</v>
      </c>
      <c r="I2733" s="43">
        <f t="shared" si="617"/>
        <v>0</v>
      </c>
      <c r="J2733" s="43">
        <f t="shared" si="617"/>
        <v>0</v>
      </c>
      <c r="K2733" s="43">
        <f t="shared" si="617"/>
        <v>0</v>
      </c>
      <c r="L2733" s="43">
        <f t="shared" si="617"/>
        <v>0</v>
      </c>
      <c r="M2733" s="43">
        <f t="shared" si="617"/>
        <v>0</v>
      </c>
      <c r="N2733" s="43">
        <f t="shared" si="617"/>
        <v>0</v>
      </c>
      <c r="O2733" s="43">
        <f t="shared" si="617"/>
        <v>0</v>
      </c>
      <c r="P2733" s="43">
        <f t="shared" si="617"/>
        <v>0</v>
      </c>
      <c r="Q2733" s="43">
        <f t="shared" si="617"/>
        <v>0</v>
      </c>
      <c r="R2733" s="43">
        <f t="shared" si="617"/>
        <v>0</v>
      </c>
      <c r="S2733" s="43">
        <f t="shared" si="617"/>
        <v>0</v>
      </c>
      <c r="T2733" s="43">
        <f t="shared" si="617"/>
        <v>0</v>
      </c>
      <c r="U2733" s="43">
        <f t="shared" si="617"/>
        <v>0</v>
      </c>
      <c r="V2733" s="43">
        <f t="shared" si="617"/>
        <v>0</v>
      </c>
      <c r="W2733" s="43">
        <f t="shared" si="617"/>
        <v>0</v>
      </c>
      <c r="X2733" s="43">
        <f t="shared" si="617"/>
        <v>0</v>
      </c>
      <c r="Y2733" s="43">
        <f t="shared" si="617"/>
        <v>0</v>
      </c>
      <c r="Z2733" s="43">
        <f t="shared" si="617"/>
        <v>0</v>
      </c>
      <c r="AA2733" s="43">
        <f t="shared" si="617"/>
        <v>0</v>
      </c>
      <c r="AB2733" s="44" t="e">
        <f t="shared" si="616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6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AA2735" si="618">B2734+B2733</f>
        <v>0</v>
      </c>
      <c r="C2735" s="43">
        <f t="shared" si="618"/>
        <v>0</v>
      </c>
      <c r="D2735" s="43">
        <f t="shared" si="618"/>
        <v>0</v>
      </c>
      <c r="E2735" s="43">
        <f t="shared" si="618"/>
        <v>0</v>
      </c>
      <c r="F2735" s="43">
        <f t="shared" si="618"/>
        <v>0</v>
      </c>
      <c r="G2735" s="43">
        <f t="shared" si="618"/>
        <v>0</v>
      </c>
      <c r="H2735" s="43">
        <f t="shared" si="618"/>
        <v>0</v>
      </c>
      <c r="I2735" s="43">
        <f t="shared" si="618"/>
        <v>0</v>
      </c>
      <c r="J2735" s="43">
        <f t="shared" si="618"/>
        <v>0</v>
      </c>
      <c r="K2735" s="43">
        <f t="shared" si="618"/>
        <v>0</v>
      </c>
      <c r="L2735" s="43">
        <f t="shared" si="618"/>
        <v>0</v>
      </c>
      <c r="M2735" s="43">
        <f t="shared" si="618"/>
        <v>0</v>
      </c>
      <c r="N2735" s="43">
        <f t="shared" si="618"/>
        <v>0</v>
      </c>
      <c r="O2735" s="43">
        <f t="shared" si="618"/>
        <v>0</v>
      </c>
      <c r="P2735" s="43">
        <f t="shared" si="618"/>
        <v>0</v>
      </c>
      <c r="Q2735" s="43">
        <f t="shared" si="618"/>
        <v>0</v>
      </c>
      <c r="R2735" s="43">
        <f t="shared" si="618"/>
        <v>0</v>
      </c>
      <c r="S2735" s="43">
        <f t="shared" si="618"/>
        <v>0</v>
      </c>
      <c r="T2735" s="43">
        <f t="shared" si="618"/>
        <v>0</v>
      </c>
      <c r="U2735" s="43">
        <f t="shared" si="618"/>
        <v>0</v>
      </c>
      <c r="V2735" s="43">
        <f t="shared" si="618"/>
        <v>0</v>
      </c>
      <c r="W2735" s="43">
        <f t="shared" si="618"/>
        <v>0</v>
      </c>
      <c r="X2735" s="43">
        <f t="shared" si="618"/>
        <v>0</v>
      </c>
      <c r="Y2735" s="43">
        <f t="shared" si="618"/>
        <v>0</v>
      </c>
      <c r="Z2735" s="43">
        <f t="shared" si="618"/>
        <v>0</v>
      </c>
      <c r="AA2735" s="43">
        <f t="shared" si="618"/>
        <v>0</v>
      </c>
      <c r="AB2735" s="44" t="e">
        <f t="shared" si="616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157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19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>
        <f>[1]consoCURRENT!G55986</f>
        <v>0</v>
      </c>
      <c r="E2740" s="34">
        <f>[1]consoCURRENT!H55986</f>
        <v>0</v>
      </c>
      <c r="F2740" s="34">
        <f>[1]consoCURRENT!I55986</f>
        <v>0</v>
      </c>
      <c r="G2740" s="34">
        <f>[1]consoCURRENT!J55986</f>
        <v>0</v>
      </c>
      <c r="H2740" s="34">
        <f>[1]consoCURRENT!K55986</f>
        <v>0</v>
      </c>
      <c r="I2740" s="34">
        <f>[1]consoCURRENT!L55986</f>
        <v>0</v>
      </c>
      <c r="J2740" s="34">
        <f>[1]consoCURRENT!M55986</f>
        <v>0</v>
      </c>
      <c r="K2740" s="34">
        <f>[1]consoCURRENT!N55986</f>
        <v>0</v>
      </c>
      <c r="L2740" s="34">
        <f>[1]consoCURRENT!O55986</f>
        <v>0</v>
      </c>
      <c r="M2740" s="34">
        <f>[1]consoCURRENT!P55986</f>
        <v>0</v>
      </c>
      <c r="N2740" s="34">
        <f>[1]consoCURRENT!Q55986</f>
        <v>0</v>
      </c>
      <c r="O2740" s="34">
        <f>[1]consoCURRENT!R55986</f>
        <v>0</v>
      </c>
      <c r="P2740" s="34">
        <f>[1]consoCURRENT!S55986</f>
        <v>0</v>
      </c>
      <c r="Q2740" s="34">
        <f>[1]consoCURRENT!T55986</f>
        <v>0</v>
      </c>
      <c r="R2740" s="34">
        <f>[1]consoCURRENT!U55986</f>
        <v>0</v>
      </c>
      <c r="S2740" s="34">
        <f>[1]consoCURRENT!V55986</f>
        <v>0</v>
      </c>
      <c r="T2740" s="34">
        <f>[1]consoCURRENT!W55986</f>
        <v>0</v>
      </c>
      <c r="U2740" s="34">
        <f>[1]consoCURRENT!X55986</f>
        <v>0</v>
      </c>
      <c r="V2740" s="34">
        <f>[1]consoCURRENT!Y55986</f>
        <v>0</v>
      </c>
      <c r="W2740" s="34">
        <f>[1]consoCURRENT!Z55986</f>
        <v>0</v>
      </c>
      <c r="X2740" s="34">
        <f>[1]consoCURRENT!AA55986</f>
        <v>0</v>
      </c>
      <c r="Y2740" s="34">
        <f>[1]consoCURRENT!AB55986</f>
        <v>0</v>
      </c>
      <c r="Z2740" s="34">
        <f>SUM(M2740:Y2740)</f>
        <v>0</v>
      </c>
      <c r="AA2740" s="34">
        <f>D2740-Z2740</f>
        <v>0</v>
      </c>
      <c r="AB2740" s="41" t="e">
        <f t="shared" si="619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19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19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AA2743" si="620">SUM(B2739:B2742)</f>
        <v>0</v>
      </c>
      <c r="C2743" s="43">
        <f t="shared" si="620"/>
        <v>0</v>
      </c>
      <c r="D2743" s="43">
        <f t="shared" si="620"/>
        <v>0</v>
      </c>
      <c r="E2743" s="43">
        <f t="shared" si="620"/>
        <v>0</v>
      </c>
      <c r="F2743" s="43">
        <f t="shared" si="620"/>
        <v>0</v>
      </c>
      <c r="G2743" s="43">
        <f t="shared" si="620"/>
        <v>0</v>
      </c>
      <c r="H2743" s="43">
        <f t="shared" si="620"/>
        <v>0</v>
      </c>
      <c r="I2743" s="43">
        <f t="shared" si="620"/>
        <v>0</v>
      </c>
      <c r="J2743" s="43">
        <f t="shared" si="620"/>
        <v>0</v>
      </c>
      <c r="K2743" s="43">
        <f t="shared" si="620"/>
        <v>0</v>
      </c>
      <c r="L2743" s="43">
        <f t="shared" si="620"/>
        <v>0</v>
      </c>
      <c r="M2743" s="43">
        <f t="shared" si="620"/>
        <v>0</v>
      </c>
      <c r="N2743" s="43">
        <f t="shared" si="620"/>
        <v>0</v>
      </c>
      <c r="O2743" s="43">
        <f t="shared" si="620"/>
        <v>0</v>
      </c>
      <c r="P2743" s="43">
        <f t="shared" si="620"/>
        <v>0</v>
      </c>
      <c r="Q2743" s="43">
        <f t="shared" si="620"/>
        <v>0</v>
      </c>
      <c r="R2743" s="43">
        <f t="shared" si="620"/>
        <v>0</v>
      </c>
      <c r="S2743" s="43">
        <f t="shared" si="620"/>
        <v>0</v>
      </c>
      <c r="T2743" s="43">
        <f t="shared" si="620"/>
        <v>0</v>
      </c>
      <c r="U2743" s="43">
        <f t="shared" si="620"/>
        <v>0</v>
      </c>
      <c r="V2743" s="43">
        <f t="shared" si="620"/>
        <v>0</v>
      </c>
      <c r="W2743" s="43">
        <f t="shared" si="620"/>
        <v>0</v>
      </c>
      <c r="X2743" s="43">
        <f t="shared" si="620"/>
        <v>0</v>
      </c>
      <c r="Y2743" s="43">
        <f t="shared" si="620"/>
        <v>0</v>
      </c>
      <c r="Z2743" s="43">
        <f t="shared" si="620"/>
        <v>0</v>
      </c>
      <c r="AA2743" s="43">
        <f t="shared" si="620"/>
        <v>0</v>
      </c>
      <c r="AB2743" s="44" t="e">
        <f t="shared" si="619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19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AA2745" si="621">B2744+B2743</f>
        <v>0</v>
      </c>
      <c r="C2745" s="43">
        <f t="shared" si="621"/>
        <v>0</v>
      </c>
      <c r="D2745" s="43">
        <f t="shared" si="621"/>
        <v>0</v>
      </c>
      <c r="E2745" s="43">
        <f t="shared" si="621"/>
        <v>0</v>
      </c>
      <c r="F2745" s="43">
        <f t="shared" si="621"/>
        <v>0</v>
      </c>
      <c r="G2745" s="43">
        <f t="shared" si="621"/>
        <v>0</v>
      </c>
      <c r="H2745" s="43">
        <f t="shared" si="621"/>
        <v>0</v>
      </c>
      <c r="I2745" s="43">
        <f t="shared" si="621"/>
        <v>0</v>
      </c>
      <c r="J2745" s="43">
        <f t="shared" si="621"/>
        <v>0</v>
      </c>
      <c r="K2745" s="43">
        <f t="shared" si="621"/>
        <v>0</v>
      </c>
      <c r="L2745" s="43">
        <f t="shared" si="621"/>
        <v>0</v>
      </c>
      <c r="M2745" s="43">
        <f t="shared" si="621"/>
        <v>0</v>
      </c>
      <c r="N2745" s="43">
        <f t="shared" si="621"/>
        <v>0</v>
      </c>
      <c r="O2745" s="43">
        <f t="shared" si="621"/>
        <v>0</v>
      </c>
      <c r="P2745" s="43">
        <f t="shared" si="621"/>
        <v>0</v>
      </c>
      <c r="Q2745" s="43">
        <f t="shared" si="621"/>
        <v>0</v>
      </c>
      <c r="R2745" s="43">
        <f t="shared" si="621"/>
        <v>0</v>
      </c>
      <c r="S2745" s="43">
        <f t="shared" si="621"/>
        <v>0</v>
      </c>
      <c r="T2745" s="43">
        <f t="shared" si="621"/>
        <v>0</v>
      </c>
      <c r="U2745" s="43">
        <f t="shared" si="621"/>
        <v>0</v>
      </c>
      <c r="V2745" s="43">
        <f t="shared" si="621"/>
        <v>0</v>
      </c>
      <c r="W2745" s="43">
        <f t="shared" si="621"/>
        <v>0</v>
      </c>
      <c r="X2745" s="43">
        <f t="shared" si="621"/>
        <v>0</v>
      </c>
      <c r="Y2745" s="43">
        <f t="shared" si="621"/>
        <v>0</v>
      </c>
      <c r="Z2745" s="43">
        <f t="shared" si="621"/>
        <v>0</v>
      </c>
      <c r="AA2745" s="43">
        <f t="shared" si="621"/>
        <v>0</v>
      </c>
      <c r="AB2745" s="44" t="e">
        <f t="shared" si="619"/>
        <v>#DIV/0!</v>
      </c>
      <c r="AC2745" s="46"/>
      <c r="AE2745" s="37"/>
    </row>
    <row r="2746" spans="1:31" s="36" customFormat="1" ht="15" hidden="1" customHeight="1" x14ac:dyDescent="0.25">
      <c r="A2746" s="38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8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50" t="s">
        <v>157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 t="e">
        <f t="shared" ref="AB2749:AB2755" si="622">Z2749/D2749</f>
        <v>#DIV/0!</v>
      </c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[1]consoCURRENT!G56199</f>
        <v>0</v>
      </c>
      <c r="E2750" s="34">
        <f>[1]consoCURRENT!H56199</f>
        <v>0</v>
      </c>
      <c r="F2750" s="34">
        <f>[1]consoCURRENT!I56199</f>
        <v>0</v>
      </c>
      <c r="G2750" s="34">
        <f>[1]consoCURRENT!J56199</f>
        <v>0</v>
      </c>
      <c r="H2750" s="34">
        <f>[1]consoCURRENT!K56199</f>
        <v>0</v>
      </c>
      <c r="I2750" s="34">
        <f>[1]consoCURRENT!L56199</f>
        <v>0</v>
      </c>
      <c r="J2750" s="34">
        <f>[1]consoCURRENT!M56199</f>
        <v>0</v>
      </c>
      <c r="K2750" s="34">
        <f>[1]consoCURRENT!N56199</f>
        <v>0</v>
      </c>
      <c r="L2750" s="34">
        <f>[1]consoCURRENT!O56199</f>
        <v>0</v>
      </c>
      <c r="M2750" s="34">
        <f>[1]consoCURRENT!P56199</f>
        <v>0</v>
      </c>
      <c r="N2750" s="34">
        <f>[1]consoCURRENT!Q56199</f>
        <v>0</v>
      </c>
      <c r="O2750" s="34">
        <f>[1]consoCURRENT!R56199</f>
        <v>0</v>
      </c>
      <c r="P2750" s="34">
        <f>[1]consoCURRENT!S56199</f>
        <v>0</v>
      </c>
      <c r="Q2750" s="34">
        <f>[1]consoCURRENT!T56199</f>
        <v>0</v>
      </c>
      <c r="R2750" s="34">
        <f>[1]consoCURRENT!U56199</f>
        <v>0</v>
      </c>
      <c r="S2750" s="34">
        <f>[1]consoCURRENT!V56199</f>
        <v>0</v>
      </c>
      <c r="T2750" s="34">
        <f>[1]consoCURRENT!W56199</f>
        <v>0</v>
      </c>
      <c r="U2750" s="34">
        <f>[1]consoCURRENT!X56199</f>
        <v>0</v>
      </c>
      <c r="V2750" s="34">
        <f>[1]consoCURRENT!Y56199</f>
        <v>0</v>
      </c>
      <c r="W2750" s="34">
        <f>[1]consoCURRENT!Z56199</f>
        <v>0</v>
      </c>
      <c r="X2750" s="34">
        <f>[1]consoCURRENT!AA56199</f>
        <v>0</v>
      </c>
      <c r="Y2750" s="34">
        <f>[1]consoCURRENT!AB56199</f>
        <v>0</v>
      </c>
      <c r="Z2750" s="34">
        <f>SUM(M2750:Y2750)</f>
        <v>0</v>
      </c>
      <c r="AA2750" s="34">
        <f>D2750-Z2750</f>
        <v>0</v>
      </c>
      <c r="AB2750" s="41" t="e">
        <f t="shared" si="622"/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 t="e">
        <f t="shared" si="622"/>
        <v>#DIV/0!</v>
      </c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 t="e">
        <f t="shared" si="622"/>
        <v>#DIV/0!</v>
      </c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AA2753" si="623">SUM(B2749:B2752)</f>
        <v>0</v>
      </c>
      <c r="C2753" s="43">
        <f t="shared" si="623"/>
        <v>0</v>
      </c>
      <c r="D2753" s="43">
        <f t="shared" si="623"/>
        <v>0</v>
      </c>
      <c r="E2753" s="43">
        <f t="shared" si="623"/>
        <v>0</v>
      </c>
      <c r="F2753" s="43">
        <f t="shared" si="623"/>
        <v>0</v>
      </c>
      <c r="G2753" s="43">
        <f t="shared" si="623"/>
        <v>0</v>
      </c>
      <c r="H2753" s="43">
        <f t="shared" si="623"/>
        <v>0</v>
      </c>
      <c r="I2753" s="43">
        <f t="shared" si="623"/>
        <v>0</v>
      </c>
      <c r="J2753" s="43">
        <f t="shared" si="623"/>
        <v>0</v>
      </c>
      <c r="K2753" s="43">
        <f t="shared" si="623"/>
        <v>0</v>
      </c>
      <c r="L2753" s="43">
        <f t="shared" si="623"/>
        <v>0</v>
      </c>
      <c r="M2753" s="43">
        <f t="shared" si="623"/>
        <v>0</v>
      </c>
      <c r="N2753" s="43">
        <f t="shared" si="623"/>
        <v>0</v>
      </c>
      <c r="O2753" s="43">
        <f t="shared" si="623"/>
        <v>0</v>
      </c>
      <c r="P2753" s="43">
        <f t="shared" si="623"/>
        <v>0</v>
      </c>
      <c r="Q2753" s="43">
        <f t="shared" si="623"/>
        <v>0</v>
      </c>
      <c r="R2753" s="43">
        <f t="shared" si="623"/>
        <v>0</v>
      </c>
      <c r="S2753" s="43">
        <f t="shared" si="623"/>
        <v>0</v>
      </c>
      <c r="T2753" s="43">
        <f t="shared" si="623"/>
        <v>0</v>
      </c>
      <c r="U2753" s="43">
        <f t="shared" si="623"/>
        <v>0</v>
      </c>
      <c r="V2753" s="43">
        <f t="shared" si="623"/>
        <v>0</v>
      </c>
      <c r="W2753" s="43">
        <f t="shared" si="623"/>
        <v>0</v>
      </c>
      <c r="X2753" s="43">
        <f t="shared" si="623"/>
        <v>0</v>
      </c>
      <c r="Y2753" s="43">
        <f t="shared" si="623"/>
        <v>0</v>
      </c>
      <c r="Z2753" s="43">
        <f t="shared" si="623"/>
        <v>0</v>
      </c>
      <c r="AA2753" s="43">
        <f t="shared" si="623"/>
        <v>0</v>
      </c>
      <c r="AB2753" s="44" t="e">
        <f t="shared" si="622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 t="e">
        <f t="shared" si="622"/>
        <v>#DIV/0!</v>
      </c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AA2755" si="624">B2754+B2753</f>
        <v>0</v>
      </c>
      <c r="C2755" s="43">
        <f t="shared" si="624"/>
        <v>0</v>
      </c>
      <c r="D2755" s="43">
        <f t="shared" si="624"/>
        <v>0</v>
      </c>
      <c r="E2755" s="43">
        <f t="shared" si="624"/>
        <v>0</v>
      </c>
      <c r="F2755" s="43">
        <f t="shared" si="624"/>
        <v>0</v>
      </c>
      <c r="G2755" s="43">
        <f t="shared" si="624"/>
        <v>0</v>
      </c>
      <c r="H2755" s="43">
        <f t="shared" si="624"/>
        <v>0</v>
      </c>
      <c r="I2755" s="43">
        <f t="shared" si="624"/>
        <v>0</v>
      </c>
      <c r="J2755" s="43">
        <f t="shared" si="624"/>
        <v>0</v>
      </c>
      <c r="K2755" s="43">
        <f t="shared" si="624"/>
        <v>0</v>
      </c>
      <c r="L2755" s="43">
        <f t="shared" si="624"/>
        <v>0</v>
      </c>
      <c r="M2755" s="43">
        <f t="shared" si="624"/>
        <v>0</v>
      </c>
      <c r="N2755" s="43">
        <f t="shared" si="624"/>
        <v>0</v>
      </c>
      <c r="O2755" s="43">
        <f t="shared" si="624"/>
        <v>0</v>
      </c>
      <c r="P2755" s="43">
        <f t="shared" si="624"/>
        <v>0</v>
      </c>
      <c r="Q2755" s="43">
        <f t="shared" si="624"/>
        <v>0</v>
      </c>
      <c r="R2755" s="43">
        <f t="shared" si="624"/>
        <v>0</v>
      </c>
      <c r="S2755" s="43">
        <f t="shared" si="624"/>
        <v>0</v>
      </c>
      <c r="T2755" s="43">
        <f t="shared" si="624"/>
        <v>0</v>
      </c>
      <c r="U2755" s="43">
        <f t="shared" si="624"/>
        <v>0</v>
      </c>
      <c r="V2755" s="43">
        <f t="shared" si="624"/>
        <v>0</v>
      </c>
      <c r="W2755" s="43">
        <f t="shared" si="624"/>
        <v>0</v>
      </c>
      <c r="X2755" s="43">
        <f t="shared" si="624"/>
        <v>0</v>
      </c>
      <c r="Y2755" s="43">
        <f t="shared" si="624"/>
        <v>0</v>
      </c>
      <c r="Z2755" s="43">
        <f t="shared" si="624"/>
        <v>0</v>
      </c>
      <c r="AA2755" s="43">
        <f t="shared" si="624"/>
        <v>0</v>
      </c>
      <c r="AB2755" s="44" t="e">
        <f t="shared" si="622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15" hidden="1" customHeight="1" x14ac:dyDescent="0.25">
      <c r="A2758" s="50" t="s">
        <v>157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18" hidden="1" customHeight="1" x14ac:dyDescent="0.2">
      <c r="A2759" s="40" t="s">
        <v>34</v>
      </c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>
        <f>SUM(M2759:Y2759)</f>
        <v>0</v>
      </c>
      <c r="AA2759" s="34">
        <f>D2759-Z2759</f>
        <v>0</v>
      </c>
      <c r="AB2759" s="41" t="e">
        <f t="shared" ref="AB2759:AB2765" si="625">Z2759/D2759</f>
        <v>#DIV/0!</v>
      </c>
      <c r="AC2759" s="35"/>
      <c r="AE2759" s="37"/>
    </row>
    <row r="2760" spans="1:31" s="36" customFormat="1" ht="18" hidden="1" customHeight="1" x14ac:dyDescent="0.2">
      <c r="A2760" s="40" t="s">
        <v>35</v>
      </c>
      <c r="B2760" s="34"/>
      <c r="C2760" s="34"/>
      <c r="D2760" s="34">
        <f>[1]consoCURRENT!G56412</f>
        <v>0</v>
      </c>
      <c r="E2760" s="34">
        <f>[1]consoCURRENT!H56412</f>
        <v>0</v>
      </c>
      <c r="F2760" s="34">
        <f>[1]consoCURRENT!I56412</f>
        <v>0</v>
      </c>
      <c r="G2760" s="34">
        <f>[1]consoCURRENT!J56412</f>
        <v>0</v>
      </c>
      <c r="H2760" s="34">
        <f>[1]consoCURRENT!K56412</f>
        <v>0</v>
      </c>
      <c r="I2760" s="34">
        <f>[1]consoCURRENT!L56412</f>
        <v>0</v>
      </c>
      <c r="J2760" s="34">
        <f>[1]consoCURRENT!M56412</f>
        <v>0</v>
      </c>
      <c r="K2760" s="34">
        <f>[1]consoCURRENT!N56412</f>
        <v>0</v>
      </c>
      <c r="L2760" s="34">
        <f>[1]consoCURRENT!O56412</f>
        <v>0</v>
      </c>
      <c r="M2760" s="34">
        <f>[1]consoCURRENT!P56412</f>
        <v>0</v>
      </c>
      <c r="N2760" s="34">
        <f>[1]consoCURRENT!Q56412</f>
        <v>0</v>
      </c>
      <c r="O2760" s="34">
        <f>[1]consoCURRENT!R56412</f>
        <v>0</v>
      </c>
      <c r="P2760" s="34">
        <f>[1]consoCURRENT!S56412</f>
        <v>0</v>
      </c>
      <c r="Q2760" s="34">
        <f>[1]consoCURRENT!T56412</f>
        <v>0</v>
      </c>
      <c r="R2760" s="34">
        <f>[1]consoCURRENT!U56412</f>
        <v>0</v>
      </c>
      <c r="S2760" s="34">
        <f>[1]consoCURRENT!V56412</f>
        <v>0</v>
      </c>
      <c r="T2760" s="34">
        <f>[1]consoCURRENT!W56412</f>
        <v>0</v>
      </c>
      <c r="U2760" s="34">
        <f>[1]consoCURRENT!X56412</f>
        <v>0</v>
      </c>
      <c r="V2760" s="34">
        <f>[1]consoCURRENT!Y56412</f>
        <v>0</v>
      </c>
      <c r="W2760" s="34">
        <f>[1]consoCURRENT!Z56412</f>
        <v>0</v>
      </c>
      <c r="X2760" s="34">
        <f>[1]consoCURRENT!AA56412</f>
        <v>0</v>
      </c>
      <c r="Y2760" s="34">
        <f>[1]consoCURRENT!AB56412</f>
        <v>0</v>
      </c>
      <c r="Z2760" s="34">
        <f>SUM(M2760:Y2760)</f>
        <v>0</v>
      </c>
      <c r="AA2760" s="34">
        <f>D2760-Z2760</f>
        <v>0</v>
      </c>
      <c r="AB2760" s="41" t="e">
        <f t="shared" si="625"/>
        <v>#DIV/0!</v>
      </c>
      <c r="AC2760" s="35"/>
      <c r="AE2760" s="37"/>
    </row>
    <row r="2761" spans="1:31" s="36" customFormat="1" ht="18" hidden="1" customHeight="1" x14ac:dyDescent="0.2">
      <c r="A2761" s="40" t="s">
        <v>36</v>
      </c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>
        <f>SUM(M2761:Y2761)</f>
        <v>0</v>
      </c>
      <c r="AA2761" s="34">
        <f>D2761-Z2761</f>
        <v>0</v>
      </c>
      <c r="AB2761" s="41" t="e">
        <f t="shared" si="625"/>
        <v>#DIV/0!</v>
      </c>
      <c r="AC2761" s="35"/>
      <c r="AE2761" s="37"/>
    </row>
    <row r="2762" spans="1:31" s="36" customFormat="1" ht="18" hidden="1" customHeight="1" x14ac:dyDescent="0.2">
      <c r="A2762" s="40" t="s">
        <v>37</v>
      </c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>
        <f>SUM(M2762:Y2762)</f>
        <v>0</v>
      </c>
      <c r="AA2762" s="34">
        <f>D2762-Z2762</f>
        <v>0</v>
      </c>
      <c r="AB2762" s="41" t="e">
        <f t="shared" si="625"/>
        <v>#DIV/0!</v>
      </c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AA2763" si="626">SUM(B2759:B2762)</f>
        <v>0</v>
      </c>
      <c r="C2763" s="43">
        <f t="shared" si="626"/>
        <v>0</v>
      </c>
      <c r="D2763" s="43">
        <f t="shared" si="626"/>
        <v>0</v>
      </c>
      <c r="E2763" s="43">
        <f t="shared" si="626"/>
        <v>0</v>
      </c>
      <c r="F2763" s="43">
        <f t="shared" si="626"/>
        <v>0</v>
      </c>
      <c r="G2763" s="43">
        <f t="shared" si="626"/>
        <v>0</v>
      </c>
      <c r="H2763" s="43">
        <f t="shared" si="626"/>
        <v>0</v>
      </c>
      <c r="I2763" s="43">
        <f t="shared" si="626"/>
        <v>0</v>
      </c>
      <c r="J2763" s="43">
        <f t="shared" si="626"/>
        <v>0</v>
      </c>
      <c r="K2763" s="43">
        <f t="shared" si="626"/>
        <v>0</v>
      </c>
      <c r="L2763" s="43">
        <f t="shared" si="626"/>
        <v>0</v>
      </c>
      <c r="M2763" s="43">
        <f t="shared" si="626"/>
        <v>0</v>
      </c>
      <c r="N2763" s="43">
        <f t="shared" si="626"/>
        <v>0</v>
      </c>
      <c r="O2763" s="43">
        <f t="shared" si="626"/>
        <v>0</v>
      </c>
      <c r="P2763" s="43">
        <f t="shared" si="626"/>
        <v>0</v>
      </c>
      <c r="Q2763" s="43">
        <f t="shared" si="626"/>
        <v>0</v>
      </c>
      <c r="R2763" s="43">
        <f t="shared" si="626"/>
        <v>0</v>
      </c>
      <c r="S2763" s="43">
        <f t="shared" si="626"/>
        <v>0</v>
      </c>
      <c r="T2763" s="43">
        <f t="shared" si="626"/>
        <v>0</v>
      </c>
      <c r="U2763" s="43">
        <f t="shared" si="626"/>
        <v>0</v>
      </c>
      <c r="V2763" s="43">
        <f t="shared" si="626"/>
        <v>0</v>
      </c>
      <c r="W2763" s="43">
        <f t="shared" si="626"/>
        <v>0</v>
      </c>
      <c r="X2763" s="43">
        <f t="shared" si="626"/>
        <v>0</v>
      </c>
      <c r="Y2763" s="43">
        <f t="shared" si="626"/>
        <v>0</v>
      </c>
      <c r="Z2763" s="43">
        <f t="shared" si="626"/>
        <v>0</v>
      </c>
      <c r="AA2763" s="43">
        <f t="shared" si="626"/>
        <v>0</v>
      </c>
      <c r="AB2763" s="44" t="e">
        <f t="shared" si="625"/>
        <v>#DIV/0!</v>
      </c>
      <c r="AC2763" s="35"/>
      <c r="AE2763" s="37"/>
    </row>
    <row r="2764" spans="1:31" s="36" customFormat="1" ht="18" hidden="1" customHeight="1" x14ac:dyDescent="0.25">
      <c r="A2764" s="45" t="s">
        <v>39</v>
      </c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>
        <f>SUM(M2764:Y2764)</f>
        <v>0</v>
      </c>
      <c r="AA2764" s="34">
        <f>D2764-Z2764</f>
        <v>0</v>
      </c>
      <c r="AB2764" s="41" t="e">
        <f t="shared" si="625"/>
        <v>#DIV/0!</v>
      </c>
      <c r="AC2764" s="35"/>
      <c r="AE2764" s="37"/>
    </row>
    <row r="2765" spans="1:31" s="36" customFormat="1" ht="18" hidden="1" customHeight="1" x14ac:dyDescent="0.25">
      <c r="A2765" s="42" t="s">
        <v>40</v>
      </c>
      <c r="B2765" s="43">
        <f t="shared" ref="B2765:AA2765" si="627">B2764+B2763</f>
        <v>0</v>
      </c>
      <c r="C2765" s="43">
        <f t="shared" si="627"/>
        <v>0</v>
      </c>
      <c r="D2765" s="43">
        <f t="shared" si="627"/>
        <v>0</v>
      </c>
      <c r="E2765" s="43">
        <f t="shared" si="627"/>
        <v>0</v>
      </c>
      <c r="F2765" s="43">
        <f t="shared" si="627"/>
        <v>0</v>
      </c>
      <c r="G2765" s="43">
        <f t="shared" si="627"/>
        <v>0</v>
      </c>
      <c r="H2765" s="43">
        <f t="shared" si="627"/>
        <v>0</v>
      </c>
      <c r="I2765" s="43">
        <f t="shared" si="627"/>
        <v>0</v>
      </c>
      <c r="J2765" s="43">
        <f t="shared" si="627"/>
        <v>0</v>
      </c>
      <c r="K2765" s="43">
        <f t="shared" si="627"/>
        <v>0</v>
      </c>
      <c r="L2765" s="43">
        <f t="shared" si="627"/>
        <v>0</v>
      </c>
      <c r="M2765" s="43">
        <f t="shared" si="627"/>
        <v>0</v>
      </c>
      <c r="N2765" s="43">
        <f t="shared" si="627"/>
        <v>0</v>
      </c>
      <c r="O2765" s="43">
        <f t="shared" si="627"/>
        <v>0</v>
      </c>
      <c r="P2765" s="43">
        <f t="shared" si="627"/>
        <v>0</v>
      </c>
      <c r="Q2765" s="43">
        <f t="shared" si="627"/>
        <v>0</v>
      </c>
      <c r="R2765" s="43">
        <f t="shared" si="627"/>
        <v>0</v>
      </c>
      <c r="S2765" s="43">
        <f t="shared" si="627"/>
        <v>0</v>
      </c>
      <c r="T2765" s="43">
        <f t="shared" si="627"/>
        <v>0</v>
      </c>
      <c r="U2765" s="43">
        <f t="shared" si="627"/>
        <v>0</v>
      </c>
      <c r="V2765" s="43">
        <f t="shared" si="627"/>
        <v>0</v>
      </c>
      <c r="W2765" s="43">
        <f t="shared" si="627"/>
        <v>0</v>
      </c>
      <c r="X2765" s="43">
        <f t="shared" si="627"/>
        <v>0</v>
      </c>
      <c r="Y2765" s="43">
        <f t="shared" si="627"/>
        <v>0</v>
      </c>
      <c r="Z2765" s="43">
        <f t="shared" si="627"/>
        <v>0</v>
      </c>
      <c r="AA2765" s="43">
        <f t="shared" si="627"/>
        <v>0</v>
      </c>
      <c r="AB2765" s="44" t="e">
        <f t="shared" si="625"/>
        <v>#DIV/0!</v>
      </c>
      <c r="AC2765" s="46"/>
      <c r="AE2765" s="37"/>
    </row>
    <row r="2766" spans="1:31" s="36" customFormat="1" ht="15" hidden="1" customHeight="1" x14ac:dyDescent="0.25">
      <c r="A2766" s="33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33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33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18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18" hidden="1" customHeight="1" x14ac:dyDescent="0.2">
      <c r="A2770" s="40" t="s">
        <v>35</v>
      </c>
      <c r="B2770" s="34"/>
      <c r="C2770" s="34"/>
      <c r="D2770" s="34">
        <f>[1]consoCURRENT!E56625</f>
        <v>0</v>
      </c>
      <c r="E2770" s="34">
        <f>[1]consoCURRENT!F56625</f>
        <v>0</v>
      </c>
      <c r="F2770" s="34">
        <f>[1]consoCURRENT!G56625</f>
        <v>0</v>
      </c>
      <c r="G2770" s="34">
        <f>[1]consoCURRENT!H56625</f>
        <v>0</v>
      </c>
      <c r="H2770" s="34">
        <f>[1]consoCURRENT!I56625</f>
        <v>0</v>
      </c>
      <c r="I2770" s="34">
        <f>[1]consoCURRENT!J56625</f>
        <v>0</v>
      </c>
      <c r="J2770" s="34">
        <f>[1]consoCURRENT!K56625</f>
        <v>0</v>
      </c>
      <c r="K2770" s="34">
        <f>[1]consoCURRENT!L56625</f>
        <v>0</v>
      </c>
      <c r="L2770" s="34">
        <f>[1]consoCURRENT!M56625</f>
        <v>0</v>
      </c>
      <c r="M2770" s="34">
        <f>[1]consoCURRENT!N56625</f>
        <v>0</v>
      </c>
      <c r="N2770" s="34">
        <f>[1]consoCURRENT!O56625</f>
        <v>0</v>
      </c>
      <c r="O2770" s="34">
        <f>[1]consoCURRENT!P56625</f>
        <v>0</v>
      </c>
      <c r="P2770" s="34">
        <f>[1]consoCURRENT!Q56625</f>
        <v>0</v>
      </c>
      <c r="Q2770" s="34">
        <f>[1]consoCURRENT!R56625</f>
        <v>0</v>
      </c>
      <c r="R2770" s="34">
        <f>[1]consoCURRENT!S56625</f>
        <v>0</v>
      </c>
      <c r="S2770" s="34">
        <f>[1]consoCURRENT!T56625</f>
        <v>0</v>
      </c>
      <c r="T2770" s="34">
        <f>[1]consoCURRENT!U56625</f>
        <v>0</v>
      </c>
      <c r="U2770" s="34">
        <f>[1]consoCURRENT!V56625</f>
        <v>0</v>
      </c>
      <c r="V2770" s="34">
        <f>[1]consoCURRENT!W56625</f>
        <v>0</v>
      </c>
      <c r="W2770" s="34">
        <f>[1]consoCURRENT!X56625</f>
        <v>0</v>
      </c>
      <c r="X2770" s="34">
        <f>[1]consoCURRENT!Y56625</f>
        <v>0</v>
      </c>
      <c r="Y2770" s="34">
        <f>[1]consoCURRENT!Z56625</f>
        <v>0</v>
      </c>
      <c r="Z2770" s="34">
        <f>SUM(M2770:Y2770)</f>
        <v>0</v>
      </c>
      <c r="AA2770" s="34">
        <f>D2770-Z2770</f>
        <v>0</v>
      </c>
      <c r="AB2770" s="41" t="e">
        <f t="shared" ref="AB2770:AB2775" si="628">Z2770/D2770</f>
        <v>#DIV/0!</v>
      </c>
      <c r="AC2770" s="35"/>
      <c r="AE2770" s="37"/>
    </row>
    <row r="2771" spans="1:31" s="36" customFormat="1" ht="18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18" hidden="1" customHeight="1" x14ac:dyDescent="0.2">
      <c r="A2772" s="40" t="s">
        <v>37</v>
      </c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AA2773" si="629">SUM(B2769:B2772)</f>
        <v>0</v>
      </c>
      <c r="C2773" s="43">
        <f t="shared" si="629"/>
        <v>0</v>
      </c>
      <c r="D2773" s="43">
        <f t="shared" si="629"/>
        <v>0</v>
      </c>
      <c r="E2773" s="43">
        <f t="shared" si="629"/>
        <v>0</v>
      </c>
      <c r="F2773" s="43">
        <f t="shared" si="629"/>
        <v>0</v>
      </c>
      <c r="G2773" s="43">
        <f t="shared" si="629"/>
        <v>0</v>
      </c>
      <c r="H2773" s="43">
        <f t="shared" si="629"/>
        <v>0</v>
      </c>
      <c r="I2773" s="43">
        <f t="shared" si="629"/>
        <v>0</v>
      </c>
      <c r="J2773" s="43">
        <f t="shared" si="629"/>
        <v>0</v>
      </c>
      <c r="K2773" s="43">
        <f t="shared" si="629"/>
        <v>0</v>
      </c>
      <c r="L2773" s="43">
        <f t="shared" si="629"/>
        <v>0</v>
      </c>
      <c r="M2773" s="43">
        <f t="shared" si="629"/>
        <v>0</v>
      </c>
      <c r="N2773" s="43">
        <f t="shared" si="629"/>
        <v>0</v>
      </c>
      <c r="O2773" s="43">
        <f t="shared" si="629"/>
        <v>0</v>
      </c>
      <c r="P2773" s="43">
        <f t="shared" si="629"/>
        <v>0</v>
      </c>
      <c r="Q2773" s="43">
        <f t="shared" si="629"/>
        <v>0</v>
      </c>
      <c r="R2773" s="43">
        <f t="shared" si="629"/>
        <v>0</v>
      </c>
      <c r="S2773" s="43">
        <f t="shared" si="629"/>
        <v>0</v>
      </c>
      <c r="T2773" s="43">
        <f t="shared" si="629"/>
        <v>0</v>
      </c>
      <c r="U2773" s="43">
        <f t="shared" si="629"/>
        <v>0</v>
      </c>
      <c r="V2773" s="43">
        <f t="shared" si="629"/>
        <v>0</v>
      </c>
      <c r="W2773" s="43">
        <f t="shared" si="629"/>
        <v>0</v>
      </c>
      <c r="X2773" s="43">
        <f t="shared" si="629"/>
        <v>0</v>
      </c>
      <c r="Y2773" s="43">
        <f t="shared" si="629"/>
        <v>0</v>
      </c>
      <c r="Z2773" s="43">
        <f t="shared" si="629"/>
        <v>0</v>
      </c>
      <c r="AA2773" s="43">
        <f t="shared" si="629"/>
        <v>0</v>
      </c>
      <c r="AB2773" s="44" t="e">
        <f t="shared" si="628"/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18" hidden="1" customHeight="1" x14ac:dyDescent="0.25">
      <c r="A2775" s="42" t="s">
        <v>40</v>
      </c>
      <c r="B2775" s="43">
        <f t="shared" ref="B2775:AA2775" si="630">B2774+B2773</f>
        <v>0</v>
      </c>
      <c r="C2775" s="43">
        <f t="shared" si="630"/>
        <v>0</v>
      </c>
      <c r="D2775" s="43">
        <f t="shared" si="630"/>
        <v>0</v>
      </c>
      <c r="E2775" s="43">
        <f t="shared" si="630"/>
        <v>0</v>
      </c>
      <c r="F2775" s="43">
        <f t="shared" si="630"/>
        <v>0</v>
      </c>
      <c r="G2775" s="43">
        <f t="shared" si="630"/>
        <v>0</v>
      </c>
      <c r="H2775" s="43">
        <f t="shared" si="630"/>
        <v>0</v>
      </c>
      <c r="I2775" s="43">
        <f t="shared" si="630"/>
        <v>0</v>
      </c>
      <c r="J2775" s="43">
        <f t="shared" si="630"/>
        <v>0</v>
      </c>
      <c r="K2775" s="43">
        <f t="shared" si="630"/>
        <v>0</v>
      </c>
      <c r="L2775" s="43">
        <f t="shared" si="630"/>
        <v>0</v>
      </c>
      <c r="M2775" s="43">
        <f t="shared" si="630"/>
        <v>0</v>
      </c>
      <c r="N2775" s="43">
        <f t="shared" si="630"/>
        <v>0</v>
      </c>
      <c r="O2775" s="43">
        <f t="shared" si="630"/>
        <v>0</v>
      </c>
      <c r="P2775" s="43">
        <f t="shared" si="630"/>
        <v>0</v>
      </c>
      <c r="Q2775" s="43">
        <f t="shared" si="630"/>
        <v>0</v>
      </c>
      <c r="R2775" s="43">
        <f t="shared" si="630"/>
        <v>0</v>
      </c>
      <c r="S2775" s="43">
        <f t="shared" si="630"/>
        <v>0</v>
      </c>
      <c r="T2775" s="43">
        <f t="shared" si="630"/>
        <v>0</v>
      </c>
      <c r="U2775" s="43">
        <f t="shared" si="630"/>
        <v>0</v>
      </c>
      <c r="V2775" s="43">
        <f t="shared" si="630"/>
        <v>0</v>
      </c>
      <c r="W2775" s="43">
        <f t="shared" si="630"/>
        <v>0</v>
      </c>
      <c r="X2775" s="43">
        <f t="shared" si="630"/>
        <v>0</v>
      </c>
      <c r="Y2775" s="43">
        <f t="shared" si="630"/>
        <v>0</v>
      </c>
      <c r="Z2775" s="43">
        <f t="shared" si="630"/>
        <v>0</v>
      </c>
      <c r="AA2775" s="43">
        <f t="shared" si="630"/>
        <v>0</v>
      </c>
      <c r="AB2775" s="44" t="e">
        <f t="shared" si="628"/>
        <v>#DIV/0!</v>
      </c>
      <c r="AC2775" s="46"/>
      <c r="AE2775" s="37"/>
    </row>
    <row r="2776" spans="1:31" s="36" customFormat="1" ht="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38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20.100000000000001" hidden="1" customHeight="1" x14ac:dyDescent="0.25">
      <c r="A2778" s="50" t="s">
        <v>158</v>
      </c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0.45" hidden="1" customHeight="1" x14ac:dyDescent="0.2">
      <c r="A2779" s="40" t="s">
        <v>34</v>
      </c>
      <c r="B2779" s="34">
        <f t="shared" ref="B2779:Q2782" si="631">B2789+B2799+B2809+B2819+B2829+B2839+B2849+B2859+B2869+B2879+B2889+B2899+B2909+B2919+B2929</f>
        <v>0</v>
      </c>
      <c r="C2779" s="34">
        <f t="shared" si="631"/>
        <v>0</v>
      </c>
      <c r="D2779" s="34">
        <f>D2789+D2799+D2809+D2819+D2829+D2839+D2849+D2859+D2869+D2879+D2889+D2899+D2909+D2919+D2929</f>
        <v>0</v>
      </c>
      <c r="E2779" s="34">
        <f t="shared" ref="E2779:Y2782" si="632">E2789+E2799+E2809+E2819+E2829+E2839+E2849+E2859+E2869+E2879+E2889+E2899+E2909+E2919+E2929</f>
        <v>0</v>
      </c>
      <c r="F2779" s="34">
        <f t="shared" si="632"/>
        <v>0</v>
      </c>
      <c r="G2779" s="34">
        <f t="shared" si="632"/>
        <v>0</v>
      </c>
      <c r="H2779" s="34">
        <f t="shared" si="632"/>
        <v>0</v>
      </c>
      <c r="I2779" s="34">
        <f t="shared" si="632"/>
        <v>0</v>
      </c>
      <c r="J2779" s="34">
        <f t="shared" si="632"/>
        <v>0</v>
      </c>
      <c r="K2779" s="34">
        <f t="shared" si="632"/>
        <v>0</v>
      </c>
      <c r="L2779" s="34">
        <f t="shared" si="632"/>
        <v>0</v>
      </c>
      <c r="M2779" s="34">
        <f t="shared" si="632"/>
        <v>0</v>
      </c>
      <c r="N2779" s="34">
        <f t="shared" si="632"/>
        <v>0</v>
      </c>
      <c r="O2779" s="34">
        <f t="shared" si="632"/>
        <v>0</v>
      </c>
      <c r="P2779" s="34">
        <f t="shared" si="632"/>
        <v>0</v>
      </c>
      <c r="Q2779" s="34">
        <f t="shared" si="632"/>
        <v>0</v>
      </c>
      <c r="R2779" s="34">
        <f t="shared" si="632"/>
        <v>0</v>
      </c>
      <c r="S2779" s="34">
        <f t="shared" si="632"/>
        <v>0</v>
      </c>
      <c r="T2779" s="34">
        <f t="shared" si="632"/>
        <v>0</v>
      </c>
      <c r="U2779" s="34">
        <f t="shared" si="632"/>
        <v>0</v>
      </c>
      <c r="V2779" s="34">
        <f t="shared" si="632"/>
        <v>0</v>
      </c>
      <c r="W2779" s="34">
        <f t="shared" si="632"/>
        <v>0</v>
      </c>
      <c r="X2779" s="34">
        <f t="shared" si="632"/>
        <v>0</v>
      </c>
      <c r="Y2779" s="34">
        <f t="shared" si="632"/>
        <v>0</v>
      </c>
      <c r="Z2779" s="34">
        <f>SUM(M2779:Y2779)</f>
        <v>0</v>
      </c>
      <c r="AA2779" s="34">
        <f>D2779-Z2779</f>
        <v>0</v>
      </c>
      <c r="AB2779" s="41" t="e">
        <f>Z2779/D2779</f>
        <v>#DIV/0!</v>
      </c>
      <c r="AC2779" s="35"/>
      <c r="AE2779" s="37"/>
    </row>
    <row r="2780" spans="1:31" s="36" customFormat="1" ht="20.45" hidden="1" customHeight="1" x14ac:dyDescent="0.2">
      <c r="A2780" s="40" t="s">
        <v>35</v>
      </c>
      <c r="B2780" s="34">
        <f t="shared" si="631"/>
        <v>0</v>
      </c>
      <c r="C2780" s="34">
        <f t="shared" si="631"/>
        <v>0</v>
      </c>
      <c r="D2780" s="34">
        <f t="shared" si="631"/>
        <v>0</v>
      </c>
      <c r="E2780" s="34">
        <f t="shared" si="631"/>
        <v>0</v>
      </c>
      <c r="F2780" s="34">
        <f t="shared" si="631"/>
        <v>0</v>
      </c>
      <c r="G2780" s="34">
        <f t="shared" si="631"/>
        <v>0</v>
      </c>
      <c r="H2780" s="34">
        <f t="shared" si="631"/>
        <v>0</v>
      </c>
      <c r="I2780" s="34">
        <f t="shared" si="631"/>
        <v>0</v>
      </c>
      <c r="J2780" s="34">
        <f t="shared" si="631"/>
        <v>0</v>
      </c>
      <c r="K2780" s="34">
        <f t="shared" si="631"/>
        <v>0</v>
      </c>
      <c r="L2780" s="34">
        <f t="shared" si="631"/>
        <v>0</v>
      </c>
      <c r="M2780" s="34">
        <f t="shared" si="631"/>
        <v>0</v>
      </c>
      <c r="N2780" s="34">
        <f t="shared" si="631"/>
        <v>0</v>
      </c>
      <c r="O2780" s="34">
        <f t="shared" si="631"/>
        <v>0</v>
      </c>
      <c r="P2780" s="34">
        <f t="shared" si="631"/>
        <v>0</v>
      </c>
      <c r="Q2780" s="34">
        <f t="shared" si="631"/>
        <v>0</v>
      </c>
      <c r="R2780" s="34">
        <f t="shared" si="632"/>
        <v>0</v>
      </c>
      <c r="S2780" s="34">
        <f t="shared" si="632"/>
        <v>0</v>
      </c>
      <c r="T2780" s="34">
        <f t="shared" si="632"/>
        <v>0</v>
      </c>
      <c r="U2780" s="34">
        <f t="shared" si="632"/>
        <v>0</v>
      </c>
      <c r="V2780" s="34">
        <f t="shared" si="632"/>
        <v>0</v>
      </c>
      <c r="W2780" s="34">
        <f t="shared" si="632"/>
        <v>0</v>
      </c>
      <c r="X2780" s="34">
        <f t="shared" si="632"/>
        <v>0</v>
      </c>
      <c r="Y2780" s="34">
        <f t="shared" si="632"/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0.45" hidden="1" customHeight="1" x14ac:dyDescent="0.2">
      <c r="A2781" s="40" t="s">
        <v>36</v>
      </c>
      <c r="B2781" s="34">
        <f t="shared" si="631"/>
        <v>0</v>
      </c>
      <c r="C2781" s="34">
        <f t="shared" si="631"/>
        <v>0</v>
      </c>
      <c r="D2781" s="34">
        <f t="shared" si="631"/>
        <v>0</v>
      </c>
      <c r="E2781" s="34">
        <f t="shared" si="631"/>
        <v>0</v>
      </c>
      <c r="F2781" s="34">
        <f t="shared" si="631"/>
        <v>0</v>
      </c>
      <c r="G2781" s="34">
        <f t="shared" si="631"/>
        <v>0</v>
      </c>
      <c r="H2781" s="34">
        <f t="shared" si="631"/>
        <v>0</v>
      </c>
      <c r="I2781" s="34">
        <f t="shared" si="631"/>
        <v>0</v>
      </c>
      <c r="J2781" s="34">
        <f t="shared" si="631"/>
        <v>0</v>
      </c>
      <c r="K2781" s="34">
        <f t="shared" si="631"/>
        <v>0</v>
      </c>
      <c r="L2781" s="34">
        <f t="shared" si="631"/>
        <v>0</v>
      </c>
      <c r="M2781" s="34">
        <f t="shared" si="631"/>
        <v>0</v>
      </c>
      <c r="N2781" s="34">
        <f t="shared" si="631"/>
        <v>0</v>
      </c>
      <c r="O2781" s="34">
        <f t="shared" si="631"/>
        <v>0</v>
      </c>
      <c r="P2781" s="34">
        <f t="shared" si="631"/>
        <v>0</v>
      </c>
      <c r="Q2781" s="34">
        <f t="shared" si="631"/>
        <v>0</v>
      </c>
      <c r="R2781" s="34">
        <f t="shared" si="632"/>
        <v>0</v>
      </c>
      <c r="S2781" s="34">
        <f t="shared" si="632"/>
        <v>0</v>
      </c>
      <c r="T2781" s="34">
        <f t="shared" si="632"/>
        <v>0</v>
      </c>
      <c r="U2781" s="34">
        <f t="shared" si="632"/>
        <v>0</v>
      </c>
      <c r="V2781" s="34">
        <f t="shared" si="632"/>
        <v>0</v>
      </c>
      <c r="W2781" s="34">
        <f t="shared" si="632"/>
        <v>0</v>
      </c>
      <c r="X2781" s="34">
        <f t="shared" si="632"/>
        <v>0</v>
      </c>
      <c r="Y2781" s="34">
        <f t="shared" si="632"/>
        <v>0</v>
      </c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0.45" hidden="1" customHeight="1" x14ac:dyDescent="0.2">
      <c r="A2782" s="40" t="s">
        <v>37</v>
      </c>
      <c r="B2782" s="34">
        <f t="shared" si="631"/>
        <v>0</v>
      </c>
      <c r="C2782" s="34">
        <f t="shared" si="631"/>
        <v>0</v>
      </c>
      <c r="D2782" s="34">
        <f t="shared" si="631"/>
        <v>0</v>
      </c>
      <c r="E2782" s="34">
        <f t="shared" si="631"/>
        <v>0</v>
      </c>
      <c r="F2782" s="34">
        <f t="shared" si="631"/>
        <v>0</v>
      </c>
      <c r="G2782" s="34">
        <f t="shared" si="631"/>
        <v>0</v>
      </c>
      <c r="H2782" s="34">
        <f t="shared" si="631"/>
        <v>0</v>
      </c>
      <c r="I2782" s="34">
        <f t="shared" si="631"/>
        <v>0</v>
      </c>
      <c r="J2782" s="34">
        <f t="shared" si="631"/>
        <v>0</v>
      </c>
      <c r="K2782" s="34">
        <f t="shared" si="631"/>
        <v>0</v>
      </c>
      <c r="L2782" s="34">
        <f t="shared" si="631"/>
        <v>0</v>
      </c>
      <c r="M2782" s="34">
        <f t="shared" si="631"/>
        <v>0</v>
      </c>
      <c r="N2782" s="34">
        <f t="shared" si="631"/>
        <v>0</v>
      </c>
      <c r="O2782" s="34">
        <f t="shared" si="631"/>
        <v>0</v>
      </c>
      <c r="P2782" s="34">
        <f t="shared" si="631"/>
        <v>0</v>
      </c>
      <c r="Q2782" s="34">
        <f t="shared" si="631"/>
        <v>0</v>
      </c>
      <c r="R2782" s="34">
        <f t="shared" si="632"/>
        <v>0</v>
      </c>
      <c r="S2782" s="34">
        <f t="shared" si="632"/>
        <v>0</v>
      </c>
      <c r="T2782" s="34">
        <f t="shared" si="632"/>
        <v>0</v>
      </c>
      <c r="U2782" s="34">
        <f t="shared" si="632"/>
        <v>0</v>
      </c>
      <c r="V2782" s="34">
        <f t="shared" si="632"/>
        <v>0</v>
      </c>
      <c r="W2782" s="34">
        <f t="shared" si="632"/>
        <v>0</v>
      </c>
      <c r="X2782" s="34">
        <f t="shared" si="632"/>
        <v>0</v>
      </c>
      <c r="Y2782" s="34">
        <f t="shared" si="632"/>
        <v>0</v>
      </c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42" t="s">
        <v>38</v>
      </c>
      <c r="B2783" s="43">
        <f t="shared" ref="B2783:AA2783" si="633">SUM(B2779:B2782)</f>
        <v>0</v>
      </c>
      <c r="C2783" s="43">
        <f t="shared" si="633"/>
        <v>0</v>
      </c>
      <c r="D2783" s="43">
        <f t="shared" si="633"/>
        <v>0</v>
      </c>
      <c r="E2783" s="43">
        <f t="shared" si="633"/>
        <v>0</v>
      </c>
      <c r="F2783" s="43">
        <f t="shared" si="633"/>
        <v>0</v>
      </c>
      <c r="G2783" s="43">
        <f t="shared" si="633"/>
        <v>0</v>
      </c>
      <c r="H2783" s="43">
        <f t="shared" si="633"/>
        <v>0</v>
      </c>
      <c r="I2783" s="43">
        <f t="shared" si="633"/>
        <v>0</v>
      </c>
      <c r="J2783" s="43">
        <f t="shared" si="633"/>
        <v>0</v>
      </c>
      <c r="K2783" s="43">
        <f t="shared" si="633"/>
        <v>0</v>
      </c>
      <c r="L2783" s="43">
        <f t="shared" si="633"/>
        <v>0</v>
      </c>
      <c r="M2783" s="43">
        <f t="shared" si="633"/>
        <v>0</v>
      </c>
      <c r="N2783" s="43">
        <f t="shared" si="633"/>
        <v>0</v>
      </c>
      <c r="O2783" s="43">
        <f t="shared" si="633"/>
        <v>0</v>
      </c>
      <c r="P2783" s="43">
        <f t="shared" si="633"/>
        <v>0</v>
      </c>
      <c r="Q2783" s="43">
        <f t="shared" si="633"/>
        <v>0</v>
      </c>
      <c r="R2783" s="43">
        <f t="shared" si="633"/>
        <v>0</v>
      </c>
      <c r="S2783" s="43">
        <f t="shared" si="633"/>
        <v>0</v>
      </c>
      <c r="T2783" s="43">
        <f t="shared" si="633"/>
        <v>0</v>
      </c>
      <c r="U2783" s="43">
        <f t="shared" si="633"/>
        <v>0</v>
      </c>
      <c r="V2783" s="43">
        <f t="shared" si="633"/>
        <v>0</v>
      </c>
      <c r="W2783" s="43">
        <f t="shared" si="633"/>
        <v>0</v>
      </c>
      <c r="X2783" s="43">
        <f t="shared" si="633"/>
        <v>0</v>
      </c>
      <c r="Y2783" s="43">
        <f t="shared" si="633"/>
        <v>0</v>
      </c>
      <c r="Z2783" s="43">
        <f t="shared" si="633"/>
        <v>0</v>
      </c>
      <c r="AA2783" s="43">
        <f t="shared" si="633"/>
        <v>0</v>
      </c>
      <c r="AB2783" s="44" t="e">
        <f>Z2783/D2783</f>
        <v>#DIV/0!</v>
      </c>
      <c r="AC2783" s="35"/>
      <c r="AE2783" s="37"/>
    </row>
    <row r="2784" spans="1:31" s="36" customFormat="1" hidden="1" x14ac:dyDescent="0.25">
      <c r="A2784" s="45" t="s">
        <v>39</v>
      </c>
      <c r="B2784" s="34">
        <f t="shared" ref="B2784:Y2784" si="634">B2794+B2804+B2814+B2824+B2834+B2844+B2854+B2864+B2874+B2884+B2894+B2904+B2914+B2924+B2934</f>
        <v>0</v>
      </c>
      <c r="C2784" s="34">
        <f t="shared" si="634"/>
        <v>0</v>
      </c>
      <c r="D2784" s="34">
        <f t="shared" si="634"/>
        <v>0</v>
      </c>
      <c r="E2784" s="34">
        <f t="shared" si="634"/>
        <v>0</v>
      </c>
      <c r="F2784" s="34">
        <f t="shared" si="634"/>
        <v>0</v>
      </c>
      <c r="G2784" s="34">
        <f t="shared" si="634"/>
        <v>0</v>
      </c>
      <c r="H2784" s="34">
        <f t="shared" si="634"/>
        <v>0</v>
      </c>
      <c r="I2784" s="34">
        <f t="shared" si="634"/>
        <v>0</v>
      </c>
      <c r="J2784" s="34">
        <f t="shared" si="634"/>
        <v>0</v>
      </c>
      <c r="K2784" s="34">
        <f t="shared" si="634"/>
        <v>0</v>
      </c>
      <c r="L2784" s="34">
        <f t="shared" si="634"/>
        <v>0</v>
      </c>
      <c r="M2784" s="34">
        <f t="shared" si="634"/>
        <v>0</v>
      </c>
      <c r="N2784" s="34">
        <f t="shared" si="634"/>
        <v>0</v>
      </c>
      <c r="O2784" s="34">
        <f t="shared" si="634"/>
        <v>0</v>
      </c>
      <c r="P2784" s="34">
        <f t="shared" si="634"/>
        <v>0</v>
      </c>
      <c r="Q2784" s="34">
        <f t="shared" si="634"/>
        <v>0</v>
      </c>
      <c r="R2784" s="34">
        <f t="shared" si="634"/>
        <v>0</v>
      </c>
      <c r="S2784" s="34">
        <f t="shared" si="634"/>
        <v>0</v>
      </c>
      <c r="T2784" s="34">
        <f t="shared" si="634"/>
        <v>0</v>
      </c>
      <c r="U2784" s="34">
        <f t="shared" si="634"/>
        <v>0</v>
      </c>
      <c r="V2784" s="34">
        <f t="shared" si="634"/>
        <v>0</v>
      </c>
      <c r="W2784" s="34">
        <f t="shared" si="634"/>
        <v>0</v>
      </c>
      <c r="X2784" s="34">
        <f t="shared" si="634"/>
        <v>0</v>
      </c>
      <c r="Y2784" s="34">
        <f t="shared" si="634"/>
        <v>0</v>
      </c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3.45" hidden="1" customHeight="1" x14ac:dyDescent="0.25">
      <c r="A2785" s="42" t="s">
        <v>40</v>
      </c>
      <c r="B2785" s="43">
        <f t="shared" ref="B2785:AA2785" si="635">B2784+B2783</f>
        <v>0</v>
      </c>
      <c r="C2785" s="43">
        <f t="shared" si="635"/>
        <v>0</v>
      </c>
      <c r="D2785" s="43">
        <f t="shared" si="635"/>
        <v>0</v>
      </c>
      <c r="E2785" s="43">
        <f t="shared" si="635"/>
        <v>0</v>
      </c>
      <c r="F2785" s="43">
        <f t="shared" si="635"/>
        <v>0</v>
      </c>
      <c r="G2785" s="43">
        <f t="shared" si="635"/>
        <v>0</v>
      </c>
      <c r="H2785" s="43">
        <f t="shared" si="635"/>
        <v>0</v>
      </c>
      <c r="I2785" s="43">
        <f t="shared" si="635"/>
        <v>0</v>
      </c>
      <c r="J2785" s="43">
        <f t="shared" si="635"/>
        <v>0</v>
      </c>
      <c r="K2785" s="43">
        <f t="shared" si="635"/>
        <v>0</v>
      </c>
      <c r="L2785" s="43">
        <f t="shared" si="635"/>
        <v>0</v>
      </c>
      <c r="M2785" s="43">
        <f t="shared" si="635"/>
        <v>0</v>
      </c>
      <c r="N2785" s="43">
        <f t="shared" si="635"/>
        <v>0</v>
      </c>
      <c r="O2785" s="43">
        <f t="shared" si="635"/>
        <v>0</v>
      </c>
      <c r="P2785" s="43">
        <f t="shared" si="635"/>
        <v>0</v>
      </c>
      <c r="Q2785" s="43">
        <f t="shared" si="635"/>
        <v>0</v>
      </c>
      <c r="R2785" s="43">
        <f t="shared" si="635"/>
        <v>0</v>
      </c>
      <c r="S2785" s="43">
        <f t="shared" si="635"/>
        <v>0</v>
      </c>
      <c r="T2785" s="43">
        <f t="shared" si="635"/>
        <v>0</v>
      </c>
      <c r="U2785" s="43">
        <f t="shared" si="635"/>
        <v>0</v>
      </c>
      <c r="V2785" s="43">
        <f t="shared" si="635"/>
        <v>0</v>
      </c>
      <c r="W2785" s="43">
        <f t="shared" si="635"/>
        <v>0</v>
      </c>
      <c r="X2785" s="43">
        <f t="shared" si="635"/>
        <v>0</v>
      </c>
      <c r="Y2785" s="43">
        <f t="shared" si="635"/>
        <v>0</v>
      </c>
      <c r="Z2785" s="43">
        <f t="shared" si="635"/>
        <v>0</v>
      </c>
      <c r="AA2785" s="43">
        <f t="shared" si="635"/>
        <v>0</v>
      </c>
      <c r="AB2785" s="44" t="e">
        <f>Z2785/D2785</f>
        <v>#DIV/0!</v>
      </c>
      <c r="AC2785" s="46"/>
      <c r="AE2785" s="37"/>
    </row>
    <row r="2786" spans="1:31" s="36" customFormat="1" ht="23.45" hidden="1" customHeight="1" x14ac:dyDescent="0.25">
      <c r="A2786" s="38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15" hidden="1" customHeight="1" x14ac:dyDescent="0.25">
      <c r="A2787" s="50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15" hidden="1" customHeight="1" x14ac:dyDescent="0.25">
      <c r="A2788" s="93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0.45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0.45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0.45" hidden="1" customHeight="1" x14ac:dyDescent="0.2">
      <c r="A2792" s="40" t="s">
        <v>37</v>
      </c>
      <c r="B2792" s="34">
        <f>[1]consoCURRENT!E57512</f>
        <v>0</v>
      </c>
      <c r="C2792" s="34">
        <f>[1]consoCURRENT!F57512</f>
        <v>0</v>
      </c>
      <c r="D2792" s="34">
        <f>[1]consoCURRENT!G57512</f>
        <v>0</v>
      </c>
      <c r="E2792" s="34">
        <f>[1]consoCURRENT!H57512</f>
        <v>0</v>
      </c>
      <c r="F2792" s="34">
        <f>[1]consoCURRENT!I57512</f>
        <v>0</v>
      </c>
      <c r="G2792" s="34">
        <f>[1]consoCURRENT!J57512</f>
        <v>0</v>
      </c>
      <c r="H2792" s="34">
        <f>[1]consoCURRENT!K57512</f>
        <v>0</v>
      </c>
      <c r="I2792" s="34">
        <f>[1]consoCURRENT!L57512</f>
        <v>0</v>
      </c>
      <c r="J2792" s="34">
        <f>[1]consoCURRENT!M57512</f>
        <v>0</v>
      </c>
      <c r="K2792" s="34">
        <f>[1]consoCURRENT!N57512</f>
        <v>0</v>
      </c>
      <c r="L2792" s="34">
        <f>[1]consoCURRENT!O57512</f>
        <v>0</v>
      </c>
      <c r="M2792" s="34">
        <f>[1]consoCURRENT!P57512</f>
        <v>0</v>
      </c>
      <c r="N2792" s="34">
        <f>[1]consoCURRENT!Q57512</f>
        <v>0</v>
      </c>
      <c r="O2792" s="34">
        <f>[1]consoCURRENT!R57512</f>
        <v>0</v>
      </c>
      <c r="P2792" s="34">
        <f>[1]consoCURRENT!S57512</f>
        <v>0</v>
      </c>
      <c r="Q2792" s="34">
        <f>[1]consoCURRENT!T57512</f>
        <v>0</v>
      </c>
      <c r="R2792" s="34">
        <f>[1]consoCURRENT!U57512</f>
        <v>0</v>
      </c>
      <c r="S2792" s="34">
        <f>[1]consoCURRENT!V57512</f>
        <v>0</v>
      </c>
      <c r="T2792" s="34">
        <f>[1]consoCURRENT!W57512</f>
        <v>0</v>
      </c>
      <c r="U2792" s="34">
        <f>[1]consoCURRENT!X57512</f>
        <v>0</v>
      </c>
      <c r="V2792" s="34">
        <f>[1]consoCURRENT!Y57512</f>
        <v>0</v>
      </c>
      <c r="W2792" s="34">
        <f>[1]consoCURRENT!Z57512</f>
        <v>0</v>
      </c>
      <c r="X2792" s="34">
        <f>[1]consoCURRENT!AA57512</f>
        <v>0</v>
      </c>
      <c r="Y2792" s="34">
        <f>[1]consoCURRENT!AB57512</f>
        <v>0</v>
      </c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AA2793" si="636">SUM(B2789:B2792)</f>
        <v>0</v>
      </c>
      <c r="C2793" s="43">
        <f t="shared" si="636"/>
        <v>0</v>
      </c>
      <c r="D2793" s="43">
        <f t="shared" si="636"/>
        <v>0</v>
      </c>
      <c r="E2793" s="43">
        <f t="shared" si="636"/>
        <v>0</v>
      </c>
      <c r="F2793" s="43">
        <f t="shared" si="636"/>
        <v>0</v>
      </c>
      <c r="G2793" s="43">
        <f t="shared" si="636"/>
        <v>0</v>
      </c>
      <c r="H2793" s="43">
        <f t="shared" si="636"/>
        <v>0</v>
      </c>
      <c r="I2793" s="43">
        <f t="shared" si="636"/>
        <v>0</v>
      </c>
      <c r="J2793" s="43">
        <f t="shared" si="636"/>
        <v>0</v>
      </c>
      <c r="K2793" s="43">
        <f t="shared" si="636"/>
        <v>0</v>
      </c>
      <c r="L2793" s="43">
        <f t="shared" si="636"/>
        <v>0</v>
      </c>
      <c r="M2793" s="43">
        <f t="shared" si="636"/>
        <v>0</v>
      </c>
      <c r="N2793" s="43">
        <f t="shared" si="636"/>
        <v>0</v>
      </c>
      <c r="O2793" s="43">
        <f t="shared" si="636"/>
        <v>0</v>
      </c>
      <c r="P2793" s="43">
        <f t="shared" si="636"/>
        <v>0</v>
      </c>
      <c r="Q2793" s="43">
        <f t="shared" si="636"/>
        <v>0</v>
      </c>
      <c r="R2793" s="43">
        <f t="shared" si="636"/>
        <v>0</v>
      </c>
      <c r="S2793" s="43">
        <f t="shared" si="636"/>
        <v>0</v>
      </c>
      <c r="T2793" s="43">
        <f t="shared" si="636"/>
        <v>0</v>
      </c>
      <c r="U2793" s="43">
        <f t="shared" si="636"/>
        <v>0</v>
      </c>
      <c r="V2793" s="43">
        <f t="shared" si="636"/>
        <v>0</v>
      </c>
      <c r="W2793" s="43">
        <f t="shared" si="636"/>
        <v>0</v>
      </c>
      <c r="X2793" s="43">
        <f t="shared" si="636"/>
        <v>0</v>
      </c>
      <c r="Y2793" s="43">
        <f t="shared" si="636"/>
        <v>0</v>
      </c>
      <c r="Z2793" s="43">
        <f t="shared" si="636"/>
        <v>0</v>
      </c>
      <c r="AA2793" s="43">
        <f t="shared" si="636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4.6" hidden="1" customHeight="1" x14ac:dyDescent="0.25">
      <c r="A2795" s="42" t="s">
        <v>40</v>
      </c>
      <c r="B2795" s="43">
        <f t="shared" ref="B2795:AA2795" si="637">B2794+B2793</f>
        <v>0</v>
      </c>
      <c r="C2795" s="43">
        <f t="shared" si="637"/>
        <v>0</v>
      </c>
      <c r="D2795" s="43">
        <f t="shared" si="637"/>
        <v>0</v>
      </c>
      <c r="E2795" s="43">
        <f t="shared" si="637"/>
        <v>0</v>
      </c>
      <c r="F2795" s="43">
        <f t="shared" si="637"/>
        <v>0</v>
      </c>
      <c r="G2795" s="43">
        <f t="shared" si="637"/>
        <v>0</v>
      </c>
      <c r="H2795" s="43">
        <f t="shared" si="637"/>
        <v>0</v>
      </c>
      <c r="I2795" s="43">
        <f t="shared" si="637"/>
        <v>0</v>
      </c>
      <c r="J2795" s="43">
        <f t="shared" si="637"/>
        <v>0</v>
      </c>
      <c r="K2795" s="43">
        <f t="shared" si="637"/>
        <v>0</v>
      </c>
      <c r="L2795" s="43">
        <f t="shared" si="637"/>
        <v>0</v>
      </c>
      <c r="M2795" s="43">
        <f t="shared" si="637"/>
        <v>0</v>
      </c>
      <c r="N2795" s="43">
        <f t="shared" si="637"/>
        <v>0</v>
      </c>
      <c r="O2795" s="43">
        <f t="shared" si="637"/>
        <v>0</v>
      </c>
      <c r="P2795" s="43">
        <f t="shared" si="637"/>
        <v>0</v>
      </c>
      <c r="Q2795" s="43">
        <f t="shared" si="637"/>
        <v>0</v>
      </c>
      <c r="R2795" s="43">
        <f t="shared" si="637"/>
        <v>0</v>
      </c>
      <c r="S2795" s="43">
        <f t="shared" si="637"/>
        <v>0</v>
      </c>
      <c r="T2795" s="43">
        <f t="shared" si="637"/>
        <v>0</v>
      </c>
      <c r="U2795" s="43">
        <f t="shared" si="637"/>
        <v>0</v>
      </c>
      <c r="V2795" s="43">
        <f t="shared" si="637"/>
        <v>0</v>
      </c>
      <c r="W2795" s="43">
        <f t="shared" si="637"/>
        <v>0</v>
      </c>
      <c r="X2795" s="43">
        <f t="shared" si="637"/>
        <v>0</v>
      </c>
      <c r="Y2795" s="43">
        <f t="shared" si="637"/>
        <v>0</v>
      </c>
      <c r="Z2795" s="43">
        <f t="shared" si="637"/>
        <v>0</v>
      </c>
      <c r="AA2795" s="43">
        <f t="shared" si="637"/>
        <v>0</v>
      </c>
      <c r="AB2795" s="44" t="e">
        <f>Z2795/D2795</f>
        <v>#DIV/0!</v>
      </c>
      <c r="AC2795" s="46"/>
      <c r="AE2795" s="37"/>
    </row>
    <row r="2796" spans="1:31" s="36" customFormat="1" ht="28.35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94" t="s">
        <v>161</v>
      </c>
      <c r="B2797" s="95"/>
      <c r="C2797" s="95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37"/>
    </row>
    <row r="2798" spans="1:31" s="36" customFormat="1" ht="15" hidden="1" customHeight="1" x14ac:dyDescent="0.25">
      <c r="A2798" s="96" t="s">
        <v>162</v>
      </c>
      <c r="B2798" s="95"/>
      <c r="C2798" s="95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22.35" hidden="1" customHeight="1" x14ac:dyDescent="0.2">
      <c r="A2799" s="97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/>
      <c r="AC2799" s="35"/>
      <c r="AE2799" s="37"/>
    </row>
    <row r="2800" spans="1:31" s="36" customFormat="1" ht="22.35" hidden="1" customHeight="1" x14ac:dyDescent="0.2">
      <c r="A2800" s="97" t="s">
        <v>35</v>
      </c>
      <c r="B2800" s="34">
        <f>[1]consoCURRENT!E57690</f>
        <v>0</v>
      </c>
      <c r="C2800" s="34">
        <f>[1]consoCURRENT!F57690</f>
        <v>0</v>
      </c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>Z2800/D2800</f>
        <v>#DIV/0!</v>
      </c>
      <c r="AC2800" s="35"/>
      <c r="AE2800" s="37"/>
    </row>
    <row r="2801" spans="1:31" s="36" customFormat="1" ht="22.35" hidden="1" customHeight="1" x14ac:dyDescent="0.2">
      <c r="A2801" s="97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/>
      <c r="AC2801" s="35"/>
      <c r="AE2801" s="37"/>
    </row>
    <row r="2802" spans="1:31" s="36" customFormat="1" ht="22.35" hidden="1" customHeight="1" x14ac:dyDescent="0.2">
      <c r="A2802" s="97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/>
      <c r="AC2802" s="35"/>
      <c r="AE2802" s="37"/>
    </row>
    <row r="2803" spans="1:31" s="36" customFormat="1" ht="18" hidden="1" customHeight="1" x14ac:dyDescent="0.25">
      <c r="A2803" s="98" t="s">
        <v>38</v>
      </c>
      <c r="B2803" s="43">
        <f t="shared" ref="B2803:AA2803" si="638">SUM(B2799:B2802)</f>
        <v>0</v>
      </c>
      <c r="C2803" s="43">
        <f t="shared" si="638"/>
        <v>0</v>
      </c>
      <c r="D2803" s="43">
        <f t="shared" si="638"/>
        <v>0</v>
      </c>
      <c r="E2803" s="43">
        <f t="shared" si="638"/>
        <v>0</v>
      </c>
      <c r="F2803" s="43">
        <f t="shared" si="638"/>
        <v>0</v>
      </c>
      <c r="G2803" s="43">
        <f t="shared" si="638"/>
        <v>0</v>
      </c>
      <c r="H2803" s="43">
        <f t="shared" si="638"/>
        <v>0</v>
      </c>
      <c r="I2803" s="43">
        <f t="shared" si="638"/>
        <v>0</v>
      </c>
      <c r="J2803" s="43">
        <f t="shared" si="638"/>
        <v>0</v>
      </c>
      <c r="K2803" s="43">
        <f t="shared" si="638"/>
        <v>0</v>
      </c>
      <c r="L2803" s="43">
        <f t="shared" si="638"/>
        <v>0</v>
      </c>
      <c r="M2803" s="43">
        <f t="shared" si="638"/>
        <v>0</v>
      </c>
      <c r="N2803" s="43">
        <f t="shared" si="638"/>
        <v>0</v>
      </c>
      <c r="O2803" s="43">
        <f t="shared" si="638"/>
        <v>0</v>
      </c>
      <c r="P2803" s="43">
        <f t="shared" si="638"/>
        <v>0</v>
      </c>
      <c r="Q2803" s="43">
        <f t="shared" si="638"/>
        <v>0</v>
      </c>
      <c r="R2803" s="43">
        <f t="shared" si="638"/>
        <v>0</v>
      </c>
      <c r="S2803" s="43">
        <f t="shared" si="638"/>
        <v>0</v>
      </c>
      <c r="T2803" s="43">
        <f t="shared" si="638"/>
        <v>0</v>
      </c>
      <c r="U2803" s="43">
        <f t="shared" si="638"/>
        <v>0</v>
      </c>
      <c r="V2803" s="43">
        <f t="shared" si="638"/>
        <v>0</v>
      </c>
      <c r="W2803" s="43">
        <f t="shared" si="638"/>
        <v>0</v>
      </c>
      <c r="X2803" s="43">
        <f t="shared" si="638"/>
        <v>0</v>
      </c>
      <c r="Y2803" s="43">
        <f t="shared" si="638"/>
        <v>0</v>
      </c>
      <c r="Z2803" s="43">
        <f t="shared" si="638"/>
        <v>0</v>
      </c>
      <c r="AA2803" s="43">
        <f t="shared" si="638"/>
        <v>0</v>
      </c>
      <c r="AB2803" s="44" t="e">
        <f>Z2803/D2803</f>
        <v>#DIV/0!</v>
      </c>
      <c r="AC2803" s="35"/>
      <c r="AE2803" s="37"/>
    </row>
    <row r="2804" spans="1:31" s="36" customFormat="1" ht="18" hidden="1" customHeight="1" x14ac:dyDescent="0.25">
      <c r="A2804" s="99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/>
      <c r="AC2804" s="35"/>
      <c r="AE2804" s="37"/>
    </row>
    <row r="2805" spans="1:31" s="36" customFormat="1" ht="26.1" hidden="1" customHeight="1" x14ac:dyDescent="0.25">
      <c r="A2805" s="98" t="s">
        <v>40</v>
      </c>
      <c r="B2805" s="43">
        <f t="shared" ref="B2805:AA2805" si="639">B2804+B2803</f>
        <v>0</v>
      </c>
      <c r="C2805" s="43">
        <f t="shared" si="639"/>
        <v>0</v>
      </c>
      <c r="D2805" s="43">
        <f t="shared" si="639"/>
        <v>0</v>
      </c>
      <c r="E2805" s="43">
        <f t="shared" si="639"/>
        <v>0</v>
      </c>
      <c r="F2805" s="43">
        <f t="shared" si="639"/>
        <v>0</v>
      </c>
      <c r="G2805" s="43">
        <f t="shared" si="639"/>
        <v>0</v>
      </c>
      <c r="H2805" s="43">
        <f t="shared" si="639"/>
        <v>0</v>
      </c>
      <c r="I2805" s="43">
        <f t="shared" si="639"/>
        <v>0</v>
      </c>
      <c r="J2805" s="43">
        <f t="shared" si="639"/>
        <v>0</v>
      </c>
      <c r="K2805" s="43">
        <f t="shared" si="639"/>
        <v>0</v>
      </c>
      <c r="L2805" s="43">
        <f t="shared" si="639"/>
        <v>0</v>
      </c>
      <c r="M2805" s="43">
        <f t="shared" si="639"/>
        <v>0</v>
      </c>
      <c r="N2805" s="43">
        <f t="shared" si="639"/>
        <v>0</v>
      </c>
      <c r="O2805" s="43">
        <f t="shared" si="639"/>
        <v>0</v>
      </c>
      <c r="P2805" s="43">
        <f t="shared" si="639"/>
        <v>0</v>
      </c>
      <c r="Q2805" s="43">
        <f t="shared" si="639"/>
        <v>0</v>
      </c>
      <c r="R2805" s="43">
        <f t="shared" si="639"/>
        <v>0</v>
      </c>
      <c r="S2805" s="43">
        <f t="shared" si="639"/>
        <v>0</v>
      </c>
      <c r="T2805" s="43">
        <f t="shared" si="639"/>
        <v>0</v>
      </c>
      <c r="U2805" s="43">
        <f t="shared" si="639"/>
        <v>0</v>
      </c>
      <c r="V2805" s="43">
        <f t="shared" si="639"/>
        <v>0</v>
      </c>
      <c r="W2805" s="43">
        <f t="shared" si="639"/>
        <v>0</v>
      </c>
      <c r="X2805" s="43">
        <f t="shared" si="639"/>
        <v>0</v>
      </c>
      <c r="Y2805" s="43">
        <f t="shared" si="639"/>
        <v>0</v>
      </c>
      <c r="Z2805" s="43">
        <f t="shared" si="639"/>
        <v>0</v>
      </c>
      <c r="AA2805" s="43">
        <f t="shared" si="639"/>
        <v>0</v>
      </c>
      <c r="AB2805" s="44" t="e">
        <f>Z2805/D2805</f>
        <v>#DIV/0!</v>
      </c>
      <c r="AC2805" s="46"/>
      <c r="AE2805" s="37"/>
    </row>
    <row r="2806" spans="1:31" s="36" customFormat="1" ht="18.75" hidden="1" customHeight="1" x14ac:dyDescent="0.25">
      <c r="A2806" s="100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32.450000000000003" hidden="1" customHeight="1" x14ac:dyDescent="0.25">
      <c r="A2807" s="101" t="s">
        <v>163</v>
      </c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8" hidden="1" customHeight="1" x14ac:dyDescent="0.25">
      <c r="A2808" s="96" t="s">
        <v>164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20.45" hidden="1" customHeight="1" x14ac:dyDescent="0.2">
      <c r="A2809" s="40" t="s">
        <v>34</v>
      </c>
      <c r="B2809" s="34"/>
      <c r="C2809" s="34"/>
      <c r="D2809" s="34">
        <f>[1]consoCURRENT!G57790</f>
        <v>0</v>
      </c>
      <c r="E2809" s="34">
        <f>[1]consoCURRENT!H57790</f>
        <v>0</v>
      </c>
      <c r="F2809" s="34">
        <f>[1]consoCURRENT!I57790</f>
        <v>0</v>
      </c>
      <c r="G2809" s="34">
        <f>[1]consoCURRENT!J57790</f>
        <v>0</v>
      </c>
      <c r="H2809" s="34">
        <f>[1]consoCURRENT!K57790</f>
        <v>0</v>
      </c>
      <c r="I2809" s="34">
        <f>[1]consoCURRENT!L57790</f>
        <v>0</v>
      </c>
      <c r="J2809" s="34">
        <f>[1]consoCURRENT!M57790</f>
        <v>0</v>
      </c>
      <c r="K2809" s="34">
        <f>[1]consoCURRENT!N57790</f>
        <v>0</v>
      </c>
      <c r="L2809" s="34">
        <f>[1]consoCURRENT!O57790</f>
        <v>0</v>
      </c>
      <c r="M2809" s="34">
        <f>[1]consoCURRENT!P57790</f>
        <v>0</v>
      </c>
      <c r="N2809" s="34">
        <f>[1]consoCURRENT!Q57790</f>
        <v>0</v>
      </c>
      <c r="O2809" s="34">
        <f>[1]consoCURRENT!R57790</f>
        <v>0</v>
      </c>
      <c r="P2809" s="34">
        <f>[1]consoCURRENT!S57790</f>
        <v>0</v>
      </c>
      <c r="Q2809" s="34">
        <f>[1]consoCURRENT!T57790</f>
        <v>0</v>
      </c>
      <c r="R2809" s="34">
        <f>[1]consoCURRENT!U57790</f>
        <v>0</v>
      </c>
      <c r="S2809" s="34">
        <f>[1]consoCURRENT!V57790</f>
        <v>0</v>
      </c>
      <c r="T2809" s="34">
        <f>[1]consoCURRENT!W57790</f>
        <v>0</v>
      </c>
      <c r="U2809" s="34">
        <f>[1]consoCURRENT!X57790</f>
        <v>0</v>
      </c>
      <c r="V2809" s="34">
        <f>[1]consoCURRENT!Y57790</f>
        <v>0</v>
      </c>
      <c r="W2809" s="34">
        <f>[1]consoCURRENT!Z57790</f>
        <v>0</v>
      </c>
      <c r="X2809" s="34">
        <f>[1]consoCURRENT!AA57790</f>
        <v>0</v>
      </c>
      <c r="Y2809" s="34">
        <f>[1]consoCURRENT!AB57790</f>
        <v>0</v>
      </c>
      <c r="Z2809" s="34">
        <f>SUM(M2809:Y2809)</f>
        <v>0</v>
      </c>
      <c r="AA2809" s="34">
        <f>D2809-Z2809</f>
        <v>0</v>
      </c>
      <c r="AB2809" s="41" t="e">
        <f>Z2809/D2809</f>
        <v>#DIV/0!</v>
      </c>
      <c r="AC2809" s="35"/>
      <c r="AE2809" s="37"/>
    </row>
    <row r="2810" spans="1:31" s="36" customFormat="1" ht="23.1" hidden="1" customHeight="1" x14ac:dyDescent="0.2">
      <c r="A2810" s="40" t="s">
        <v>35</v>
      </c>
      <c r="B2810" s="34">
        <f>[1]consoCURRENT!E57903</f>
        <v>0</v>
      </c>
      <c r="C2810" s="34">
        <f>[1]consoCURRENT!F57903</f>
        <v>0</v>
      </c>
      <c r="D2810" s="34">
        <f>[1]consoCURRENT!G57903</f>
        <v>0</v>
      </c>
      <c r="E2810" s="34">
        <f>[1]consoCURRENT!H57903</f>
        <v>0</v>
      </c>
      <c r="F2810" s="34">
        <f>[1]consoCURRENT!I57903</f>
        <v>0</v>
      </c>
      <c r="G2810" s="34">
        <f>[1]consoCURRENT!J57903</f>
        <v>0</v>
      </c>
      <c r="H2810" s="34">
        <f>[1]consoCURRENT!K57903</f>
        <v>0</v>
      </c>
      <c r="I2810" s="34">
        <f>[1]consoCURRENT!L57903</f>
        <v>0</v>
      </c>
      <c r="J2810" s="34">
        <f>[1]consoCURRENT!M57903</f>
        <v>0</v>
      </c>
      <c r="K2810" s="34">
        <f>[1]consoCURRENT!N57903</f>
        <v>0</v>
      </c>
      <c r="L2810" s="34">
        <f>[1]consoCURRENT!O57903</f>
        <v>0</v>
      </c>
      <c r="M2810" s="34">
        <f>[1]consoCURRENT!P57903</f>
        <v>0</v>
      </c>
      <c r="N2810" s="34">
        <f>[1]consoCURRENT!Q57903</f>
        <v>0</v>
      </c>
      <c r="O2810" s="34">
        <f>[1]consoCURRENT!R57903</f>
        <v>0</v>
      </c>
      <c r="P2810" s="34">
        <f>[1]consoCURRENT!S57903</f>
        <v>0</v>
      </c>
      <c r="Q2810" s="34">
        <f>[1]consoCURRENT!T57903</f>
        <v>0</v>
      </c>
      <c r="R2810" s="34">
        <f>[1]consoCURRENT!U57903</f>
        <v>0</v>
      </c>
      <c r="S2810" s="34">
        <f>[1]consoCURRENT!V57903</f>
        <v>0</v>
      </c>
      <c r="T2810" s="34">
        <f>[1]consoCURRENT!W57903</f>
        <v>0</v>
      </c>
      <c r="U2810" s="34">
        <f>[1]consoCURRENT!X57903</f>
        <v>0</v>
      </c>
      <c r="V2810" s="34">
        <f>[1]consoCURRENT!Y57903</f>
        <v>0</v>
      </c>
      <c r="W2810" s="34">
        <f>[1]consoCURRENT!Z57903</f>
        <v>0</v>
      </c>
      <c r="X2810" s="34">
        <f>[1]consoCURRENT!AA57903</f>
        <v>0</v>
      </c>
      <c r="Y2810" s="34">
        <f>[1]consoCURRENT!AB57903</f>
        <v>0</v>
      </c>
      <c r="Z2810" s="34">
        <f>SUM(M2810:Y2810)</f>
        <v>0</v>
      </c>
      <c r="AA2810" s="34">
        <f>D2810-Z2810</f>
        <v>0</v>
      </c>
      <c r="AB2810" s="51" t="e">
        <f>Z2810/D2810</f>
        <v>#DIV/0!</v>
      </c>
      <c r="AC2810" s="35"/>
      <c r="AE2810" s="37"/>
    </row>
    <row r="2811" spans="1:31" s="36" customFormat="1" ht="21.6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/>
      <c r="AC2811" s="35"/>
      <c r="AE2811" s="37"/>
    </row>
    <row r="2812" spans="1:31" s="36" customFormat="1" ht="25.35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/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AA2813" si="640">SUM(B2809:B2812)</f>
        <v>0</v>
      </c>
      <c r="C2813" s="43">
        <f t="shared" si="640"/>
        <v>0</v>
      </c>
      <c r="D2813" s="43">
        <f t="shared" si="640"/>
        <v>0</v>
      </c>
      <c r="E2813" s="43">
        <f t="shared" si="640"/>
        <v>0</v>
      </c>
      <c r="F2813" s="43">
        <f t="shared" si="640"/>
        <v>0</v>
      </c>
      <c r="G2813" s="43">
        <f t="shared" si="640"/>
        <v>0</v>
      </c>
      <c r="H2813" s="43">
        <f t="shared" si="640"/>
        <v>0</v>
      </c>
      <c r="I2813" s="43">
        <f t="shared" si="640"/>
        <v>0</v>
      </c>
      <c r="J2813" s="43">
        <f t="shared" si="640"/>
        <v>0</v>
      </c>
      <c r="K2813" s="43">
        <f t="shared" si="640"/>
        <v>0</v>
      </c>
      <c r="L2813" s="43">
        <f t="shared" si="640"/>
        <v>0</v>
      </c>
      <c r="M2813" s="43">
        <f t="shared" si="640"/>
        <v>0</v>
      </c>
      <c r="N2813" s="43">
        <f t="shared" si="640"/>
        <v>0</v>
      </c>
      <c r="O2813" s="43">
        <f t="shared" si="640"/>
        <v>0</v>
      </c>
      <c r="P2813" s="43">
        <f t="shared" si="640"/>
        <v>0</v>
      </c>
      <c r="Q2813" s="43">
        <f t="shared" si="640"/>
        <v>0</v>
      </c>
      <c r="R2813" s="43">
        <f t="shared" si="640"/>
        <v>0</v>
      </c>
      <c r="S2813" s="43">
        <f t="shared" si="640"/>
        <v>0</v>
      </c>
      <c r="T2813" s="43">
        <f t="shared" si="640"/>
        <v>0</v>
      </c>
      <c r="U2813" s="43">
        <f t="shared" si="640"/>
        <v>0</v>
      </c>
      <c r="V2813" s="43">
        <f t="shared" si="640"/>
        <v>0</v>
      </c>
      <c r="W2813" s="43">
        <f t="shared" si="640"/>
        <v>0</v>
      </c>
      <c r="X2813" s="43">
        <f t="shared" si="640"/>
        <v>0</v>
      </c>
      <c r="Y2813" s="43">
        <f t="shared" si="640"/>
        <v>0</v>
      </c>
      <c r="Z2813" s="43">
        <f t="shared" si="640"/>
        <v>0</v>
      </c>
      <c r="AA2813" s="43">
        <f t="shared" si="640"/>
        <v>0</v>
      </c>
      <c r="AB2813" s="44" t="e">
        <f>Z2813/D2813</f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/>
      <c r="AC2814" s="35"/>
      <c r="AE2814" s="37"/>
    </row>
    <row r="2815" spans="1:31" s="36" customFormat="1" ht="27.75" hidden="1" customHeight="1" x14ac:dyDescent="0.25">
      <c r="A2815" s="42" t="s">
        <v>40</v>
      </c>
      <c r="B2815" s="43">
        <f t="shared" ref="B2815:AA2815" si="641">B2814+B2813</f>
        <v>0</v>
      </c>
      <c r="C2815" s="43">
        <f t="shared" si="641"/>
        <v>0</v>
      </c>
      <c r="D2815" s="43">
        <f t="shared" si="641"/>
        <v>0</v>
      </c>
      <c r="E2815" s="43">
        <f t="shared" si="641"/>
        <v>0</v>
      </c>
      <c r="F2815" s="43">
        <f t="shared" si="641"/>
        <v>0</v>
      </c>
      <c r="G2815" s="43">
        <f t="shared" si="641"/>
        <v>0</v>
      </c>
      <c r="H2815" s="43">
        <f t="shared" si="641"/>
        <v>0</v>
      </c>
      <c r="I2815" s="43">
        <f t="shared" si="641"/>
        <v>0</v>
      </c>
      <c r="J2815" s="43">
        <f t="shared" si="641"/>
        <v>0</v>
      </c>
      <c r="K2815" s="43">
        <f t="shared" si="641"/>
        <v>0</v>
      </c>
      <c r="L2815" s="43">
        <f t="shared" si="641"/>
        <v>0</v>
      </c>
      <c r="M2815" s="43">
        <f t="shared" si="641"/>
        <v>0</v>
      </c>
      <c r="N2815" s="43">
        <f t="shared" si="641"/>
        <v>0</v>
      </c>
      <c r="O2815" s="43">
        <f t="shared" si="641"/>
        <v>0</v>
      </c>
      <c r="P2815" s="43">
        <f t="shared" si="641"/>
        <v>0</v>
      </c>
      <c r="Q2815" s="43">
        <f t="shared" si="641"/>
        <v>0</v>
      </c>
      <c r="R2815" s="43">
        <f t="shared" si="641"/>
        <v>0</v>
      </c>
      <c r="S2815" s="43">
        <f t="shared" si="641"/>
        <v>0</v>
      </c>
      <c r="T2815" s="43">
        <f t="shared" si="641"/>
        <v>0</v>
      </c>
      <c r="U2815" s="43">
        <f t="shared" si="641"/>
        <v>0</v>
      </c>
      <c r="V2815" s="43">
        <f t="shared" si="641"/>
        <v>0</v>
      </c>
      <c r="W2815" s="43">
        <f t="shared" si="641"/>
        <v>0</v>
      </c>
      <c r="X2815" s="43">
        <f t="shared" si="641"/>
        <v>0</v>
      </c>
      <c r="Y2815" s="43">
        <f t="shared" si="641"/>
        <v>0</v>
      </c>
      <c r="Z2815" s="43">
        <f t="shared" si="641"/>
        <v>0</v>
      </c>
      <c r="AA2815" s="43">
        <f t="shared" si="641"/>
        <v>0</v>
      </c>
      <c r="AB2815" s="44" t="e">
        <f>Z2815/D2815</f>
        <v>#DIV/0!</v>
      </c>
      <c r="AC2815" s="46"/>
      <c r="AE2815" s="37"/>
    </row>
    <row r="2816" spans="1:31" s="36" customFormat="1" ht="24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94" t="s">
        <v>165</v>
      </c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49"/>
    </row>
    <row r="2818" spans="1:31" s="36" customFormat="1" ht="15" hidden="1" customHeight="1" x14ac:dyDescent="0.25">
      <c r="A2818" s="102" t="s">
        <v>160</v>
      </c>
      <c r="B2818" s="34" t="s">
        <v>160</v>
      </c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51" t="e">
        <f t="shared" ref="AB2819:AB2825" si="642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>
        <f>[1]consoCURRENT!G58116</f>
        <v>0</v>
      </c>
      <c r="E2820" s="34">
        <f>[1]consoCURRENT!H58116</f>
        <v>0</v>
      </c>
      <c r="F2820" s="34">
        <f>[1]consoCURRENT!I58116</f>
        <v>0</v>
      </c>
      <c r="G2820" s="34">
        <f>[1]consoCURRENT!J58116</f>
        <v>0</v>
      </c>
      <c r="H2820" s="34">
        <f>[1]consoCURRENT!K58116</f>
        <v>0</v>
      </c>
      <c r="I2820" s="34">
        <f>[1]consoCURRENT!L58116</f>
        <v>0</v>
      </c>
      <c r="J2820" s="34">
        <f>[1]consoCURRENT!M58116</f>
        <v>0</v>
      </c>
      <c r="K2820" s="34">
        <f>[1]consoCURRENT!N58116</f>
        <v>0</v>
      </c>
      <c r="L2820" s="34">
        <f>[1]consoCURRENT!O58116</f>
        <v>0</v>
      </c>
      <c r="M2820" s="34">
        <f>[1]consoCURRENT!P58116</f>
        <v>0</v>
      </c>
      <c r="N2820" s="34">
        <f>[1]consoCURRENT!Q58116</f>
        <v>0</v>
      </c>
      <c r="O2820" s="34">
        <f>[1]consoCURRENT!R58116</f>
        <v>0</v>
      </c>
      <c r="P2820" s="34">
        <f>[1]consoCURRENT!S58116</f>
        <v>0</v>
      </c>
      <c r="Q2820" s="34">
        <f>[1]consoCURRENT!T58116</f>
        <v>0</v>
      </c>
      <c r="R2820" s="34">
        <f>[1]consoCURRENT!U58116</f>
        <v>0</v>
      </c>
      <c r="S2820" s="34">
        <f>[1]consoCURRENT!V58116</f>
        <v>0</v>
      </c>
      <c r="T2820" s="34">
        <f>[1]consoCURRENT!W58116</f>
        <v>0</v>
      </c>
      <c r="U2820" s="34">
        <f>[1]consoCURRENT!X58116</f>
        <v>0</v>
      </c>
      <c r="V2820" s="34">
        <f>[1]consoCURRENT!Y58116</f>
        <v>0</v>
      </c>
      <c r="W2820" s="34">
        <f>[1]consoCURRENT!Z58116</f>
        <v>0</v>
      </c>
      <c r="X2820" s="34">
        <f>[1]consoCURRENT!AA58116</f>
        <v>0</v>
      </c>
      <c r="Y2820" s="34">
        <f>[1]consoCURRENT!AB58116</f>
        <v>0</v>
      </c>
      <c r="Z2820" s="34">
        <f>SUM(M2820:Y2820)</f>
        <v>0</v>
      </c>
      <c r="AA2820" s="34">
        <f>D2820-Z2820</f>
        <v>0</v>
      </c>
      <c r="AB2820" s="41" t="e">
        <f t="shared" si="642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2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51" t="e">
        <f t="shared" si="642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AA2823" si="643">SUM(B2819:B2822)</f>
        <v>0</v>
      </c>
      <c r="C2823" s="43">
        <f t="shared" si="643"/>
        <v>0</v>
      </c>
      <c r="D2823" s="43">
        <f t="shared" si="643"/>
        <v>0</v>
      </c>
      <c r="E2823" s="43">
        <f t="shared" si="643"/>
        <v>0</v>
      </c>
      <c r="F2823" s="43">
        <f t="shared" si="643"/>
        <v>0</v>
      </c>
      <c r="G2823" s="43">
        <f t="shared" si="643"/>
        <v>0</v>
      </c>
      <c r="H2823" s="43">
        <f t="shared" si="643"/>
        <v>0</v>
      </c>
      <c r="I2823" s="43">
        <f t="shared" si="643"/>
        <v>0</v>
      </c>
      <c r="J2823" s="43">
        <f t="shared" si="643"/>
        <v>0</v>
      </c>
      <c r="K2823" s="43">
        <f t="shared" si="643"/>
        <v>0</v>
      </c>
      <c r="L2823" s="43">
        <f t="shared" si="643"/>
        <v>0</v>
      </c>
      <c r="M2823" s="43">
        <f t="shared" si="643"/>
        <v>0</v>
      </c>
      <c r="N2823" s="43">
        <f t="shared" si="643"/>
        <v>0</v>
      </c>
      <c r="O2823" s="43">
        <f t="shared" si="643"/>
        <v>0</v>
      </c>
      <c r="P2823" s="43">
        <f t="shared" si="643"/>
        <v>0</v>
      </c>
      <c r="Q2823" s="43">
        <f t="shared" si="643"/>
        <v>0</v>
      </c>
      <c r="R2823" s="43">
        <f t="shared" si="643"/>
        <v>0</v>
      </c>
      <c r="S2823" s="43">
        <f t="shared" si="643"/>
        <v>0</v>
      </c>
      <c r="T2823" s="43">
        <f t="shared" si="643"/>
        <v>0</v>
      </c>
      <c r="U2823" s="43">
        <f t="shared" si="643"/>
        <v>0</v>
      </c>
      <c r="V2823" s="43">
        <f t="shared" si="643"/>
        <v>0</v>
      </c>
      <c r="W2823" s="43">
        <f t="shared" si="643"/>
        <v>0</v>
      </c>
      <c r="X2823" s="43">
        <f t="shared" si="643"/>
        <v>0</v>
      </c>
      <c r="Y2823" s="43">
        <f t="shared" si="643"/>
        <v>0</v>
      </c>
      <c r="Z2823" s="43">
        <f t="shared" si="643"/>
        <v>0</v>
      </c>
      <c r="AA2823" s="43">
        <f t="shared" si="643"/>
        <v>0</v>
      </c>
      <c r="AB2823" s="44" t="e">
        <f t="shared" si="642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2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AA2825" si="644">B2824+B2823</f>
        <v>0</v>
      </c>
      <c r="C2825" s="43">
        <f t="shared" si="644"/>
        <v>0</v>
      </c>
      <c r="D2825" s="43">
        <f t="shared" si="644"/>
        <v>0</v>
      </c>
      <c r="E2825" s="43">
        <f t="shared" si="644"/>
        <v>0</v>
      </c>
      <c r="F2825" s="43">
        <f t="shared" si="644"/>
        <v>0</v>
      </c>
      <c r="G2825" s="43">
        <f t="shared" si="644"/>
        <v>0</v>
      </c>
      <c r="H2825" s="43">
        <f t="shared" si="644"/>
        <v>0</v>
      </c>
      <c r="I2825" s="43">
        <f t="shared" si="644"/>
        <v>0</v>
      </c>
      <c r="J2825" s="43">
        <f t="shared" si="644"/>
        <v>0</v>
      </c>
      <c r="K2825" s="43">
        <f t="shared" si="644"/>
        <v>0</v>
      </c>
      <c r="L2825" s="43">
        <f t="shared" si="644"/>
        <v>0</v>
      </c>
      <c r="M2825" s="43">
        <f t="shared" si="644"/>
        <v>0</v>
      </c>
      <c r="N2825" s="43">
        <f t="shared" si="644"/>
        <v>0</v>
      </c>
      <c r="O2825" s="43">
        <f t="shared" si="644"/>
        <v>0</v>
      </c>
      <c r="P2825" s="43">
        <f t="shared" si="644"/>
        <v>0</v>
      </c>
      <c r="Q2825" s="43">
        <f t="shared" si="644"/>
        <v>0</v>
      </c>
      <c r="R2825" s="43">
        <f t="shared" si="644"/>
        <v>0</v>
      </c>
      <c r="S2825" s="43">
        <f t="shared" si="644"/>
        <v>0</v>
      </c>
      <c r="T2825" s="43">
        <f t="shared" si="644"/>
        <v>0</v>
      </c>
      <c r="U2825" s="43">
        <f t="shared" si="644"/>
        <v>0</v>
      </c>
      <c r="V2825" s="43">
        <f t="shared" si="644"/>
        <v>0</v>
      </c>
      <c r="W2825" s="43">
        <f t="shared" si="644"/>
        <v>0</v>
      </c>
      <c r="X2825" s="43">
        <f t="shared" si="644"/>
        <v>0</v>
      </c>
      <c r="Y2825" s="43">
        <f t="shared" si="644"/>
        <v>0</v>
      </c>
      <c r="Z2825" s="43">
        <f t="shared" si="644"/>
        <v>0</v>
      </c>
      <c r="AA2825" s="43">
        <f t="shared" si="644"/>
        <v>0</v>
      </c>
      <c r="AB2825" s="44" t="e">
        <f t="shared" si="642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50" t="s">
        <v>166</v>
      </c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94" t="s">
        <v>167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>
        <f>[1]consoCURRENT!G58216</f>
        <v>0</v>
      </c>
      <c r="E2829" s="34">
        <f>[1]consoCURRENT!H58216</f>
        <v>0</v>
      </c>
      <c r="F2829" s="34">
        <f>[1]consoCURRENT!I58216</f>
        <v>0</v>
      </c>
      <c r="G2829" s="34">
        <f>[1]consoCURRENT!J58216</f>
        <v>0</v>
      </c>
      <c r="H2829" s="34">
        <f>[1]consoCURRENT!K58216</f>
        <v>0</v>
      </c>
      <c r="I2829" s="34">
        <f>[1]consoCURRENT!L58216</f>
        <v>0</v>
      </c>
      <c r="J2829" s="34">
        <f>[1]consoCURRENT!M58216</f>
        <v>0</v>
      </c>
      <c r="K2829" s="34">
        <f>[1]consoCURRENT!N58216</f>
        <v>0</v>
      </c>
      <c r="L2829" s="34">
        <f>[1]consoCURRENT!O58216</f>
        <v>0</v>
      </c>
      <c r="M2829" s="34">
        <f>[1]consoCURRENT!P58216</f>
        <v>0</v>
      </c>
      <c r="N2829" s="34">
        <f>[1]consoCURRENT!Q58216</f>
        <v>0</v>
      </c>
      <c r="O2829" s="34">
        <f>[1]consoCURRENT!R58216</f>
        <v>0</v>
      </c>
      <c r="P2829" s="34">
        <f>[1]consoCURRENT!S58216</f>
        <v>0</v>
      </c>
      <c r="Q2829" s="34">
        <f>[1]consoCURRENT!T58216</f>
        <v>0</v>
      </c>
      <c r="R2829" s="34">
        <f>[1]consoCURRENT!U58216</f>
        <v>0</v>
      </c>
      <c r="S2829" s="34">
        <f>[1]consoCURRENT!V58216</f>
        <v>0</v>
      </c>
      <c r="T2829" s="34">
        <f>[1]consoCURRENT!W58216</f>
        <v>0</v>
      </c>
      <c r="U2829" s="34">
        <f>[1]consoCURRENT!X58216</f>
        <v>0</v>
      </c>
      <c r="V2829" s="34">
        <f>[1]consoCURRENT!Y58216</f>
        <v>0</v>
      </c>
      <c r="W2829" s="34">
        <f>[1]consoCURRENT!Z58216</f>
        <v>0</v>
      </c>
      <c r="X2829" s="34">
        <f>[1]consoCURRENT!AA58216</f>
        <v>0</v>
      </c>
      <c r="Y2829" s="34">
        <f>[1]consoCURRENT!AB58216</f>
        <v>0</v>
      </c>
      <c r="Z2829" s="34">
        <f>SUM(M2829:Y2829)</f>
        <v>0</v>
      </c>
      <c r="AA2829" s="34">
        <f>D2829-Z2829</f>
        <v>0</v>
      </c>
      <c r="AB2829" s="41" t="e">
        <f t="shared" ref="AB2829:AB2835" si="645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>
        <f>[1]consoCURRENT!G58329</f>
        <v>0</v>
      </c>
      <c r="E2830" s="34">
        <f>[1]consoCURRENT!H58329</f>
        <v>0</v>
      </c>
      <c r="F2830" s="34">
        <f>[1]consoCURRENT!I58329</f>
        <v>0</v>
      </c>
      <c r="G2830" s="34">
        <f>[1]consoCURRENT!J58329</f>
        <v>0</v>
      </c>
      <c r="H2830" s="34">
        <f>[1]consoCURRENT!K58329</f>
        <v>0</v>
      </c>
      <c r="I2830" s="34">
        <f>[1]consoCURRENT!L58329</f>
        <v>0</v>
      </c>
      <c r="J2830" s="34">
        <f>[1]consoCURRENT!M58329</f>
        <v>0</v>
      </c>
      <c r="K2830" s="34">
        <f>[1]consoCURRENT!N58329</f>
        <v>0</v>
      </c>
      <c r="L2830" s="34">
        <f>[1]consoCURRENT!O58329</f>
        <v>0</v>
      </c>
      <c r="M2830" s="34">
        <f>[1]consoCURRENT!P58329</f>
        <v>0</v>
      </c>
      <c r="N2830" s="34">
        <f>[1]consoCURRENT!Q58329</f>
        <v>0</v>
      </c>
      <c r="O2830" s="34">
        <f>[1]consoCURRENT!R58329</f>
        <v>0</v>
      </c>
      <c r="P2830" s="34">
        <f>[1]consoCURRENT!S58329</f>
        <v>0</v>
      </c>
      <c r="Q2830" s="34">
        <f>[1]consoCURRENT!T58329</f>
        <v>0</v>
      </c>
      <c r="R2830" s="34">
        <f>[1]consoCURRENT!U58329</f>
        <v>0</v>
      </c>
      <c r="S2830" s="34">
        <f>[1]consoCURRENT!V58329</f>
        <v>0</v>
      </c>
      <c r="T2830" s="34">
        <f>[1]consoCURRENT!W58329</f>
        <v>0</v>
      </c>
      <c r="U2830" s="34">
        <f>[1]consoCURRENT!X58329</f>
        <v>0</v>
      </c>
      <c r="V2830" s="34">
        <f>[1]consoCURRENT!Y58329</f>
        <v>0</v>
      </c>
      <c r="W2830" s="34">
        <f>[1]consoCURRENT!Z58329</f>
        <v>0</v>
      </c>
      <c r="X2830" s="34">
        <f>[1]consoCURRENT!AA58329</f>
        <v>0</v>
      </c>
      <c r="Y2830" s="34">
        <f>[1]consoCURRENT!AB58329</f>
        <v>0</v>
      </c>
      <c r="Z2830" s="34">
        <f>SUM(M2830:Y2830)</f>
        <v>0</v>
      </c>
      <c r="AA2830" s="34">
        <f>D2830-Z2830</f>
        <v>0</v>
      </c>
      <c r="AB2830" s="41" t="e">
        <f t="shared" si="645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5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5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AA2833" si="646">SUM(B2829:B2832)</f>
        <v>0</v>
      </c>
      <c r="C2833" s="43">
        <f t="shared" si="646"/>
        <v>0</v>
      </c>
      <c r="D2833" s="43">
        <f t="shared" si="646"/>
        <v>0</v>
      </c>
      <c r="E2833" s="43">
        <f t="shared" si="646"/>
        <v>0</v>
      </c>
      <c r="F2833" s="43">
        <f t="shared" si="646"/>
        <v>0</v>
      </c>
      <c r="G2833" s="43">
        <f t="shared" si="646"/>
        <v>0</v>
      </c>
      <c r="H2833" s="43">
        <f t="shared" si="646"/>
        <v>0</v>
      </c>
      <c r="I2833" s="43">
        <f t="shared" si="646"/>
        <v>0</v>
      </c>
      <c r="J2833" s="43">
        <f t="shared" si="646"/>
        <v>0</v>
      </c>
      <c r="K2833" s="43">
        <f t="shared" si="646"/>
        <v>0</v>
      </c>
      <c r="L2833" s="43">
        <f t="shared" si="646"/>
        <v>0</v>
      </c>
      <c r="M2833" s="43">
        <f t="shared" si="646"/>
        <v>0</v>
      </c>
      <c r="N2833" s="43">
        <f t="shared" si="646"/>
        <v>0</v>
      </c>
      <c r="O2833" s="43">
        <f t="shared" si="646"/>
        <v>0</v>
      </c>
      <c r="P2833" s="43">
        <f t="shared" si="646"/>
        <v>0</v>
      </c>
      <c r="Q2833" s="43">
        <f t="shared" si="646"/>
        <v>0</v>
      </c>
      <c r="R2833" s="43">
        <f t="shared" si="646"/>
        <v>0</v>
      </c>
      <c r="S2833" s="43">
        <f t="shared" si="646"/>
        <v>0</v>
      </c>
      <c r="T2833" s="43">
        <f t="shared" si="646"/>
        <v>0</v>
      </c>
      <c r="U2833" s="43">
        <f t="shared" si="646"/>
        <v>0</v>
      </c>
      <c r="V2833" s="43">
        <f t="shared" si="646"/>
        <v>0</v>
      </c>
      <c r="W2833" s="43">
        <f t="shared" si="646"/>
        <v>0</v>
      </c>
      <c r="X2833" s="43">
        <f t="shared" si="646"/>
        <v>0</v>
      </c>
      <c r="Y2833" s="43">
        <f t="shared" si="646"/>
        <v>0</v>
      </c>
      <c r="Z2833" s="43">
        <f t="shared" si="646"/>
        <v>0</v>
      </c>
      <c r="AA2833" s="43">
        <f t="shared" si="646"/>
        <v>0</v>
      </c>
      <c r="AB2833" s="44" t="e">
        <f t="shared" si="645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5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AA2835" si="647">B2834+B2833</f>
        <v>0</v>
      </c>
      <c r="C2835" s="43">
        <f t="shared" si="647"/>
        <v>0</v>
      </c>
      <c r="D2835" s="43">
        <f t="shared" si="647"/>
        <v>0</v>
      </c>
      <c r="E2835" s="43">
        <f t="shared" si="647"/>
        <v>0</v>
      </c>
      <c r="F2835" s="43">
        <f t="shared" si="647"/>
        <v>0</v>
      </c>
      <c r="G2835" s="43">
        <f t="shared" si="647"/>
        <v>0</v>
      </c>
      <c r="H2835" s="43">
        <f t="shared" si="647"/>
        <v>0</v>
      </c>
      <c r="I2835" s="43">
        <f t="shared" si="647"/>
        <v>0</v>
      </c>
      <c r="J2835" s="43">
        <f t="shared" si="647"/>
        <v>0</v>
      </c>
      <c r="K2835" s="43">
        <f t="shared" si="647"/>
        <v>0</v>
      </c>
      <c r="L2835" s="43">
        <f t="shared" si="647"/>
        <v>0</v>
      </c>
      <c r="M2835" s="43">
        <f t="shared" si="647"/>
        <v>0</v>
      </c>
      <c r="N2835" s="43">
        <f t="shared" si="647"/>
        <v>0</v>
      </c>
      <c r="O2835" s="43">
        <f t="shared" si="647"/>
        <v>0</v>
      </c>
      <c r="P2835" s="43">
        <f t="shared" si="647"/>
        <v>0</v>
      </c>
      <c r="Q2835" s="43">
        <f t="shared" si="647"/>
        <v>0</v>
      </c>
      <c r="R2835" s="43">
        <f t="shared" si="647"/>
        <v>0</v>
      </c>
      <c r="S2835" s="43">
        <f t="shared" si="647"/>
        <v>0</v>
      </c>
      <c r="T2835" s="43">
        <f t="shared" si="647"/>
        <v>0</v>
      </c>
      <c r="U2835" s="43">
        <f t="shared" si="647"/>
        <v>0</v>
      </c>
      <c r="V2835" s="43">
        <f t="shared" si="647"/>
        <v>0</v>
      </c>
      <c r="W2835" s="43">
        <f t="shared" si="647"/>
        <v>0</v>
      </c>
      <c r="X2835" s="43">
        <f t="shared" si="647"/>
        <v>0</v>
      </c>
      <c r="Y2835" s="43">
        <f t="shared" si="647"/>
        <v>0</v>
      </c>
      <c r="Z2835" s="43">
        <f t="shared" si="647"/>
        <v>0</v>
      </c>
      <c r="AA2835" s="43">
        <f t="shared" si="647"/>
        <v>0</v>
      </c>
      <c r="AB2835" s="44" t="e">
        <f t="shared" si="645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139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8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8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8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8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AA2843" si="649">SUM(B2839:B2842)</f>
        <v>0</v>
      </c>
      <c r="C2843" s="43">
        <f t="shared" si="649"/>
        <v>0</v>
      </c>
      <c r="D2843" s="43">
        <f t="shared" si="649"/>
        <v>0</v>
      </c>
      <c r="E2843" s="43">
        <f t="shared" si="649"/>
        <v>0</v>
      </c>
      <c r="F2843" s="43">
        <f t="shared" si="649"/>
        <v>0</v>
      </c>
      <c r="G2843" s="43">
        <f t="shared" si="649"/>
        <v>0</v>
      </c>
      <c r="H2843" s="43">
        <f t="shared" si="649"/>
        <v>0</v>
      </c>
      <c r="I2843" s="43">
        <f t="shared" si="649"/>
        <v>0</v>
      </c>
      <c r="J2843" s="43">
        <f t="shared" si="649"/>
        <v>0</v>
      </c>
      <c r="K2843" s="43">
        <f t="shared" si="649"/>
        <v>0</v>
      </c>
      <c r="L2843" s="43">
        <f t="shared" si="649"/>
        <v>0</v>
      </c>
      <c r="M2843" s="43">
        <f t="shared" si="649"/>
        <v>0</v>
      </c>
      <c r="N2843" s="43">
        <f t="shared" si="649"/>
        <v>0</v>
      </c>
      <c r="O2843" s="43">
        <f t="shared" si="649"/>
        <v>0</v>
      </c>
      <c r="P2843" s="43">
        <f t="shared" si="649"/>
        <v>0</v>
      </c>
      <c r="Q2843" s="43">
        <f t="shared" si="649"/>
        <v>0</v>
      </c>
      <c r="R2843" s="43">
        <f t="shared" si="649"/>
        <v>0</v>
      </c>
      <c r="S2843" s="43">
        <f t="shared" si="649"/>
        <v>0</v>
      </c>
      <c r="T2843" s="43">
        <f t="shared" si="649"/>
        <v>0</v>
      </c>
      <c r="U2843" s="43">
        <f t="shared" si="649"/>
        <v>0</v>
      </c>
      <c r="V2843" s="43">
        <f t="shared" si="649"/>
        <v>0</v>
      </c>
      <c r="W2843" s="43">
        <f t="shared" si="649"/>
        <v>0</v>
      </c>
      <c r="X2843" s="43">
        <f t="shared" si="649"/>
        <v>0</v>
      </c>
      <c r="Y2843" s="43">
        <f t="shared" si="649"/>
        <v>0</v>
      </c>
      <c r="Z2843" s="43">
        <f t="shared" si="649"/>
        <v>0</v>
      </c>
      <c r="AA2843" s="43">
        <f t="shared" si="649"/>
        <v>0</v>
      </c>
      <c r="AB2843" s="44" t="e">
        <f t="shared" si="648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8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AA2845" si="650">B2844+B2843</f>
        <v>0</v>
      </c>
      <c r="C2845" s="43">
        <f t="shared" si="650"/>
        <v>0</v>
      </c>
      <c r="D2845" s="43">
        <f t="shared" si="650"/>
        <v>0</v>
      </c>
      <c r="E2845" s="43">
        <f t="shared" si="650"/>
        <v>0</v>
      </c>
      <c r="F2845" s="43">
        <f t="shared" si="650"/>
        <v>0</v>
      </c>
      <c r="G2845" s="43">
        <f t="shared" si="650"/>
        <v>0</v>
      </c>
      <c r="H2845" s="43">
        <f t="shared" si="650"/>
        <v>0</v>
      </c>
      <c r="I2845" s="43">
        <f t="shared" si="650"/>
        <v>0</v>
      </c>
      <c r="J2845" s="43">
        <f t="shared" si="650"/>
        <v>0</v>
      </c>
      <c r="K2845" s="43">
        <f t="shared" si="650"/>
        <v>0</v>
      </c>
      <c r="L2845" s="43">
        <f t="shared" si="650"/>
        <v>0</v>
      </c>
      <c r="M2845" s="43">
        <f t="shared" si="650"/>
        <v>0</v>
      </c>
      <c r="N2845" s="43">
        <f t="shared" si="650"/>
        <v>0</v>
      </c>
      <c r="O2845" s="43">
        <f t="shared" si="650"/>
        <v>0</v>
      </c>
      <c r="P2845" s="43">
        <f t="shared" si="650"/>
        <v>0</v>
      </c>
      <c r="Q2845" s="43">
        <f t="shared" si="650"/>
        <v>0</v>
      </c>
      <c r="R2845" s="43">
        <f t="shared" si="650"/>
        <v>0</v>
      </c>
      <c r="S2845" s="43">
        <f t="shared" si="650"/>
        <v>0</v>
      </c>
      <c r="T2845" s="43">
        <f t="shared" si="650"/>
        <v>0</v>
      </c>
      <c r="U2845" s="43">
        <f t="shared" si="650"/>
        <v>0</v>
      </c>
      <c r="V2845" s="43">
        <f t="shared" si="650"/>
        <v>0</v>
      </c>
      <c r="W2845" s="43">
        <f t="shared" si="650"/>
        <v>0</v>
      </c>
      <c r="X2845" s="43">
        <f t="shared" si="650"/>
        <v>0</v>
      </c>
      <c r="Y2845" s="43">
        <f t="shared" si="650"/>
        <v>0</v>
      </c>
      <c r="Z2845" s="43">
        <f t="shared" si="650"/>
        <v>0</v>
      </c>
      <c r="AA2845" s="43">
        <f t="shared" si="650"/>
        <v>0</v>
      </c>
      <c r="AB2845" s="44" t="e">
        <f t="shared" si="648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139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1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1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1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1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AA2853" si="652">SUM(B2849:B2852)</f>
        <v>0</v>
      </c>
      <c r="C2853" s="43">
        <f t="shared" si="652"/>
        <v>0</v>
      </c>
      <c r="D2853" s="43">
        <f t="shared" si="652"/>
        <v>0</v>
      </c>
      <c r="E2853" s="43">
        <f t="shared" si="652"/>
        <v>0</v>
      </c>
      <c r="F2853" s="43">
        <f t="shared" si="652"/>
        <v>0</v>
      </c>
      <c r="G2853" s="43">
        <f t="shared" si="652"/>
        <v>0</v>
      </c>
      <c r="H2853" s="43">
        <f t="shared" si="652"/>
        <v>0</v>
      </c>
      <c r="I2853" s="43">
        <f t="shared" si="652"/>
        <v>0</v>
      </c>
      <c r="J2853" s="43">
        <f t="shared" si="652"/>
        <v>0</v>
      </c>
      <c r="K2853" s="43">
        <f t="shared" si="652"/>
        <v>0</v>
      </c>
      <c r="L2853" s="43">
        <f t="shared" si="652"/>
        <v>0</v>
      </c>
      <c r="M2853" s="43">
        <f t="shared" si="652"/>
        <v>0</v>
      </c>
      <c r="N2853" s="43">
        <f t="shared" si="652"/>
        <v>0</v>
      </c>
      <c r="O2853" s="43">
        <f t="shared" si="652"/>
        <v>0</v>
      </c>
      <c r="P2853" s="43">
        <f t="shared" si="652"/>
        <v>0</v>
      </c>
      <c r="Q2853" s="43">
        <f t="shared" si="652"/>
        <v>0</v>
      </c>
      <c r="R2853" s="43">
        <f t="shared" si="652"/>
        <v>0</v>
      </c>
      <c r="S2853" s="43">
        <f t="shared" si="652"/>
        <v>0</v>
      </c>
      <c r="T2853" s="43">
        <f t="shared" si="652"/>
        <v>0</v>
      </c>
      <c r="U2853" s="43">
        <f t="shared" si="652"/>
        <v>0</v>
      </c>
      <c r="V2853" s="43">
        <f t="shared" si="652"/>
        <v>0</v>
      </c>
      <c r="W2853" s="43">
        <f t="shared" si="652"/>
        <v>0</v>
      </c>
      <c r="X2853" s="43">
        <f t="shared" si="652"/>
        <v>0</v>
      </c>
      <c r="Y2853" s="43">
        <f t="shared" si="652"/>
        <v>0</v>
      </c>
      <c r="Z2853" s="43">
        <f t="shared" si="652"/>
        <v>0</v>
      </c>
      <c r="AA2853" s="43">
        <f t="shared" si="652"/>
        <v>0</v>
      </c>
      <c r="AB2853" s="44" t="e">
        <f t="shared" si="651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1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AA2855" si="653">B2854+B2853</f>
        <v>0</v>
      </c>
      <c r="C2855" s="43">
        <f t="shared" si="653"/>
        <v>0</v>
      </c>
      <c r="D2855" s="43">
        <f t="shared" si="653"/>
        <v>0</v>
      </c>
      <c r="E2855" s="43">
        <f t="shared" si="653"/>
        <v>0</v>
      </c>
      <c r="F2855" s="43">
        <f t="shared" si="653"/>
        <v>0</v>
      </c>
      <c r="G2855" s="43">
        <f t="shared" si="653"/>
        <v>0</v>
      </c>
      <c r="H2855" s="43">
        <f t="shared" si="653"/>
        <v>0</v>
      </c>
      <c r="I2855" s="43">
        <f t="shared" si="653"/>
        <v>0</v>
      </c>
      <c r="J2855" s="43">
        <f t="shared" si="653"/>
        <v>0</v>
      </c>
      <c r="K2855" s="43">
        <f t="shared" si="653"/>
        <v>0</v>
      </c>
      <c r="L2855" s="43">
        <f t="shared" si="653"/>
        <v>0</v>
      </c>
      <c r="M2855" s="43">
        <f t="shared" si="653"/>
        <v>0</v>
      </c>
      <c r="N2855" s="43">
        <f t="shared" si="653"/>
        <v>0</v>
      </c>
      <c r="O2855" s="43">
        <f t="shared" si="653"/>
        <v>0</v>
      </c>
      <c r="P2855" s="43">
        <f t="shared" si="653"/>
        <v>0</v>
      </c>
      <c r="Q2855" s="43">
        <f t="shared" si="653"/>
        <v>0</v>
      </c>
      <c r="R2855" s="43">
        <f t="shared" si="653"/>
        <v>0</v>
      </c>
      <c r="S2855" s="43">
        <f t="shared" si="653"/>
        <v>0</v>
      </c>
      <c r="T2855" s="43">
        <f t="shared" si="653"/>
        <v>0</v>
      </c>
      <c r="U2855" s="43">
        <f t="shared" si="653"/>
        <v>0</v>
      </c>
      <c r="V2855" s="43">
        <f t="shared" si="653"/>
        <v>0</v>
      </c>
      <c r="W2855" s="43">
        <f t="shared" si="653"/>
        <v>0</v>
      </c>
      <c r="X2855" s="43">
        <f t="shared" si="653"/>
        <v>0</v>
      </c>
      <c r="Y2855" s="43">
        <f t="shared" si="653"/>
        <v>0</v>
      </c>
      <c r="Z2855" s="43">
        <f t="shared" si="653"/>
        <v>0</v>
      </c>
      <c r="AA2855" s="43">
        <f t="shared" si="653"/>
        <v>0</v>
      </c>
      <c r="AB2855" s="44" t="e">
        <f t="shared" si="651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139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4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4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4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4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AA2863" si="655">SUM(B2859:B2862)</f>
        <v>0</v>
      </c>
      <c r="C2863" s="43">
        <f t="shared" si="655"/>
        <v>0</v>
      </c>
      <c r="D2863" s="43">
        <f t="shared" si="655"/>
        <v>0</v>
      </c>
      <c r="E2863" s="43">
        <f t="shared" si="655"/>
        <v>0</v>
      </c>
      <c r="F2863" s="43">
        <f t="shared" si="655"/>
        <v>0</v>
      </c>
      <c r="G2863" s="43">
        <f t="shared" si="655"/>
        <v>0</v>
      </c>
      <c r="H2863" s="43">
        <f t="shared" si="655"/>
        <v>0</v>
      </c>
      <c r="I2863" s="43">
        <f t="shared" si="655"/>
        <v>0</v>
      </c>
      <c r="J2863" s="43">
        <f t="shared" si="655"/>
        <v>0</v>
      </c>
      <c r="K2863" s="43">
        <f t="shared" si="655"/>
        <v>0</v>
      </c>
      <c r="L2863" s="43">
        <f t="shared" si="655"/>
        <v>0</v>
      </c>
      <c r="M2863" s="43">
        <f t="shared" si="655"/>
        <v>0</v>
      </c>
      <c r="N2863" s="43">
        <f t="shared" si="655"/>
        <v>0</v>
      </c>
      <c r="O2863" s="43">
        <f t="shared" si="655"/>
        <v>0</v>
      </c>
      <c r="P2863" s="43">
        <f t="shared" si="655"/>
        <v>0</v>
      </c>
      <c r="Q2863" s="43">
        <f t="shared" si="655"/>
        <v>0</v>
      </c>
      <c r="R2863" s="43">
        <f t="shared" si="655"/>
        <v>0</v>
      </c>
      <c r="S2863" s="43">
        <f t="shared" si="655"/>
        <v>0</v>
      </c>
      <c r="T2863" s="43">
        <f t="shared" si="655"/>
        <v>0</v>
      </c>
      <c r="U2863" s="43">
        <f t="shared" si="655"/>
        <v>0</v>
      </c>
      <c r="V2863" s="43">
        <f t="shared" si="655"/>
        <v>0</v>
      </c>
      <c r="W2863" s="43">
        <f t="shared" si="655"/>
        <v>0</v>
      </c>
      <c r="X2863" s="43">
        <f t="shared" si="655"/>
        <v>0</v>
      </c>
      <c r="Y2863" s="43">
        <f t="shared" si="655"/>
        <v>0</v>
      </c>
      <c r="Z2863" s="43">
        <f t="shared" si="655"/>
        <v>0</v>
      </c>
      <c r="AA2863" s="43">
        <f t="shared" si="655"/>
        <v>0</v>
      </c>
      <c r="AB2863" s="44" t="e">
        <f t="shared" si="654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4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AA2865" si="656">B2864+B2863</f>
        <v>0</v>
      </c>
      <c r="C2865" s="43">
        <f t="shared" si="656"/>
        <v>0</v>
      </c>
      <c r="D2865" s="43">
        <f t="shared" si="656"/>
        <v>0</v>
      </c>
      <c r="E2865" s="43">
        <f t="shared" si="656"/>
        <v>0</v>
      </c>
      <c r="F2865" s="43">
        <f t="shared" si="656"/>
        <v>0</v>
      </c>
      <c r="G2865" s="43">
        <f t="shared" si="656"/>
        <v>0</v>
      </c>
      <c r="H2865" s="43">
        <f t="shared" si="656"/>
        <v>0</v>
      </c>
      <c r="I2865" s="43">
        <f t="shared" si="656"/>
        <v>0</v>
      </c>
      <c r="J2865" s="43">
        <f t="shared" si="656"/>
        <v>0</v>
      </c>
      <c r="K2865" s="43">
        <f t="shared" si="656"/>
        <v>0</v>
      </c>
      <c r="L2865" s="43">
        <f t="shared" si="656"/>
        <v>0</v>
      </c>
      <c r="M2865" s="43">
        <f t="shared" si="656"/>
        <v>0</v>
      </c>
      <c r="N2865" s="43">
        <f t="shared" si="656"/>
        <v>0</v>
      </c>
      <c r="O2865" s="43">
        <f t="shared" si="656"/>
        <v>0</v>
      </c>
      <c r="P2865" s="43">
        <f t="shared" si="656"/>
        <v>0</v>
      </c>
      <c r="Q2865" s="43">
        <f t="shared" si="656"/>
        <v>0</v>
      </c>
      <c r="R2865" s="43">
        <f t="shared" si="656"/>
        <v>0</v>
      </c>
      <c r="S2865" s="43">
        <f t="shared" si="656"/>
        <v>0</v>
      </c>
      <c r="T2865" s="43">
        <f t="shared" si="656"/>
        <v>0</v>
      </c>
      <c r="U2865" s="43">
        <f t="shared" si="656"/>
        <v>0</v>
      </c>
      <c r="V2865" s="43">
        <f t="shared" si="656"/>
        <v>0</v>
      </c>
      <c r="W2865" s="43">
        <f t="shared" si="656"/>
        <v>0</v>
      </c>
      <c r="X2865" s="43">
        <f t="shared" si="656"/>
        <v>0</v>
      </c>
      <c r="Y2865" s="43">
        <f t="shared" si="656"/>
        <v>0</v>
      </c>
      <c r="Z2865" s="43">
        <f t="shared" si="656"/>
        <v>0</v>
      </c>
      <c r="AA2865" s="43">
        <f t="shared" si="656"/>
        <v>0</v>
      </c>
      <c r="AB2865" s="44" t="e">
        <f t="shared" si="654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139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7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7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7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7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AA2873" si="658">SUM(B2869:B2872)</f>
        <v>0</v>
      </c>
      <c r="C2873" s="43">
        <f t="shared" si="658"/>
        <v>0</v>
      </c>
      <c r="D2873" s="43">
        <f t="shared" si="658"/>
        <v>0</v>
      </c>
      <c r="E2873" s="43">
        <f t="shared" si="658"/>
        <v>0</v>
      </c>
      <c r="F2873" s="43">
        <f t="shared" si="658"/>
        <v>0</v>
      </c>
      <c r="G2873" s="43">
        <f t="shared" si="658"/>
        <v>0</v>
      </c>
      <c r="H2873" s="43">
        <f t="shared" si="658"/>
        <v>0</v>
      </c>
      <c r="I2873" s="43">
        <f t="shared" si="658"/>
        <v>0</v>
      </c>
      <c r="J2873" s="43">
        <f t="shared" si="658"/>
        <v>0</v>
      </c>
      <c r="K2873" s="43">
        <f t="shared" si="658"/>
        <v>0</v>
      </c>
      <c r="L2873" s="43">
        <f t="shared" si="658"/>
        <v>0</v>
      </c>
      <c r="M2873" s="43">
        <f t="shared" si="658"/>
        <v>0</v>
      </c>
      <c r="N2873" s="43">
        <f t="shared" si="658"/>
        <v>0</v>
      </c>
      <c r="O2873" s="43">
        <f t="shared" si="658"/>
        <v>0</v>
      </c>
      <c r="P2873" s="43">
        <f t="shared" si="658"/>
        <v>0</v>
      </c>
      <c r="Q2873" s="43">
        <f t="shared" si="658"/>
        <v>0</v>
      </c>
      <c r="R2873" s="43">
        <f t="shared" si="658"/>
        <v>0</v>
      </c>
      <c r="S2873" s="43">
        <f t="shared" si="658"/>
        <v>0</v>
      </c>
      <c r="T2873" s="43">
        <f t="shared" si="658"/>
        <v>0</v>
      </c>
      <c r="U2873" s="43">
        <f t="shared" si="658"/>
        <v>0</v>
      </c>
      <c r="V2873" s="43">
        <f t="shared" si="658"/>
        <v>0</v>
      </c>
      <c r="W2873" s="43">
        <f t="shared" si="658"/>
        <v>0</v>
      </c>
      <c r="X2873" s="43">
        <f t="shared" si="658"/>
        <v>0</v>
      </c>
      <c r="Y2873" s="43">
        <f t="shared" si="658"/>
        <v>0</v>
      </c>
      <c r="Z2873" s="43">
        <f t="shared" si="658"/>
        <v>0</v>
      </c>
      <c r="AA2873" s="43">
        <f t="shared" si="658"/>
        <v>0</v>
      </c>
      <c r="AB2873" s="44" t="e">
        <f t="shared" si="657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7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AA2875" si="659">B2874+B2873</f>
        <v>0</v>
      </c>
      <c r="C2875" s="43">
        <f t="shared" si="659"/>
        <v>0</v>
      </c>
      <c r="D2875" s="43">
        <f t="shared" si="659"/>
        <v>0</v>
      </c>
      <c r="E2875" s="43">
        <f t="shared" si="659"/>
        <v>0</v>
      </c>
      <c r="F2875" s="43">
        <f t="shared" si="659"/>
        <v>0</v>
      </c>
      <c r="G2875" s="43">
        <f t="shared" si="659"/>
        <v>0</v>
      </c>
      <c r="H2875" s="43">
        <f t="shared" si="659"/>
        <v>0</v>
      </c>
      <c r="I2875" s="43">
        <f t="shared" si="659"/>
        <v>0</v>
      </c>
      <c r="J2875" s="43">
        <f t="shared" si="659"/>
        <v>0</v>
      </c>
      <c r="K2875" s="43">
        <f t="shared" si="659"/>
        <v>0</v>
      </c>
      <c r="L2875" s="43">
        <f t="shared" si="659"/>
        <v>0</v>
      </c>
      <c r="M2875" s="43">
        <f t="shared" si="659"/>
        <v>0</v>
      </c>
      <c r="N2875" s="43">
        <f t="shared" si="659"/>
        <v>0</v>
      </c>
      <c r="O2875" s="43">
        <f t="shared" si="659"/>
        <v>0</v>
      </c>
      <c r="P2875" s="43">
        <f t="shared" si="659"/>
        <v>0</v>
      </c>
      <c r="Q2875" s="43">
        <f t="shared" si="659"/>
        <v>0</v>
      </c>
      <c r="R2875" s="43">
        <f t="shared" si="659"/>
        <v>0</v>
      </c>
      <c r="S2875" s="43">
        <f t="shared" si="659"/>
        <v>0</v>
      </c>
      <c r="T2875" s="43">
        <f t="shared" si="659"/>
        <v>0</v>
      </c>
      <c r="U2875" s="43">
        <f t="shared" si="659"/>
        <v>0</v>
      </c>
      <c r="V2875" s="43">
        <f t="shared" si="659"/>
        <v>0</v>
      </c>
      <c r="W2875" s="43">
        <f t="shared" si="659"/>
        <v>0</v>
      </c>
      <c r="X2875" s="43">
        <f t="shared" si="659"/>
        <v>0</v>
      </c>
      <c r="Y2875" s="43">
        <f t="shared" si="659"/>
        <v>0</v>
      </c>
      <c r="Z2875" s="43">
        <f t="shared" si="659"/>
        <v>0</v>
      </c>
      <c r="AA2875" s="43">
        <f t="shared" si="659"/>
        <v>0</v>
      </c>
      <c r="AB2875" s="44" t="e">
        <f t="shared" si="657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139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0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0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0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0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AA2883" si="661">SUM(B2879:B2882)</f>
        <v>0</v>
      </c>
      <c r="C2883" s="43">
        <f t="shared" si="661"/>
        <v>0</v>
      </c>
      <c r="D2883" s="43">
        <f t="shared" si="661"/>
        <v>0</v>
      </c>
      <c r="E2883" s="43">
        <f t="shared" si="661"/>
        <v>0</v>
      </c>
      <c r="F2883" s="43">
        <f t="shared" si="661"/>
        <v>0</v>
      </c>
      <c r="G2883" s="43">
        <f t="shared" si="661"/>
        <v>0</v>
      </c>
      <c r="H2883" s="43">
        <f t="shared" si="661"/>
        <v>0</v>
      </c>
      <c r="I2883" s="43">
        <f t="shared" si="661"/>
        <v>0</v>
      </c>
      <c r="J2883" s="43">
        <f t="shared" si="661"/>
        <v>0</v>
      </c>
      <c r="K2883" s="43">
        <f t="shared" si="661"/>
        <v>0</v>
      </c>
      <c r="L2883" s="43">
        <f t="shared" si="661"/>
        <v>0</v>
      </c>
      <c r="M2883" s="43">
        <f t="shared" si="661"/>
        <v>0</v>
      </c>
      <c r="N2883" s="43">
        <f t="shared" si="661"/>
        <v>0</v>
      </c>
      <c r="O2883" s="43">
        <f t="shared" si="661"/>
        <v>0</v>
      </c>
      <c r="P2883" s="43">
        <f t="shared" si="661"/>
        <v>0</v>
      </c>
      <c r="Q2883" s="43">
        <f t="shared" si="661"/>
        <v>0</v>
      </c>
      <c r="R2883" s="43">
        <f t="shared" si="661"/>
        <v>0</v>
      </c>
      <c r="S2883" s="43">
        <f t="shared" si="661"/>
        <v>0</v>
      </c>
      <c r="T2883" s="43">
        <f t="shared" si="661"/>
        <v>0</v>
      </c>
      <c r="U2883" s="43">
        <f t="shared" si="661"/>
        <v>0</v>
      </c>
      <c r="V2883" s="43">
        <f t="shared" si="661"/>
        <v>0</v>
      </c>
      <c r="W2883" s="43">
        <f t="shared" si="661"/>
        <v>0</v>
      </c>
      <c r="X2883" s="43">
        <f t="shared" si="661"/>
        <v>0</v>
      </c>
      <c r="Y2883" s="43">
        <f t="shared" si="661"/>
        <v>0</v>
      </c>
      <c r="Z2883" s="43">
        <f t="shared" si="661"/>
        <v>0</v>
      </c>
      <c r="AA2883" s="43">
        <f t="shared" si="661"/>
        <v>0</v>
      </c>
      <c r="AB2883" s="44" t="e">
        <f t="shared" si="660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0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AA2885" si="662">B2884+B2883</f>
        <v>0</v>
      </c>
      <c r="C2885" s="43">
        <f t="shared" si="662"/>
        <v>0</v>
      </c>
      <c r="D2885" s="43">
        <f t="shared" si="662"/>
        <v>0</v>
      </c>
      <c r="E2885" s="43">
        <f t="shared" si="662"/>
        <v>0</v>
      </c>
      <c r="F2885" s="43">
        <f t="shared" si="662"/>
        <v>0</v>
      </c>
      <c r="G2885" s="43">
        <f t="shared" si="662"/>
        <v>0</v>
      </c>
      <c r="H2885" s="43">
        <f t="shared" si="662"/>
        <v>0</v>
      </c>
      <c r="I2885" s="43">
        <f t="shared" si="662"/>
        <v>0</v>
      </c>
      <c r="J2885" s="43">
        <f t="shared" si="662"/>
        <v>0</v>
      </c>
      <c r="K2885" s="43">
        <f t="shared" si="662"/>
        <v>0</v>
      </c>
      <c r="L2885" s="43">
        <f t="shared" si="662"/>
        <v>0</v>
      </c>
      <c r="M2885" s="43">
        <f t="shared" si="662"/>
        <v>0</v>
      </c>
      <c r="N2885" s="43">
        <f t="shared" si="662"/>
        <v>0</v>
      </c>
      <c r="O2885" s="43">
        <f t="shared" si="662"/>
        <v>0</v>
      </c>
      <c r="P2885" s="43">
        <f t="shared" si="662"/>
        <v>0</v>
      </c>
      <c r="Q2885" s="43">
        <f t="shared" si="662"/>
        <v>0</v>
      </c>
      <c r="R2885" s="43">
        <f t="shared" si="662"/>
        <v>0</v>
      </c>
      <c r="S2885" s="43">
        <f t="shared" si="662"/>
        <v>0</v>
      </c>
      <c r="T2885" s="43">
        <f t="shared" si="662"/>
        <v>0</v>
      </c>
      <c r="U2885" s="43">
        <f t="shared" si="662"/>
        <v>0</v>
      </c>
      <c r="V2885" s="43">
        <f t="shared" si="662"/>
        <v>0</v>
      </c>
      <c r="W2885" s="43">
        <f t="shared" si="662"/>
        <v>0</v>
      </c>
      <c r="X2885" s="43">
        <f t="shared" si="662"/>
        <v>0</v>
      </c>
      <c r="Y2885" s="43">
        <f t="shared" si="662"/>
        <v>0</v>
      </c>
      <c r="Z2885" s="43">
        <f t="shared" si="662"/>
        <v>0</v>
      </c>
      <c r="AA2885" s="43">
        <f t="shared" si="662"/>
        <v>0</v>
      </c>
      <c r="AB2885" s="44" t="e">
        <f t="shared" si="660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139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3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3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3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3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AA2893" si="664">SUM(B2889:B2892)</f>
        <v>0</v>
      </c>
      <c r="C2893" s="43">
        <f t="shared" si="664"/>
        <v>0</v>
      </c>
      <c r="D2893" s="43">
        <f t="shared" si="664"/>
        <v>0</v>
      </c>
      <c r="E2893" s="43">
        <f t="shared" si="664"/>
        <v>0</v>
      </c>
      <c r="F2893" s="43">
        <f t="shared" si="664"/>
        <v>0</v>
      </c>
      <c r="G2893" s="43">
        <f t="shared" si="664"/>
        <v>0</v>
      </c>
      <c r="H2893" s="43">
        <f t="shared" si="664"/>
        <v>0</v>
      </c>
      <c r="I2893" s="43">
        <f t="shared" si="664"/>
        <v>0</v>
      </c>
      <c r="J2893" s="43">
        <f t="shared" si="664"/>
        <v>0</v>
      </c>
      <c r="K2893" s="43">
        <f t="shared" si="664"/>
        <v>0</v>
      </c>
      <c r="L2893" s="43">
        <f t="shared" si="664"/>
        <v>0</v>
      </c>
      <c r="M2893" s="43">
        <f t="shared" si="664"/>
        <v>0</v>
      </c>
      <c r="N2893" s="43">
        <f t="shared" si="664"/>
        <v>0</v>
      </c>
      <c r="O2893" s="43">
        <f t="shared" si="664"/>
        <v>0</v>
      </c>
      <c r="P2893" s="43">
        <f t="shared" si="664"/>
        <v>0</v>
      </c>
      <c r="Q2893" s="43">
        <f t="shared" si="664"/>
        <v>0</v>
      </c>
      <c r="R2893" s="43">
        <f t="shared" si="664"/>
        <v>0</v>
      </c>
      <c r="S2893" s="43">
        <f t="shared" si="664"/>
        <v>0</v>
      </c>
      <c r="T2893" s="43">
        <f t="shared" si="664"/>
        <v>0</v>
      </c>
      <c r="U2893" s="43">
        <f t="shared" si="664"/>
        <v>0</v>
      </c>
      <c r="V2893" s="43">
        <f t="shared" si="664"/>
        <v>0</v>
      </c>
      <c r="W2893" s="43">
        <f t="shared" si="664"/>
        <v>0</v>
      </c>
      <c r="X2893" s="43">
        <f t="shared" si="664"/>
        <v>0</v>
      </c>
      <c r="Y2893" s="43">
        <f t="shared" si="664"/>
        <v>0</v>
      </c>
      <c r="Z2893" s="43">
        <f t="shared" si="664"/>
        <v>0</v>
      </c>
      <c r="AA2893" s="43">
        <f t="shared" si="664"/>
        <v>0</v>
      </c>
      <c r="AB2893" s="44" t="e">
        <f t="shared" si="663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3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AA2895" si="665">B2894+B2893</f>
        <v>0</v>
      </c>
      <c r="C2895" s="43">
        <f t="shared" si="665"/>
        <v>0</v>
      </c>
      <c r="D2895" s="43">
        <f t="shared" si="665"/>
        <v>0</v>
      </c>
      <c r="E2895" s="43">
        <f t="shared" si="665"/>
        <v>0</v>
      </c>
      <c r="F2895" s="43">
        <f t="shared" si="665"/>
        <v>0</v>
      </c>
      <c r="G2895" s="43">
        <f t="shared" si="665"/>
        <v>0</v>
      </c>
      <c r="H2895" s="43">
        <f t="shared" si="665"/>
        <v>0</v>
      </c>
      <c r="I2895" s="43">
        <f t="shared" si="665"/>
        <v>0</v>
      </c>
      <c r="J2895" s="43">
        <f t="shared" si="665"/>
        <v>0</v>
      </c>
      <c r="K2895" s="43">
        <f t="shared" si="665"/>
        <v>0</v>
      </c>
      <c r="L2895" s="43">
        <f t="shared" si="665"/>
        <v>0</v>
      </c>
      <c r="M2895" s="43">
        <f t="shared" si="665"/>
        <v>0</v>
      </c>
      <c r="N2895" s="43">
        <f t="shared" si="665"/>
        <v>0</v>
      </c>
      <c r="O2895" s="43">
        <f t="shared" si="665"/>
        <v>0</v>
      </c>
      <c r="P2895" s="43">
        <f t="shared" si="665"/>
        <v>0</v>
      </c>
      <c r="Q2895" s="43">
        <f t="shared" si="665"/>
        <v>0</v>
      </c>
      <c r="R2895" s="43">
        <f t="shared" si="665"/>
        <v>0</v>
      </c>
      <c r="S2895" s="43">
        <f t="shared" si="665"/>
        <v>0</v>
      </c>
      <c r="T2895" s="43">
        <f t="shared" si="665"/>
        <v>0</v>
      </c>
      <c r="U2895" s="43">
        <f t="shared" si="665"/>
        <v>0</v>
      </c>
      <c r="V2895" s="43">
        <f t="shared" si="665"/>
        <v>0</v>
      </c>
      <c r="W2895" s="43">
        <f t="shared" si="665"/>
        <v>0</v>
      </c>
      <c r="X2895" s="43">
        <f t="shared" si="665"/>
        <v>0</v>
      </c>
      <c r="Y2895" s="43">
        <f t="shared" si="665"/>
        <v>0</v>
      </c>
      <c r="Z2895" s="43">
        <f t="shared" si="665"/>
        <v>0</v>
      </c>
      <c r="AA2895" s="43">
        <f t="shared" si="665"/>
        <v>0</v>
      </c>
      <c r="AB2895" s="44" t="e">
        <f t="shared" si="663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139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6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6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6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6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AA2903" si="667">SUM(B2899:B2902)</f>
        <v>0</v>
      </c>
      <c r="C2903" s="43">
        <f t="shared" si="667"/>
        <v>0</v>
      </c>
      <c r="D2903" s="43">
        <f t="shared" si="667"/>
        <v>0</v>
      </c>
      <c r="E2903" s="43">
        <f t="shared" si="667"/>
        <v>0</v>
      </c>
      <c r="F2903" s="43">
        <f t="shared" si="667"/>
        <v>0</v>
      </c>
      <c r="G2903" s="43">
        <f t="shared" si="667"/>
        <v>0</v>
      </c>
      <c r="H2903" s="43">
        <f t="shared" si="667"/>
        <v>0</v>
      </c>
      <c r="I2903" s="43">
        <f t="shared" si="667"/>
        <v>0</v>
      </c>
      <c r="J2903" s="43">
        <f t="shared" si="667"/>
        <v>0</v>
      </c>
      <c r="K2903" s="43">
        <f t="shared" si="667"/>
        <v>0</v>
      </c>
      <c r="L2903" s="43">
        <f t="shared" si="667"/>
        <v>0</v>
      </c>
      <c r="M2903" s="43">
        <f t="shared" si="667"/>
        <v>0</v>
      </c>
      <c r="N2903" s="43">
        <f t="shared" si="667"/>
        <v>0</v>
      </c>
      <c r="O2903" s="43">
        <f t="shared" si="667"/>
        <v>0</v>
      </c>
      <c r="P2903" s="43">
        <f t="shared" si="667"/>
        <v>0</v>
      </c>
      <c r="Q2903" s="43">
        <f t="shared" si="667"/>
        <v>0</v>
      </c>
      <c r="R2903" s="43">
        <f t="shared" si="667"/>
        <v>0</v>
      </c>
      <c r="S2903" s="43">
        <f t="shared" si="667"/>
        <v>0</v>
      </c>
      <c r="T2903" s="43">
        <f t="shared" si="667"/>
        <v>0</v>
      </c>
      <c r="U2903" s="43">
        <f t="shared" si="667"/>
        <v>0</v>
      </c>
      <c r="V2903" s="43">
        <f t="shared" si="667"/>
        <v>0</v>
      </c>
      <c r="W2903" s="43">
        <f t="shared" si="667"/>
        <v>0</v>
      </c>
      <c r="X2903" s="43">
        <f t="shared" si="667"/>
        <v>0</v>
      </c>
      <c r="Y2903" s="43">
        <f t="shared" si="667"/>
        <v>0</v>
      </c>
      <c r="Z2903" s="43">
        <f t="shared" si="667"/>
        <v>0</v>
      </c>
      <c r="AA2903" s="43">
        <f t="shared" si="667"/>
        <v>0</v>
      </c>
      <c r="AB2903" s="44" t="e">
        <f t="shared" si="666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6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AA2905" si="668">B2904+B2903</f>
        <v>0</v>
      </c>
      <c r="C2905" s="43">
        <f t="shared" si="668"/>
        <v>0</v>
      </c>
      <c r="D2905" s="43">
        <f t="shared" si="668"/>
        <v>0</v>
      </c>
      <c r="E2905" s="43">
        <f t="shared" si="668"/>
        <v>0</v>
      </c>
      <c r="F2905" s="43">
        <f t="shared" si="668"/>
        <v>0</v>
      </c>
      <c r="G2905" s="43">
        <f t="shared" si="668"/>
        <v>0</v>
      </c>
      <c r="H2905" s="43">
        <f t="shared" si="668"/>
        <v>0</v>
      </c>
      <c r="I2905" s="43">
        <f t="shared" si="668"/>
        <v>0</v>
      </c>
      <c r="J2905" s="43">
        <f t="shared" si="668"/>
        <v>0</v>
      </c>
      <c r="K2905" s="43">
        <f t="shared" si="668"/>
        <v>0</v>
      </c>
      <c r="L2905" s="43">
        <f t="shared" si="668"/>
        <v>0</v>
      </c>
      <c r="M2905" s="43">
        <f t="shared" si="668"/>
        <v>0</v>
      </c>
      <c r="N2905" s="43">
        <f t="shared" si="668"/>
        <v>0</v>
      </c>
      <c r="O2905" s="43">
        <f t="shared" si="668"/>
        <v>0</v>
      </c>
      <c r="P2905" s="43">
        <f t="shared" si="668"/>
        <v>0</v>
      </c>
      <c r="Q2905" s="43">
        <f t="shared" si="668"/>
        <v>0</v>
      </c>
      <c r="R2905" s="43">
        <f t="shared" si="668"/>
        <v>0</v>
      </c>
      <c r="S2905" s="43">
        <f t="shared" si="668"/>
        <v>0</v>
      </c>
      <c r="T2905" s="43">
        <f t="shared" si="668"/>
        <v>0</v>
      </c>
      <c r="U2905" s="43">
        <f t="shared" si="668"/>
        <v>0</v>
      </c>
      <c r="V2905" s="43">
        <f t="shared" si="668"/>
        <v>0</v>
      </c>
      <c r="W2905" s="43">
        <f t="shared" si="668"/>
        <v>0</v>
      </c>
      <c r="X2905" s="43">
        <f t="shared" si="668"/>
        <v>0</v>
      </c>
      <c r="Y2905" s="43">
        <f t="shared" si="668"/>
        <v>0</v>
      </c>
      <c r="Z2905" s="43">
        <f t="shared" si="668"/>
        <v>0</v>
      </c>
      <c r="AA2905" s="43">
        <f t="shared" si="668"/>
        <v>0</v>
      </c>
      <c r="AB2905" s="44" t="e">
        <f t="shared" si="666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139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69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69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69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69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AA2913" si="670">SUM(B2909:B2912)</f>
        <v>0</v>
      </c>
      <c r="C2913" s="43">
        <f t="shared" si="670"/>
        <v>0</v>
      </c>
      <c r="D2913" s="43">
        <f t="shared" si="670"/>
        <v>0</v>
      </c>
      <c r="E2913" s="43">
        <f t="shared" si="670"/>
        <v>0</v>
      </c>
      <c r="F2913" s="43">
        <f t="shared" si="670"/>
        <v>0</v>
      </c>
      <c r="G2913" s="43">
        <f t="shared" si="670"/>
        <v>0</v>
      </c>
      <c r="H2913" s="43">
        <f t="shared" si="670"/>
        <v>0</v>
      </c>
      <c r="I2913" s="43">
        <f t="shared" si="670"/>
        <v>0</v>
      </c>
      <c r="J2913" s="43">
        <f t="shared" si="670"/>
        <v>0</v>
      </c>
      <c r="K2913" s="43">
        <f t="shared" si="670"/>
        <v>0</v>
      </c>
      <c r="L2913" s="43">
        <f t="shared" si="670"/>
        <v>0</v>
      </c>
      <c r="M2913" s="43">
        <f t="shared" si="670"/>
        <v>0</v>
      </c>
      <c r="N2913" s="43">
        <f t="shared" si="670"/>
        <v>0</v>
      </c>
      <c r="O2913" s="43">
        <f t="shared" si="670"/>
        <v>0</v>
      </c>
      <c r="P2913" s="43">
        <f t="shared" si="670"/>
        <v>0</v>
      </c>
      <c r="Q2913" s="43">
        <f t="shared" si="670"/>
        <v>0</v>
      </c>
      <c r="R2913" s="43">
        <f t="shared" si="670"/>
        <v>0</v>
      </c>
      <c r="S2913" s="43">
        <f t="shared" si="670"/>
        <v>0</v>
      </c>
      <c r="T2913" s="43">
        <f t="shared" si="670"/>
        <v>0</v>
      </c>
      <c r="U2913" s="43">
        <f t="shared" si="670"/>
        <v>0</v>
      </c>
      <c r="V2913" s="43">
        <f t="shared" si="670"/>
        <v>0</v>
      </c>
      <c r="W2913" s="43">
        <f t="shared" si="670"/>
        <v>0</v>
      </c>
      <c r="X2913" s="43">
        <f t="shared" si="670"/>
        <v>0</v>
      </c>
      <c r="Y2913" s="43">
        <f t="shared" si="670"/>
        <v>0</v>
      </c>
      <c r="Z2913" s="43">
        <f t="shared" si="670"/>
        <v>0</v>
      </c>
      <c r="AA2913" s="43">
        <f t="shared" si="670"/>
        <v>0</v>
      </c>
      <c r="AB2913" s="44" t="e">
        <f t="shared" si="669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69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AA2915" si="671">B2914+B2913</f>
        <v>0</v>
      </c>
      <c r="C2915" s="43">
        <f t="shared" si="671"/>
        <v>0</v>
      </c>
      <c r="D2915" s="43">
        <f t="shared" si="671"/>
        <v>0</v>
      </c>
      <c r="E2915" s="43">
        <f t="shared" si="671"/>
        <v>0</v>
      </c>
      <c r="F2915" s="43">
        <f t="shared" si="671"/>
        <v>0</v>
      </c>
      <c r="G2915" s="43">
        <f t="shared" si="671"/>
        <v>0</v>
      </c>
      <c r="H2915" s="43">
        <f t="shared" si="671"/>
        <v>0</v>
      </c>
      <c r="I2915" s="43">
        <f t="shared" si="671"/>
        <v>0</v>
      </c>
      <c r="J2915" s="43">
        <f t="shared" si="671"/>
        <v>0</v>
      </c>
      <c r="K2915" s="43">
        <f t="shared" si="671"/>
        <v>0</v>
      </c>
      <c r="L2915" s="43">
        <f t="shared" si="671"/>
        <v>0</v>
      </c>
      <c r="M2915" s="43">
        <f t="shared" si="671"/>
        <v>0</v>
      </c>
      <c r="N2915" s="43">
        <f t="shared" si="671"/>
        <v>0</v>
      </c>
      <c r="O2915" s="43">
        <f t="shared" si="671"/>
        <v>0</v>
      </c>
      <c r="P2915" s="43">
        <f t="shared" si="671"/>
        <v>0</v>
      </c>
      <c r="Q2915" s="43">
        <f t="shared" si="671"/>
        <v>0</v>
      </c>
      <c r="R2915" s="43">
        <f t="shared" si="671"/>
        <v>0</v>
      </c>
      <c r="S2915" s="43">
        <f t="shared" si="671"/>
        <v>0</v>
      </c>
      <c r="T2915" s="43">
        <f t="shared" si="671"/>
        <v>0</v>
      </c>
      <c r="U2915" s="43">
        <f t="shared" si="671"/>
        <v>0</v>
      </c>
      <c r="V2915" s="43">
        <f t="shared" si="671"/>
        <v>0</v>
      </c>
      <c r="W2915" s="43">
        <f t="shared" si="671"/>
        <v>0</v>
      </c>
      <c r="X2915" s="43">
        <f t="shared" si="671"/>
        <v>0</v>
      </c>
      <c r="Y2915" s="43">
        <f t="shared" si="671"/>
        <v>0</v>
      </c>
      <c r="Z2915" s="43">
        <f t="shared" si="671"/>
        <v>0</v>
      </c>
      <c r="AA2915" s="43">
        <f t="shared" si="671"/>
        <v>0</v>
      </c>
      <c r="AB2915" s="44" t="e">
        <f t="shared" si="669"/>
        <v>#DIV/0!</v>
      </c>
      <c r="AC2915" s="46"/>
      <c r="AE2915" s="37"/>
    </row>
    <row r="2916" spans="1:31" s="36" customFormat="1" ht="15" hidden="1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hidden="1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hidden="1" customHeight="1" x14ac:dyDescent="0.25">
      <c r="A2918" s="50" t="s">
        <v>139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18" hidden="1" customHeight="1" x14ac:dyDescent="0.2">
      <c r="A2919" s="40" t="s">
        <v>34</v>
      </c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>
        <f>SUM(M2919:Y2919)</f>
        <v>0</v>
      </c>
      <c r="AA2919" s="34">
        <f>D2919-Z2919</f>
        <v>0</v>
      </c>
      <c r="AB2919" s="41" t="e">
        <f t="shared" ref="AB2919:AB2925" si="672">Z2919/D2919</f>
        <v>#DIV/0!</v>
      </c>
      <c r="AC2919" s="35"/>
      <c r="AE2919" s="37"/>
    </row>
    <row r="2920" spans="1:31" s="36" customFormat="1" ht="18" hidden="1" customHeight="1" x14ac:dyDescent="0.2">
      <c r="A2920" s="40" t="s">
        <v>35</v>
      </c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>
        <f>SUM(M2920:Y2920)</f>
        <v>0</v>
      </c>
      <c r="AA2920" s="34">
        <f>D2920-Z2920</f>
        <v>0</v>
      </c>
      <c r="AB2920" s="41" t="e">
        <f t="shared" si="672"/>
        <v>#DIV/0!</v>
      </c>
      <c r="AC2920" s="35"/>
      <c r="AE2920" s="37"/>
    </row>
    <row r="2921" spans="1:31" s="36" customFormat="1" ht="18" hidden="1" customHeight="1" x14ac:dyDescent="0.2">
      <c r="A2921" s="40" t="s">
        <v>36</v>
      </c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>
        <f>SUM(M2921:Y2921)</f>
        <v>0</v>
      </c>
      <c r="AA2921" s="34">
        <f>D2921-Z2921</f>
        <v>0</v>
      </c>
      <c r="AB2921" s="41" t="e">
        <f t="shared" si="672"/>
        <v>#DIV/0!</v>
      </c>
      <c r="AC2921" s="35"/>
      <c r="AE2921" s="37"/>
    </row>
    <row r="2922" spans="1:31" s="36" customFormat="1" ht="18" hidden="1" customHeight="1" x14ac:dyDescent="0.2">
      <c r="A2922" s="40" t="s">
        <v>37</v>
      </c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>
        <f>SUM(M2922:Y2922)</f>
        <v>0</v>
      </c>
      <c r="AA2922" s="34">
        <f>D2922-Z2922</f>
        <v>0</v>
      </c>
      <c r="AB2922" s="41" t="e">
        <f t="shared" si="672"/>
        <v>#DIV/0!</v>
      </c>
      <c r="AC2922" s="35"/>
      <c r="AE2922" s="37"/>
    </row>
    <row r="2923" spans="1:31" s="36" customFormat="1" ht="18" hidden="1" customHeight="1" x14ac:dyDescent="0.25">
      <c r="A2923" s="42" t="s">
        <v>38</v>
      </c>
      <c r="B2923" s="43">
        <f t="shared" ref="B2923:AA2923" si="673">SUM(B2919:B2922)</f>
        <v>0</v>
      </c>
      <c r="C2923" s="43">
        <f t="shared" si="673"/>
        <v>0</v>
      </c>
      <c r="D2923" s="43">
        <f t="shared" si="673"/>
        <v>0</v>
      </c>
      <c r="E2923" s="43">
        <f t="shared" si="673"/>
        <v>0</v>
      </c>
      <c r="F2923" s="43">
        <f t="shared" si="673"/>
        <v>0</v>
      </c>
      <c r="G2923" s="43">
        <f t="shared" si="673"/>
        <v>0</v>
      </c>
      <c r="H2923" s="43">
        <f t="shared" si="673"/>
        <v>0</v>
      </c>
      <c r="I2923" s="43">
        <f t="shared" si="673"/>
        <v>0</v>
      </c>
      <c r="J2923" s="43">
        <f t="shared" si="673"/>
        <v>0</v>
      </c>
      <c r="K2923" s="43">
        <f t="shared" si="673"/>
        <v>0</v>
      </c>
      <c r="L2923" s="43">
        <f t="shared" si="673"/>
        <v>0</v>
      </c>
      <c r="M2923" s="43">
        <f t="shared" si="673"/>
        <v>0</v>
      </c>
      <c r="N2923" s="43">
        <f t="shared" si="673"/>
        <v>0</v>
      </c>
      <c r="O2923" s="43">
        <f t="shared" si="673"/>
        <v>0</v>
      </c>
      <c r="P2923" s="43">
        <f t="shared" si="673"/>
        <v>0</v>
      </c>
      <c r="Q2923" s="43">
        <f t="shared" si="673"/>
        <v>0</v>
      </c>
      <c r="R2923" s="43">
        <f t="shared" si="673"/>
        <v>0</v>
      </c>
      <c r="S2923" s="43">
        <f t="shared" si="673"/>
        <v>0</v>
      </c>
      <c r="T2923" s="43">
        <f t="shared" si="673"/>
        <v>0</v>
      </c>
      <c r="U2923" s="43">
        <f t="shared" si="673"/>
        <v>0</v>
      </c>
      <c r="V2923" s="43">
        <f t="shared" si="673"/>
        <v>0</v>
      </c>
      <c r="W2923" s="43">
        <f t="shared" si="673"/>
        <v>0</v>
      </c>
      <c r="X2923" s="43">
        <f t="shared" si="673"/>
        <v>0</v>
      </c>
      <c r="Y2923" s="43">
        <f t="shared" si="673"/>
        <v>0</v>
      </c>
      <c r="Z2923" s="43">
        <f t="shared" si="673"/>
        <v>0</v>
      </c>
      <c r="AA2923" s="43">
        <f t="shared" si="673"/>
        <v>0</v>
      </c>
      <c r="AB2923" s="44" t="e">
        <f t="shared" si="672"/>
        <v>#DIV/0!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>
        <f>SUM(M2924:Y2924)</f>
        <v>0</v>
      </c>
      <c r="AA2924" s="34">
        <f>D2924-Z2924</f>
        <v>0</v>
      </c>
      <c r="AB2924" s="41" t="e">
        <f t="shared" si="672"/>
        <v>#DIV/0!</v>
      </c>
      <c r="AC2924" s="35"/>
      <c r="AE2924" s="37"/>
    </row>
    <row r="2925" spans="1:31" s="36" customFormat="1" ht="18" hidden="1" customHeight="1" x14ac:dyDescent="0.25">
      <c r="A2925" s="42" t="s">
        <v>40</v>
      </c>
      <c r="B2925" s="43">
        <f t="shared" ref="B2925:AA2925" si="674">B2924+B2923</f>
        <v>0</v>
      </c>
      <c r="C2925" s="43">
        <f t="shared" si="674"/>
        <v>0</v>
      </c>
      <c r="D2925" s="43">
        <f t="shared" si="674"/>
        <v>0</v>
      </c>
      <c r="E2925" s="43">
        <f t="shared" si="674"/>
        <v>0</v>
      </c>
      <c r="F2925" s="43">
        <f t="shared" si="674"/>
        <v>0</v>
      </c>
      <c r="G2925" s="43">
        <f t="shared" si="674"/>
        <v>0</v>
      </c>
      <c r="H2925" s="43">
        <f t="shared" si="674"/>
        <v>0</v>
      </c>
      <c r="I2925" s="43">
        <f t="shared" si="674"/>
        <v>0</v>
      </c>
      <c r="J2925" s="43">
        <f t="shared" si="674"/>
        <v>0</v>
      </c>
      <c r="K2925" s="43">
        <f t="shared" si="674"/>
        <v>0</v>
      </c>
      <c r="L2925" s="43">
        <f t="shared" si="674"/>
        <v>0</v>
      </c>
      <c r="M2925" s="43">
        <f t="shared" si="674"/>
        <v>0</v>
      </c>
      <c r="N2925" s="43">
        <f t="shared" si="674"/>
        <v>0</v>
      </c>
      <c r="O2925" s="43">
        <f t="shared" si="674"/>
        <v>0</v>
      </c>
      <c r="P2925" s="43">
        <f t="shared" si="674"/>
        <v>0</v>
      </c>
      <c r="Q2925" s="43">
        <f t="shared" si="674"/>
        <v>0</v>
      </c>
      <c r="R2925" s="43">
        <f t="shared" si="674"/>
        <v>0</v>
      </c>
      <c r="S2925" s="43">
        <f t="shared" si="674"/>
        <v>0</v>
      </c>
      <c r="T2925" s="43">
        <f t="shared" si="674"/>
        <v>0</v>
      </c>
      <c r="U2925" s="43">
        <f t="shared" si="674"/>
        <v>0</v>
      </c>
      <c r="V2925" s="43">
        <f t="shared" si="674"/>
        <v>0</v>
      </c>
      <c r="W2925" s="43">
        <f t="shared" si="674"/>
        <v>0</v>
      </c>
      <c r="X2925" s="43">
        <f t="shared" si="674"/>
        <v>0</v>
      </c>
      <c r="Y2925" s="43">
        <f t="shared" si="674"/>
        <v>0</v>
      </c>
      <c r="Z2925" s="43">
        <f t="shared" si="674"/>
        <v>0</v>
      </c>
      <c r="AA2925" s="43">
        <f t="shared" si="674"/>
        <v>0</v>
      </c>
      <c r="AB2925" s="44" t="e">
        <f t="shared" si="672"/>
        <v>#DIV/0!</v>
      </c>
      <c r="AC2925" s="46"/>
      <c r="AE2925" s="37"/>
    </row>
    <row r="2926" spans="1:31" s="36" customFormat="1" ht="15" hidden="1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15" hidden="1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hidden="1" customHeight="1" x14ac:dyDescent="0.25">
      <c r="A2928" s="50" t="s">
        <v>139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1" s="36" customFormat="1" ht="18" hidden="1" customHeight="1" x14ac:dyDescent="0.2">
      <c r="A2929" s="40" t="s">
        <v>34</v>
      </c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>
        <f>SUM(M2929:Y2929)</f>
        <v>0</v>
      </c>
      <c r="AA2929" s="34">
        <f>D2929-Z2929</f>
        <v>0</v>
      </c>
      <c r="AB2929" s="41" t="e">
        <f t="shared" ref="AB2929:AB2935" si="675">Z2929/D2929</f>
        <v>#DIV/0!</v>
      </c>
      <c r="AC2929" s="35"/>
      <c r="AE2929" s="37"/>
    </row>
    <row r="2930" spans="1:31" s="36" customFormat="1" ht="18" hidden="1" customHeight="1" x14ac:dyDescent="0.2">
      <c r="A2930" s="40" t="s">
        <v>35</v>
      </c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>
        <f>SUM(M2930:Y2930)</f>
        <v>0</v>
      </c>
      <c r="AA2930" s="34">
        <f>D2930-Z2930</f>
        <v>0</v>
      </c>
      <c r="AB2930" s="41" t="e">
        <f t="shared" si="675"/>
        <v>#DIV/0!</v>
      </c>
      <c r="AC2930" s="35"/>
      <c r="AE2930" s="37"/>
    </row>
    <row r="2931" spans="1:31" s="36" customFormat="1" ht="18" hidden="1" customHeight="1" x14ac:dyDescent="0.2">
      <c r="A2931" s="40" t="s">
        <v>36</v>
      </c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>
        <f>SUM(M2931:Y2931)</f>
        <v>0</v>
      </c>
      <c r="AA2931" s="34">
        <f>D2931-Z2931</f>
        <v>0</v>
      </c>
      <c r="AB2931" s="41" t="e">
        <f t="shared" si="675"/>
        <v>#DIV/0!</v>
      </c>
      <c r="AC2931" s="35"/>
      <c r="AE2931" s="37"/>
    </row>
    <row r="2932" spans="1:31" s="36" customFormat="1" ht="18" hidden="1" customHeight="1" x14ac:dyDescent="0.2">
      <c r="A2932" s="40" t="s">
        <v>37</v>
      </c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>
        <f>SUM(M2932:Y2932)</f>
        <v>0</v>
      </c>
      <c r="AA2932" s="34">
        <f>D2932-Z2932</f>
        <v>0</v>
      </c>
      <c r="AB2932" s="41" t="e">
        <f t="shared" si="675"/>
        <v>#DIV/0!</v>
      </c>
      <c r="AC2932" s="35"/>
      <c r="AE2932" s="37"/>
    </row>
    <row r="2933" spans="1:31" s="36" customFormat="1" ht="18" hidden="1" customHeight="1" x14ac:dyDescent="0.25">
      <c r="A2933" s="42" t="s">
        <v>38</v>
      </c>
      <c r="B2933" s="43">
        <f t="shared" ref="B2933:AA2933" si="676">SUM(B2929:B2932)</f>
        <v>0</v>
      </c>
      <c r="C2933" s="43">
        <f t="shared" si="676"/>
        <v>0</v>
      </c>
      <c r="D2933" s="43">
        <f t="shared" si="676"/>
        <v>0</v>
      </c>
      <c r="E2933" s="43">
        <f t="shared" si="676"/>
        <v>0</v>
      </c>
      <c r="F2933" s="43">
        <f t="shared" si="676"/>
        <v>0</v>
      </c>
      <c r="G2933" s="43">
        <f t="shared" si="676"/>
        <v>0</v>
      </c>
      <c r="H2933" s="43">
        <f t="shared" si="676"/>
        <v>0</v>
      </c>
      <c r="I2933" s="43">
        <f t="shared" si="676"/>
        <v>0</v>
      </c>
      <c r="J2933" s="43">
        <f t="shared" si="676"/>
        <v>0</v>
      </c>
      <c r="K2933" s="43">
        <f t="shared" si="676"/>
        <v>0</v>
      </c>
      <c r="L2933" s="43">
        <f t="shared" si="676"/>
        <v>0</v>
      </c>
      <c r="M2933" s="43">
        <f t="shared" si="676"/>
        <v>0</v>
      </c>
      <c r="N2933" s="43">
        <f t="shared" si="676"/>
        <v>0</v>
      </c>
      <c r="O2933" s="43">
        <f t="shared" si="676"/>
        <v>0</v>
      </c>
      <c r="P2933" s="43">
        <f t="shared" si="676"/>
        <v>0</v>
      </c>
      <c r="Q2933" s="43">
        <f t="shared" si="676"/>
        <v>0</v>
      </c>
      <c r="R2933" s="43">
        <f t="shared" si="676"/>
        <v>0</v>
      </c>
      <c r="S2933" s="43">
        <f t="shared" si="676"/>
        <v>0</v>
      </c>
      <c r="T2933" s="43">
        <f t="shared" si="676"/>
        <v>0</v>
      </c>
      <c r="U2933" s="43">
        <f t="shared" si="676"/>
        <v>0</v>
      </c>
      <c r="V2933" s="43">
        <f t="shared" si="676"/>
        <v>0</v>
      </c>
      <c r="W2933" s="43">
        <f t="shared" si="676"/>
        <v>0</v>
      </c>
      <c r="X2933" s="43">
        <f t="shared" si="676"/>
        <v>0</v>
      </c>
      <c r="Y2933" s="43">
        <f t="shared" si="676"/>
        <v>0</v>
      </c>
      <c r="Z2933" s="43">
        <f t="shared" si="676"/>
        <v>0</v>
      </c>
      <c r="AA2933" s="43">
        <f t="shared" si="676"/>
        <v>0</v>
      </c>
      <c r="AB2933" s="44" t="e">
        <f t="shared" si="675"/>
        <v>#DIV/0!</v>
      </c>
      <c r="AC2933" s="35"/>
      <c r="AE2933" s="37"/>
    </row>
    <row r="2934" spans="1:31" s="36" customFormat="1" ht="18" hidden="1" customHeight="1" x14ac:dyDescent="0.25">
      <c r="A2934" s="45" t="s">
        <v>39</v>
      </c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>
        <f>SUM(M2934:Y2934)</f>
        <v>0</v>
      </c>
      <c r="AA2934" s="34">
        <f>D2934-Z2934</f>
        <v>0</v>
      </c>
      <c r="AB2934" s="41" t="e">
        <f t="shared" si="675"/>
        <v>#DIV/0!</v>
      </c>
      <c r="AC2934" s="35"/>
      <c r="AE2934" s="37"/>
    </row>
    <row r="2935" spans="1:31" s="36" customFormat="1" ht="18" hidden="1" customHeight="1" x14ac:dyDescent="0.25">
      <c r="A2935" s="42" t="s">
        <v>40</v>
      </c>
      <c r="B2935" s="43">
        <f t="shared" ref="B2935:AA2935" si="677">B2934+B2933</f>
        <v>0</v>
      </c>
      <c r="C2935" s="43">
        <f t="shared" si="677"/>
        <v>0</v>
      </c>
      <c r="D2935" s="43">
        <f t="shared" si="677"/>
        <v>0</v>
      </c>
      <c r="E2935" s="43">
        <f t="shared" si="677"/>
        <v>0</v>
      </c>
      <c r="F2935" s="43">
        <f t="shared" si="677"/>
        <v>0</v>
      </c>
      <c r="G2935" s="43">
        <f t="shared" si="677"/>
        <v>0</v>
      </c>
      <c r="H2935" s="43">
        <f t="shared" si="677"/>
        <v>0</v>
      </c>
      <c r="I2935" s="43">
        <f t="shared" si="677"/>
        <v>0</v>
      </c>
      <c r="J2935" s="43">
        <f t="shared" si="677"/>
        <v>0</v>
      </c>
      <c r="K2935" s="43">
        <f t="shared" si="677"/>
        <v>0</v>
      </c>
      <c r="L2935" s="43">
        <f t="shared" si="677"/>
        <v>0</v>
      </c>
      <c r="M2935" s="43">
        <f t="shared" si="677"/>
        <v>0</v>
      </c>
      <c r="N2935" s="43">
        <f t="shared" si="677"/>
        <v>0</v>
      </c>
      <c r="O2935" s="43">
        <f t="shared" si="677"/>
        <v>0</v>
      </c>
      <c r="P2935" s="43">
        <f t="shared" si="677"/>
        <v>0</v>
      </c>
      <c r="Q2935" s="43">
        <f t="shared" si="677"/>
        <v>0</v>
      </c>
      <c r="R2935" s="43">
        <f t="shared" si="677"/>
        <v>0</v>
      </c>
      <c r="S2935" s="43">
        <f t="shared" si="677"/>
        <v>0</v>
      </c>
      <c r="T2935" s="43">
        <f t="shared" si="677"/>
        <v>0</v>
      </c>
      <c r="U2935" s="43">
        <f t="shared" si="677"/>
        <v>0</v>
      </c>
      <c r="V2935" s="43">
        <f t="shared" si="677"/>
        <v>0</v>
      </c>
      <c r="W2935" s="43">
        <f t="shared" si="677"/>
        <v>0</v>
      </c>
      <c r="X2935" s="43">
        <f t="shared" si="677"/>
        <v>0</v>
      </c>
      <c r="Y2935" s="43">
        <f t="shared" si="677"/>
        <v>0</v>
      </c>
      <c r="Z2935" s="43">
        <f t="shared" si="677"/>
        <v>0</v>
      </c>
      <c r="AA2935" s="43">
        <f t="shared" si="677"/>
        <v>0</v>
      </c>
      <c r="AB2935" s="44" t="e">
        <f t="shared" si="675"/>
        <v>#DIV/0!</v>
      </c>
      <c r="AC2935" s="46"/>
      <c r="AE2935" s="37"/>
    </row>
    <row r="2936" spans="1:31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5"/>
      <c r="AE2936" s="37"/>
    </row>
    <row r="2937" spans="1:31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5"/>
      <c r="AE2937" s="37"/>
    </row>
    <row r="2938" spans="1:31" s="36" customFormat="1" ht="15" customHeight="1" x14ac:dyDescent="0.25">
      <c r="A2938" s="50" t="s">
        <v>168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1" s="36" customFormat="1" ht="29.25" customHeight="1" x14ac:dyDescent="0.2">
      <c r="A2939" s="40" t="s">
        <v>34</v>
      </c>
      <c r="B2939" s="34">
        <f>B2779+B2619+B2559+B2549+B2437</f>
        <v>400706580</v>
      </c>
      <c r="C2939" s="34">
        <f t="shared" ref="C2939:Y2944" si="678">C2779+C2619+C2559+C2549+C2437</f>
        <v>0</v>
      </c>
      <c r="D2939" s="34">
        <f t="shared" si="678"/>
        <v>400706580</v>
      </c>
      <c r="E2939" s="34">
        <f t="shared" si="678"/>
        <v>19849738.700000003</v>
      </c>
      <c r="F2939" s="34">
        <f t="shared" si="678"/>
        <v>309708971.20999998</v>
      </c>
      <c r="G2939" s="34">
        <f t="shared" si="678"/>
        <v>0</v>
      </c>
      <c r="H2939" s="34">
        <f t="shared" si="678"/>
        <v>0</v>
      </c>
      <c r="I2939" s="34">
        <f t="shared" si="678"/>
        <v>19849738.700000003</v>
      </c>
      <c r="J2939" s="34">
        <f t="shared" si="678"/>
        <v>244864768.69</v>
      </c>
      <c r="K2939" s="34">
        <f t="shared" si="678"/>
        <v>0</v>
      </c>
      <c r="L2939" s="34">
        <f t="shared" si="678"/>
        <v>0</v>
      </c>
      <c r="M2939" s="34">
        <f t="shared" si="678"/>
        <v>264714507.39000002</v>
      </c>
      <c r="N2939" s="34">
        <f t="shared" si="678"/>
        <v>0</v>
      </c>
      <c r="O2939" s="34">
        <f t="shared" si="678"/>
        <v>0</v>
      </c>
      <c r="P2939" s="34">
        <f t="shared" si="678"/>
        <v>0</v>
      </c>
      <c r="Q2939" s="34">
        <f t="shared" si="678"/>
        <v>23216669</v>
      </c>
      <c r="R2939" s="34">
        <f t="shared" si="678"/>
        <v>41627533.519999951</v>
      </c>
      <c r="S2939" s="34">
        <f t="shared" si="678"/>
        <v>0</v>
      </c>
      <c r="T2939" s="34">
        <f t="shared" si="678"/>
        <v>0</v>
      </c>
      <c r="U2939" s="34">
        <f t="shared" si="678"/>
        <v>0</v>
      </c>
      <c r="V2939" s="34">
        <f t="shared" si="678"/>
        <v>0</v>
      </c>
      <c r="W2939" s="34">
        <f t="shared" si="678"/>
        <v>0</v>
      </c>
      <c r="X2939" s="34">
        <f t="shared" si="678"/>
        <v>0</v>
      </c>
      <c r="Y2939" s="34">
        <f t="shared" si="678"/>
        <v>0</v>
      </c>
      <c r="Z2939" s="34">
        <f>SUM(M2939:Y2939)</f>
        <v>329558709.90999997</v>
      </c>
      <c r="AA2939" s="34">
        <f>D2939-Z2939</f>
        <v>71147870.090000033</v>
      </c>
      <c r="AB2939" s="41">
        <f>Z2939/D2939</f>
        <v>0.82244396862661939</v>
      </c>
      <c r="AC2939" s="35"/>
      <c r="AE2939" s="37"/>
    </row>
    <row r="2940" spans="1:31" s="36" customFormat="1" ht="25.35" customHeight="1" x14ac:dyDescent="0.2">
      <c r="A2940" s="40" t="s">
        <v>35</v>
      </c>
      <c r="B2940" s="34">
        <f>B2780+B2620+B2560+B2550+B2438</f>
        <v>747696386</v>
      </c>
      <c r="C2940" s="34">
        <f t="shared" si="678"/>
        <v>0</v>
      </c>
      <c r="D2940" s="34">
        <f t="shared" si="678"/>
        <v>747696386</v>
      </c>
      <c r="E2940" s="34">
        <f t="shared" si="678"/>
        <v>0</v>
      </c>
      <c r="F2940" s="34">
        <f t="shared" si="678"/>
        <v>238460368.80000001</v>
      </c>
      <c r="G2940" s="34">
        <f t="shared" si="678"/>
        <v>0</v>
      </c>
      <c r="H2940" s="34">
        <f t="shared" si="678"/>
        <v>0</v>
      </c>
      <c r="I2940" s="34">
        <f t="shared" si="678"/>
        <v>0</v>
      </c>
      <c r="J2940" s="34">
        <f t="shared" si="678"/>
        <v>157377751</v>
      </c>
      <c r="K2940" s="34">
        <f t="shared" si="678"/>
        <v>0</v>
      </c>
      <c r="L2940" s="34">
        <f t="shared" si="678"/>
        <v>0</v>
      </c>
      <c r="M2940" s="34">
        <f t="shared" si="678"/>
        <v>157377751</v>
      </c>
      <c r="N2940" s="34">
        <f t="shared" si="678"/>
        <v>0</v>
      </c>
      <c r="O2940" s="34">
        <f t="shared" si="678"/>
        <v>0</v>
      </c>
      <c r="P2940" s="34">
        <f t="shared" si="678"/>
        <v>0</v>
      </c>
      <c r="Q2940" s="34">
        <f t="shared" si="678"/>
        <v>0</v>
      </c>
      <c r="R2940" s="34">
        <f t="shared" si="678"/>
        <v>81082617.799999997</v>
      </c>
      <c r="S2940" s="34">
        <f t="shared" si="678"/>
        <v>0</v>
      </c>
      <c r="T2940" s="34">
        <f t="shared" si="678"/>
        <v>0</v>
      </c>
      <c r="U2940" s="34">
        <f t="shared" si="678"/>
        <v>0</v>
      </c>
      <c r="V2940" s="34">
        <f t="shared" si="678"/>
        <v>0</v>
      </c>
      <c r="W2940" s="34">
        <f t="shared" si="678"/>
        <v>0</v>
      </c>
      <c r="X2940" s="34">
        <f t="shared" si="678"/>
        <v>0</v>
      </c>
      <c r="Y2940" s="34">
        <f t="shared" si="678"/>
        <v>0</v>
      </c>
      <c r="Z2940" s="34">
        <f>SUM(M2940:Y2940)</f>
        <v>238460368.80000001</v>
      </c>
      <c r="AA2940" s="34">
        <f>D2940-Z2940</f>
        <v>509236017.19999999</v>
      </c>
      <c r="AB2940" s="41">
        <f>Z2940/D2940</f>
        <v>0.31892673719570447</v>
      </c>
      <c r="AC2940" s="35"/>
      <c r="AE2940" s="37"/>
    </row>
    <row r="2941" spans="1:31" s="36" customFormat="1" ht="27" hidden="1" customHeight="1" x14ac:dyDescent="0.2">
      <c r="A2941" s="40" t="s">
        <v>36</v>
      </c>
      <c r="B2941" s="34">
        <f>B2781+B2621+B2561+B2551+B2439</f>
        <v>0</v>
      </c>
      <c r="C2941" s="34">
        <f t="shared" si="678"/>
        <v>0</v>
      </c>
      <c r="D2941" s="34">
        <f t="shared" si="678"/>
        <v>0</v>
      </c>
      <c r="E2941" s="34">
        <f t="shared" si="678"/>
        <v>0</v>
      </c>
      <c r="F2941" s="34">
        <f t="shared" si="678"/>
        <v>0</v>
      </c>
      <c r="G2941" s="34">
        <f t="shared" si="678"/>
        <v>0</v>
      </c>
      <c r="H2941" s="34">
        <f t="shared" si="678"/>
        <v>0</v>
      </c>
      <c r="I2941" s="34">
        <f t="shared" si="678"/>
        <v>0</v>
      </c>
      <c r="J2941" s="34">
        <f t="shared" si="678"/>
        <v>0</v>
      </c>
      <c r="K2941" s="34">
        <f t="shared" si="678"/>
        <v>0</v>
      </c>
      <c r="L2941" s="34">
        <f t="shared" si="678"/>
        <v>0</v>
      </c>
      <c r="M2941" s="34">
        <f t="shared" si="678"/>
        <v>0</v>
      </c>
      <c r="N2941" s="34">
        <f t="shared" si="678"/>
        <v>0</v>
      </c>
      <c r="O2941" s="34">
        <f t="shared" si="678"/>
        <v>0</v>
      </c>
      <c r="P2941" s="34">
        <f t="shared" si="678"/>
        <v>0</v>
      </c>
      <c r="Q2941" s="34">
        <f t="shared" si="678"/>
        <v>0</v>
      </c>
      <c r="R2941" s="34">
        <f t="shared" si="678"/>
        <v>0</v>
      </c>
      <c r="S2941" s="34">
        <f t="shared" si="678"/>
        <v>0</v>
      </c>
      <c r="T2941" s="34">
        <f t="shared" si="678"/>
        <v>0</v>
      </c>
      <c r="U2941" s="34">
        <f t="shared" si="678"/>
        <v>0</v>
      </c>
      <c r="V2941" s="34">
        <f t="shared" si="678"/>
        <v>0</v>
      </c>
      <c r="W2941" s="34">
        <f t="shared" si="678"/>
        <v>0</v>
      </c>
      <c r="X2941" s="34">
        <f t="shared" si="678"/>
        <v>0</v>
      </c>
      <c r="Y2941" s="34">
        <f t="shared" si="678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</row>
    <row r="2942" spans="1:31" s="36" customFormat="1" ht="21" customHeight="1" x14ac:dyDescent="0.2">
      <c r="A2942" s="40" t="s">
        <v>37</v>
      </c>
      <c r="B2942" s="34">
        <f>B2782+B2622+B2562+B2552+B2440</f>
        <v>0</v>
      </c>
      <c r="C2942" s="34">
        <f t="shared" si="678"/>
        <v>0</v>
      </c>
      <c r="D2942" s="34">
        <f t="shared" si="678"/>
        <v>0</v>
      </c>
      <c r="E2942" s="34">
        <f t="shared" si="678"/>
        <v>0</v>
      </c>
      <c r="F2942" s="34">
        <f t="shared" si="678"/>
        <v>0</v>
      </c>
      <c r="G2942" s="34">
        <f t="shared" si="678"/>
        <v>0</v>
      </c>
      <c r="H2942" s="34">
        <f t="shared" si="678"/>
        <v>0</v>
      </c>
      <c r="I2942" s="34">
        <f t="shared" si="678"/>
        <v>0</v>
      </c>
      <c r="J2942" s="34">
        <f t="shared" si="678"/>
        <v>0</v>
      </c>
      <c r="K2942" s="34">
        <f t="shared" si="678"/>
        <v>0</v>
      </c>
      <c r="L2942" s="34">
        <f t="shared" si="678"/>
        <v>0</v>
      </c>
      <c r="M2942" s="34">
        <f t="shared" si="678"/>
        <v>0</v>
      </c>
      <c r="N2942" s="34">
        <f t="shared" si="678"/>
        <v>0</v>
      </c>
      <c r="O2942" s="34">
        <f t="shared" si="678"/>
        <v>0</v>
      </c>
      <c r="P2942" s="34">
        <f t="shared" si="678"/>
        <v>0</v>
      </c>
      <c r="Q2942" s="34">
        <f t="shared" si="678"/>
        <v>0</v>
      </c>
      <c r="R2942" s="34">
        <f t="shared" si="678"/>
        <v>0</v>
      </c>
      <c r="S2942" s="34">
        <f t="shared" si="678"/>
        <v>0</v>
      </c>
      <c r="T2942" s="34">
        <f t="shared" si="678"/>
        <v>0</v>
      </c>
      <c r="U2942" s="34">
        <f t="shared" si="678"/>
        <v>0</v>
      </c>
      <c r="V2942" s="34">
        <f t="shared" si="678"/>
        <v>0</v>
      </c>
      <c r="W2942" s="34">
        <f t="shared" si="678"/>
        <v>0</v>
      </c>
      <c r="X2942" s="34">
        <f t="shared" si="678"/>
        <v>0</v>
      </c>
      <c r="Y2942" s="34">
        <f t="shared" si="678"/>
        <v>0</v>
      </c>
      <c r="Z2942" s="34">
        <f>SUM(M2942:Y2942)</f>
        <v>0</v>
      </c>
      <c r="AA2942" s="34">
        <f>D2942-Z2942</f>
        <v>0</v>
      </c>
      <c r="AB2942" s="41"/>
      <c r="AC2942" s="35"/>
      <c r="AE2942" s="37"/>
    </row>
    <row r="2943" spans="1:31" s="36" customFormat="1" ht="18" customHeight="1" x14ac:dyDescent="0.25">
      <c r="A2943" s="42" t="s">
        <v>38</v>
      </c>
      <c r="B2943" s="43">
        <f>SUM(B2939:B2942)</f>
        <v>1148402966</v>
      </c>
      <c r="C2943" s="43">
        <f t="shared" ref="C2943:AA2943" si="679">SUM(C2939:C2942)</f>
        <v>0</v>
      </c>
      <c r="D2943" s="43">
        <f t="shared" si="679"/>
        <v>1148402966</v>
      </c>
      <c r="E2943" s="43">
        <f t="shared" si="679"/>
        <v>19849738.700000003</v>
      </c>
      <c r="F2943" s="43">
        <f t="shared" si="679"/>
        <v>548169340.00999999</v>
      </c>
      <c r="G2943" s="43">
        <f t="shared" si="679"/>
        <v>0</v>
      </c>
      <c r="H2943" s="43">
        <f t="shared" si="679"/>
        <v>0</v>
      </c>
      <c r="I2943" s="43">
        <f t="shared" si="679"/>
        <v>19849738.700000003</v>
      </c>
      <c r="J2943" s="43">
        <f t="shared" si="679"/>
        <v>402242519.69</v>
      </c>
      <c r="K2943" s="43">
        <f t="shared" si="679"/>
        <v>0</v>
      </c>
      <c r="L2943" s="43">
        <f t="shared" si="679"/>
        <v>0</v>
      </c>
      <c r="M2943" s="43">
        <f t="shared" si="679"/>
        <v>422092258.38999999</v>
      </c>
      <c r="N2943" s="43">
        <f t="shared" si="679"/>
        <v>0</v>
      </c>
      <c r="O2943" s="43">
        <f t="shared" si="679"/>
        <v>0</v>
      </c>
      <c r="P2943" s="43">
        <f t="shared" si="679"/>
        <v>0</v>
      </c>
      <c r="Q2943" s="43">
        <f t="shared" si="679"/>
        <v>23216669</v>
      </c>
      <c r="R2943" s="43">
        <f t="shared" si="679"/>
        <v>122710151.31999995</v>
      </c>
      <c r="S2943" s="43">
        <f t="shared" si="679"/>
        <v>0</v>
      </c>
      <c r="T2943" s="43">
        <f t="shared" si="679"/>
        <v>0</v>
      </c>
      <c r="U2943" s="43">
        <f t="shared" si="679"/>
        <v>0</v>
      </c>
      <c r="V2943" s="43">
        <f t="shared" si="679"/>
        <v>0</v>
      </c>
      <c r="W2943" s="43">
        <f t="shared" si="679"/>
        <v>0</v>
      </c>
      <c r="X2943" s="43">
        <f t="shared" si="679"/>
        <v>0</v>
      </c>
      <c r="Y2943" s="43">
        <f t="shared" si="679"/>
        <v>0</v>
      </c>
      <c r="Z2943" s="43">
        <f t="shared" si="679"/>
        <v>568019078.71000004</v>
      </c>
      <c r="AA2943" s="43">
        <f t="shared" si="679"/>
        <v>580383887.28999996</v>
      </c>
      <c r="AB2943" s="44">
        <f>Z2943/D2943</f>
        <v>0.49461652009526424</v>
      </c>
      <c r="AC2943" s="35"/>
      <c r="AE2943" s="37"/>
    </row>
    <row r="2944" spans="1:31" s="36" customFormat="1" ht="18" customHeight="1" x14ac:dyDescent="0.25">
      <c r="A2944" s="45" t="s">
        <v>39</v>
      </c>
      <c r="B2944" s="34">
        <f>B2784+B2624+B2564+B2554+B2442</f>
        <v>0</v>
      </c>
      <c r="C2944" s="34">
        <f t="shared" si="678"/>
        <v>0</v>
      </c>
      <c r="D2944" s="34">
        <f t="shared" si="678"/>
        <v>0</v>
      </c>
      <c r="E2944" s="34">
        <f t="shared" si="678"/>
        <v>0</v>
      </c>
      <c r="F2944" s="34">
        <f t="shared" si="678"/>
        <v>0</v>
      </c>
      <c r="G2944" s="34">
        <f t="shared" si="678"/>
        <v>0</v>
      </c>
      <c r="H2944" s="34">
        <f t="shared" si="678"/>
        <v>0</v>
      </c>
      <c r="I2944" s="34">
        <f t="shared" si="678"/>
        <v>0</v>
      </c>
      <c r="J2944" s="34">
        <f t="shared" si="678"/>
        <v>0</v>
      </c>
      <c r="K2944" s="34">
        <f t="shared" si="678"/>
        <v>0</v>
      </c>
      <c r="L2944" s="34">
        <f t="shared" si="678"/>
        <v>0</v>
      </c>
      <c r="M2944" s="34">
        <f t="shared" si="678"/>
        <v>0</v>
      </c>
      <c r="N2944" s="34">
        <f t="shared" si="678"/>
        <v>0</v>
      </c>
      <c r="O2944" s="34">
        <f t="shared" si="678"/>
        <v>0</v>
      </c>
      <c r="P2944" s="34">
        <f t="shared" si="678"/>
        <v>0</v>
      </c>
      <c r="Q2944" s="34">
        <f t="shared" si="678"/>
        <v>0</v>
      </c>
      <c r="R2944" s="34">
        <f t="shared" si="678"/>
        <v>0</v>
      </c>
      <c r="S2944" s="34">
        <f t="shared" si="678"/>
        <v>0</v>
      </c>
      <c r="T2944" s="34">
        <f t="shared" si="678"/>
        <v>0</v>
      </c>
      <c r="U2944" s="34">
        <f t="shared" si="678"/>
        <v>0</v>
      </c>
      <c r="V2944" s="34">
        <f t="shared" si="678"/>
        <v>0</v>
      </c>
      <c r="W2944" s="34">
        <f t="shared" si="678"/>
        <v>0</v>
      </c>
      <c r="X2944" s="34">
        <f t="shared" si="678"/>
        <v>0</v>
      </c>
      <c r="Y2944" s="34">
        <f t="shared" si="678"/>
        <v>0</v>
      </c>
      <c r="Z2944" s="34">
        <f>SUM(M2944:Y2944)</f>
        <v>0</v>
      </c>
      <c r="AA2944" s="34">
        <f>D2944-Z2944</f>
        <v>0</v>
      </c>
      <c r="AB2944" s="41"/>
      <c r="AC2944" s="35"/>
      <c r="AE2944" s="37"/>
    </row>
    <row r="2945" spans="1:32" s="36" customFormat="1" ht="26.45" customHeight="1" x14ac:dyDescent="0.25">
      <c r="A2945" s="42" t="s">
        <v>40</v>
      </c>
      <c r="B2945" s="43">
        <f>B2944+B2943</f>
        <v>1148402966</v>
      </c>
      <c r="C2945" s="43">
        <f t="shared" ref="C2945:AA2945" si="680">C2944+C2943</f>
        <v>0</v>
      </c>
      <c r="D2945" s="43">
        <f t="shared" si="680"/>
        <v>1148402966</v>
      </c>
      <c r="E2945" s="43">
        <f t="shared" si="680"/>
        <v>19849738.700000003</v>
      </c>
      <c r="F2945" s="43">
        <f t="shared" si="680"/>
        <v>548169340.00999999</v>
      </c>
      <c r="G2945" s="43">
        <f t="shared" si="680"/>
        <v>0</v>
      </c>
      <c r="H2945" s="43">
        <f t="shared" si="680"/>
        <v>0</v>
      </c>
      <c r="I2945" s="43">
        <f t="shared" si="680"/>
        <v>19849738.700000003</v>
      </c>
      <c r="J2945" s="43">
        <f t="shared" si="680"/>
        <v>402242519.69</v>
      </c>
      <c r="K2945" s="43">
        <f t="shared" si="680"/>
        <v>0</v>
      </c>
      <c r="L2945" s="43">
        <f t="shared" si="680"/>
        <v>0</v>
      </c>
      <c r="M2945" s="43">
        <f t="shared" si="680"/>
        <v>422092258.38999999</v>
      </c>
      <c r="N2945" s="43">
        <f t="shared" si="680"/>
        <v>0</v>
      </c>
      <c r="O2945" s="43">
        <f t="shared" si="680"/>
        <v>0</v>
      </c>
      <c r="P2945" s="43">
        <f t="shared" si="680"/>
        <v>0</v>
      </c>
      <c r="Q2945" s="43">
        <f t="shared" si="680"/>
        <v>23216669</v>
      </c>
      <c r="R2945" s="43">
        <f t="shared" si="680"/>
        <v>122710151.31999995</v>
      </c>
      <c r="S2945" s="43">
        <f t="shared" si="680"/>
        <v>0</v>
      </c>
      <c r="T2945" s="43">
        <f t="shared" si="680"/>
        <v>0</v>
      </c>
      <c r="U2945" s="43">
        <f t="shared" si="680"/>
        <v>0</v>
      </c>
      <c r="V2945" s="43">
        <f t="shared" si="680"/>
        <v>0</v>
      </c>
      <c r="W2945" s="43">
        <f t="shared" si="680"/>
        <v>0</v>
      </c>
      <c r="X2945" s="43">
        <f t="shared" si="680"/>
        <v>0</v>
      </c>
      <c r="Y2945" s="43">
        <f t="shared" si="680"/>
        <v>0</v>
      </c>
      <c r="Z2945" s="43">
        <f t="shared" si="680"/>
        <v>568019078.71000004</v>
      </c>
      <c r="AA2945" s="43">
        <f t="shared" si="680"/>
        <v>580383887.28999996</v>
      </c>
      <c r="AB2945" s="44">
        <f>Z2945/D2945</f>
        <v>0.49461652009526424</v>
      </c>
      <c r="AC2945" s="46"/>
      <c r="AE2945" s="37"/>
    </row>
    <row r="2946" spans="1:32" s="36" customFormat="1" ht="15" customHeight="1" x14ac:dyDescent="0.25">
      <c r="A2946" s="38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5"/>
      <c r="AE2946" s="37"/>
    </row>
    <row r="2947" spans="1:32" s="36" customFormat="1" ht="22.7" customHeight="1" x14ac:dyDescent="0.25">
      <c r="A2947" s="38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5"/>
      <c r="AE2947" s="37"/>
    </row>
    <row r="2948" spans="1:32" s="36" customFormat="1" ht="39.75" customHeight="1" x14ac:dyDescent="0.25">
      <c r="A2948" s="50" t="s">
        <v>169</v>
      </c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5"/>
      <c r="AE2948" s="37"/>
    </row>
    <row r="2949" spans="1:32" s="36" customFormat="1" ht="30" customHeight="1" x14ac:dyDescent="0.2">
      <c r="A2949" s="40" t="s">
        <v>34</v>
      </c>
      <c r="B2949" s="34">
        <f t="shared" ref="B2949:Y2952" si="681">B2939+B2424</f>
        <v>400706580</v>
      </c>
      <c r="C2949" s="34">
        <f t="shared" si="681"/>
        <v>0</v>
      </c>
      <c r="D2949" s="34">
        <f t="shared" si="681"/>
        <v>400706580</v>
      </c>
      <c r="E2949" s="34">
        <f t="shared" si="681"/>
        <v>19849738.700000003</v>
      </c>
      <c r="F2949" s="34">
        <f t="shared" si="681"/>
        <v>309708971.20999998</v>
      </c>
      <c r="G2949" s="34">
        <f t="shared" si="681"/>
        <v>0</v>
      </c>
      <c r="H2949" s="34">
        <f t="shared" si="681"/>
        <v>0</v>
      </c>
      <c r="I2949" s="34">
        <f t="shared" si="681"/>
        <v>19849738.700000003</v>
      </c>
      <c r="J2949" s="34">
        <f t="shared" si="681"/>
        <v>244864768.69</v>
      </c>
      <c r="K2949" s="34">
        <f t="shared" si="681"/>
        <v>0</v>
      </c>
      <c r="L2949" s="34">
        <f t="shared" si="681"/>
        <v>0</v>
      </c>
      <c r="M2949" s="34">
        <f t="shared" si="681"/>
        <v>264714507.39000002</v>
      </c>
      <c r="N2949" s="34">
        <f t="shared" si="681"/>
        <v>0</v>
      </c>
      <c r="O2949" s="34">
        <f t="shared" si="681"/>
        <v>0</v>
      </c>
      <c r="P2949" s="34">
        <f t="shared" si="681"/>
        <v>0</v>
      </c>
      <c r="Q2949" s="34">
        <f t="shared" si="681"/>
        <v>23216669</v>
      </c>
      <c r="R2949" s="34">
        <f t="shared" si="681"/>
        <v>41627533.519999951</v>
      </c>
      <c r="S2949" s="34">
        <f t="shared" si="681"/>
        <v>0</v>
      </c>
      <c r="T2949" s="34">
        <f t="shared" si="681"/>
        <v>0</v>
      </c>
      <c r="U2949" s="34">
        <f t="shared" si="681"/>
        <v>0</v>
      </c>
      <c r="V2949" s="34">
        <f t="shared" si="681"/>
        <v>0</v>
      </c>
      <c r="W2949" s="34">
        <f t="shared" si="681"/>
        <v>0</v>
      </c>
      <c r="X2949" s="34">
        <f t="shared" si="681"/>
        <v>0</v>
      </c>
      <c r="Y2949" s="34">
        <f t="shared" si="681"/>
        <v>0</v>
      </c>
      <c r="Z2949" s="34">
        <f>SUM(M2949:Y2949)</f>
        <v>329558709.90999997</v>
      </c>
      <c r="AA2949" s="34">
        <f>D2949-Z2949</f>
        <v>71147870.090000033</v>
      </c>
      <c r="AB2949" s="41">
        <f>Z2949/D2949</f>
        <v>0.82244396862661939</v>
      </c>
      <c r="AC2949" s="35"/>
      <c r="AE2949" s="37"/>
    </row>
    <row r="2950" spans="1:32" s="36" customFormat="1" ht="30" customHeight="1" x14ac:dyDescent="0.2">
      <c r="A2950" s="40" t="s">
        <v>35</v>
      </c>
      <c r="B2950" s="34">
        <f t="shared" si="681"/>
        <v>760596624</v>
      </c>
      <c r="C2950" s="34">
        <f t="shared" si="681"/>
        <v>0</v>
      </c>
      <c r="D2950" s="34">
        <f t="shared" si="681"/>
        <v>760596624</v>
      </c>
      <c r="E2950" s="34">
        <f t="shared" si="681"/>
        <v>12900238</v>
      </c>
      <c r="F2950" s="34">
        <f t="shared" si="681"/>
        <v>238460368.80000001</v>
      </c>
      <c r="G2950" s="34">
        <f t="shared" si="681"/>
        <v>0</v>
      </c>
      <c r="H2950" s="34">
        <f t="shared" si="681"/>
        <v>0</v>
      </c>
      <c r="I2950" s="34">
        <f t="shared" si="681"/>
        <v>0</v>
      </c>
      <c r="J2950" s="34">
        <f t="shared" si="681"/>
        <v>157377751</v>
      </c>
      <c r="K2950" s="34">
        <f t="shared" si="681"/>
        <v>0</v>
      </c>
      <c r="L2950" s="34">
        <f t="shared" si="681"/>
        <v>0</v>
      </c>
      <c r="M2950" s="34">
        <f t="shared" si="681"/>
        <v>157377751</v>
      </c>
      <c r="N2950" s="34">
        <f t="shared" si="681"/>
        <v>0</v>
      </c>
      <c r="O2950" s="34">
        <f t="shared" si="681"/>
        <v>12900238</v>
      </c>
      <c r="P2950" s="34">
        <f t="shared" si="681"/>
        <v>0</v>
      </c>
      <c r="Q2950" s="34">
        <f t="shared" si="681"/>
        <v>0</v>
      </c>
      <c r="R2950" s="34">
        <f t="shared" si="681"/>
        <v>81082617.799999997</v>
      </c>
      <c r="S2950" s="34">
        <f t="shared" si="681"/>
        <v>0</v>
      </c>
      <c r="T2950" s="34">
        <f t="shared" si="681"/>
        <v>0</v>
      </c>
      <c r="U2950" s="34">
        <f t="shared" si="681"/>
        <v>0</v>
      </c>
      <c r="V2950" s="34">
        <f t="shared" si="681"/>
        <v>0</v>
      </c>
      <c r="W2950" s="34">
        <f t="shared" si="681"/>
        <v>0</v>
      </c>
      <c r="X2950" s="34">
        <f t="shared" si="681"/>
        <v>0</v>
      </c>
      <c r="Y2950" s="34">
        <f t="shared" si="681"/>
        <v>0</v>
      </c>
      <c r="Z2950" s="34">
        <f>SUM(M2950:Y2950)</f>
        <v>251360606.80000001</v>
      </c>
      <c r="AA2950" s="34">
        <f>D2950-Z2950</f>
        <v>509236017.19999999</v>
      </c>
      <c r="AB2950" s="41">
        <f>Z2950/D2950</f>
        <v>0.33047820469947287</v>
      </c>
      <c r="AC2950" s="35"/>
      <c r="AE2950" s="37"/>
    </row>
    <row r="2951" spans="1:32" s="36" customFormat="1" ht="30" hidden="1" customHeight="1" x14ac:dyDescent="0.2">
      <c r="A2951" s="40" t="s">
        <v>36</v>
      </c>
      <c r="B2951" s="34">
        <f t="shared" si="681"/>
        <v>0</v>
      </c>
      <c r="C2951" s="34">
        <f t="shared" si="681"/>
        <v>0</v>
      </c>
      <c r="D2951" s="34">
        <f t="shared" si="681"/>
        <v>0</v>
      </c>
      <c r="E2951" s="34">
        <f t="shared" si="681"/>
        <v>0</v>
      </c>
      <c r="F2951" s="34">
        <f t="shared" si="681"/>
        <v>0</v>
      </c>
      <c r="G2951" s="34">
        <f t="shared" si="681"/>
        <v>0</v>
      </c>
      <c r="H2951" s="34">
        <f t="shared" si="681"/>
        <v>0</v>
      </c>
      <c r="I2951" s="34">
        <f t="shared" si="681"/>
        <v>0</v>
      </c>
      <c r="J2951" s="34">
        <f t="shared" si="681"/>
        <v>0</v>
      </c>
      <c r="K2951" s="34">
        <f t="shared" si="681"/>
        <v>0</v>
      </c>
      <c r="L2951" s="34">
        <f t="shared" si="681"/>
        <v>0</v>
      </c>
      <c r="M2951" s="34">
        <f t="shared" si="681"/>
        <v>0</v>
      </c>
      <c r="N2951" s="34">
        <f t="shared" si="681"/>
        <v>0</v>
      </c>
      <c r="O2951" s="34">
        <f t="shared" si="681"/>
        <v>0</v>
      </c>
      <c r="P2951" s="34">
        <f t="shared" si="681"/>
        <v>0</v>
      </c>
      <c r="Q2951" s="34">
        <f t="shared" si="681"/>
        <v>0</v>
      </c>
      <c r="R2951" s="34">
        <f t="shared" si="681"/>
        <v>0</v>
      </c>
      <c r="S2951" s="34">
        <f t="shared" si="681"/>
        <v>0</v>
      </c>
      <c r="T2951" s="34">
        <f t="shared" si="681"/>
        <v>0</v>
      </c>
      <c r="U2951" s="34">
        <f t="shared" si="681"/>
        <v>0</v>
      </c>
      <c r="V2951" s="34">
        <f t="shared" si="681"/>
        <v>0</v>
      </c>
      <c r="W2951" s="34">
        <f t="shared" si="681"/>
        <v>0</v>
      </c>
      <c r="X2951" s="34">
        <f t="shared" si="681"/>
        <v>0</v>
      </c>
      <c r="Y2951" s="34">
        <f t="shared" si="681"/>
        <v>0</v>
      </c>
      <c r="Z2951" s="34">
        <f>SUM(M2951:Y2951)</f>
        <v>0</v>
      </c>
      <c r="AA2951" s="34">
        <f>D2951-Z2951</f>
        <v>0</v>
      </c>
      <c r="AB2951" s="41"/>
      <c r="AC2951" s="35"/>
      <c r="AE2951" s="37"/>
    </row>
    <row r="2952" spans="1:32" s="36" customFormat="1" ht="24" customHeight="1" x14ac:dyDescent="0.2">
      <c r="A2952" s="40" t="s">
        <v>37</v>
      </c>
      <c r="B2952" s="34">
        <f t="shared" si="681"/>
        <v>0</v>
      </c>
      <c r="C2952" s="34">
        <f t="shared" si="681"/>
        <v>0</v>
      </c>
      <c r="D2952" s="34">
        <f t="shared" si="681"/>
        <v>0</v>
      </c>
      <c r="E2952" s="34">
        <f t="shared" si="681"/>
        <v>0</v>
      </c>
      <c r="F2952" s="34">
        <f t="shared" si="681"/>
        <v>0</v>
      </c>
      <c r="G2952" s="34">
        <f t="shared" si="681"/>
        <v>0</v>
      </c>
      <c r="H2952" s="34">
        <f t="shared" si="681"/>
        <v>0</v>
      </c>
      <c r="I2952" s="34">
        <f t="shared" si="681"/>
        <v>0</v>
      </c>
      <c r="J2952" s="34">
        <f t="shared" si="681"/>
        <v>0</v>
      </c>
      <c r="K2952" s="34">
        <f t="shared" si="681"/>
        <v>0</v>
      </c>
      <c r="L2952" s="34">
        <f t="shared" si="681"/>
        <v>0</v>
      </c>
      <c r="M2952" s="34">
        <f t="shared" si="681"/>
        <v>0</v>
      </c>
      <c r="N2952" s="34">
        <f t="shared" si="681"/>
        <v>0</v>
      </c>
      <c r="O2952" s="34">
        <f t="shared" si="681"/>
        <v>0</v>
      </c>
      <c r="P2952" s="34">
        <f t="shared" si="681"/>
        <v>0</v>
      </c>
      <c r="Q2952" s="34">
        <f t="shared" si="681"/>
        <v>0</v>
      </c>
      <c r="R2952" s="34">
        <f t="shared" si="681"/>
        <v>0</v>
      </c>
      <c r="S2952" s="34">
        <f t="shared" si="681"/>
        <v>0</v>
      </c>
      <c r="T2952" s="34">
        <f t="shared" si="681"/>
        <v>0</v>
      </c>
      <c r="U2952" s="34">
        <f t="shared" si="681"/>
        <v>0</v>
      </c>
      <c r="V2952" s="34">
        <f t="shared" si="681"/>
        <v>0</v>
      </c>
      <c r="W2952" s="34">
        <f t="shared" si="681"/>
        <v>0</v>
      </c>
      <c r="X2952" s="34">
        <f t="shared" si="681"/>
        <v>0</v>
      </c>
      <c r="Y2952" s="34">
        <f t="shared" si="681"/>
        <v>0</v>
      </c>
      <c r="Z2952" s="34">
        <f>SUM(M2952:Y2952)</f>
        <v>0</v>
      </c>
      <c r="AA2952" s="34">
        <f>D2952-Z2952</f>
        <v>0</v>
      </c>
      <c r="AB2952" s="51" t="e">
        <f>Z2952/D2952</f>
        <v>#DIV/0!</v>
      </c>
      <c r="AC2952" s="35"/>
      <c r="AE2952" s="37"/>
    </row>
    <row r="2953" spans="1:32" s="36" customFormat="1" ht="23.45" customHeight="1" x14ac:dyDescent="0.25">
      <c r="A2953" s="42" t="s">
        <v>38</v>
      </c>
      <c r="B2953" s="43">
        <f>SUM(B2949:B2952)</f>
        <v>1161303204</v>
      </c>
      <c r="C2953" s="43">
        <f>SUM(C2949:C2952)</f>
        <v>0</v>
      </c>
      <c r="D2953" s="43">
        <f>SUM(D2949:D2952)</f>
        <v>1161303204</v>
      </c>
      <c r="E2953" s="43">
        <f t="shared" ref="E2953:AA2953" si="682">SUM(E2949:E2952)</f>
        <v>32749976.700000003</v>
      </c>
      <c r="F2953" s="43">
        <f t="shared" si="682"/>
        <v>548169340.00999999</v>
      </c>
      <c r="G2953" s="43">
        <f t="shared" si="682"/>
        <v>0</v>
      </c>
      <c r="H2953" s="43">
        <f t="shared" si="682"/>
        <v>0</v>
      </c>
      <c r="I2953" s="43">
        <f t="shared" si="682"/>
        <v>19849738.700000003</v>
      </c>
      <c r="J2953" s="43">
        <f t="shared" si="682"/>
        <v>402242519.69</v>
      </c>
      <c r="K2953" s="43">
        <f t="shared" si="682"/>
        <v>0</v>
      </c>
      <c r="L2953" s="43">
        <f t="shared" si="682"/>
        <v>0</v>
      </c>
      <c r="M2953" s="43">
        <f t="shared" si="682"/>
        <v>422092258.38999999</v>
      </c>
      <c r="N2953" s="43">
        <f t="shared" si="682"/>
        <v>0</v>
      </c>
      <c r="O2953" s="43">
        <f t="shared" si="682"/>
        <v>12900238</v>
      </c>
      <c r="P2953" s="43">
        <f t="shared" si="682"/>
        <v>0</v>
      </c>
      <c r="Q2953" s="43">
        <f t="shared" si="682"/>
        <v>23216669</v>
      </c>
      <c r="R2953" s="43">
        <f t="shared" si="682"/>
        <v>122710151.31999995</v>
      </c>
      <c r="S2953" s="43">
        <f t="shared" si="682"/>
        <v>0</v>
      </c>
      <c r="T2953" s="43">
        <f t="shared" si="682"/>
        <v>0</v>
      </c>
      <c r="U2953" s="43">
        <f t="shared" si="682"/>
        <v>0</v>
      </c>
      <c r="V2953" s="43">
        <f t="shared" si="682"/>
        <v>0</v>
      </c>
      <c r="W2953" s="43">
        <f t="shared" si="682"/>
        <v>0</v>
      </c>
      <c r="X2953" s="43">
        <f t="shared" si="682"/>
        <v>0</v>
      </c>
      <c r="Y2953" s="43">
        <f t="shared" si="682"/>
        <v>0</v>
      </c>
      <c r="Z2953" s="43">
        <f t="shared" si="682"/>
        <v>580919316.71000004</v>
      </c>
      <c r="AA2953" s="43">
        <f t="shared" si="682"/>
        <v>580383887.28999996</v>
      </c>
      <c r="AB2953" s="44">
        <f>Z2953/D2953</f>
        <v>0.50023052955427827</v>
      </c>
      <c r="AC2953" s="35"/>
      <c r="AE2953" s="37"/>
    </row>
    <row r="2954" spans="1:32" s="36" customFormat="1" ht="21.75" customHeight="1" x14ac:dyDescent="0.25">
      <c r="A2954" s="45" t="s">
        <v>39</v>
      </c>
      <c r="B2954" s="34">
        <f>B2944+B2429</f>
        <v>14890000</v>
      </c>
      <c r="C2954" s="34">
        <f t="shared" ref="C2954:Y2954" si="683">C2944+C2429</f>
        <v>0</v>
      </c>
      <c r="D2954" s="34">
        <f t="shared" si="683"/>
        <v>14890000</v>
      </c>
      <c r="E2954" s="34">
        <f t="shared" si="683"/>
        <v>1311716.5900000001</v>
      </c>
      <c r="F2954" s="34">
        <f t="shared" si="683"/>
        <v>3710548.36</v>
      </c>
      <c r="G2954" s="34">
        <f t="shared" si="683"/>
        <v>0</v>
      </c>
      <c r="H2954" s="34">
        <f t="shared" si="683"/>
        <v>0</v>
      </c>
      <c r="I2954" s="34">
        <f t="shared" si="683"/>
        <v>0</v>
      </c>
      <c r="J2954" s="34">
        <f t="shared" si="683"/>
        <v>0</v>
      </c>
      <c r="K2954" s="34">
        <f t="shared" si="683"/>
        <v>0</v>
      </c>
      <c r="L2954" s="34">
        <f t="shared" si="683"/>
        <v>0</v>
      </c>
      <c r="M2954" s="34">
        <f t="shared" si="683"/>
        <v>0</v>
      </c>
      <c r="N2954" s="34">
        <f t="shared" si="683"/>
        <v>0</v>
      </c>
      <c r="O2954" s="34">
        <f t="shared" si="683"/>
        <v>0</v>
      </c>
      <c r="P2954" s="34">
        <f t="shared" si="683"/>
        <v>1311716.5900000001</v>
      </c>
      <c r="Q2954" s="34">
        <f t="shared" si="683"/>
        <v>3062781.69</v>
      </c>
      <c r="R2954" s="34">
        <f t="shared" si="683"/>
        <v>647766.66999999993</v>
      </c>
      <c r="S2954" s="34">
        <f t="shared" si="683"/>
        <v>0</v>
      </c>
      <c r="T2954" s="34">
        <f t="shared" si="683"/>
        <v>0</v>
      </c>
      <c r="U2954" s="34">
        <f t="shared" si="683"/>
        <v>0</v>
      </c>
      <c r="V2954" s="34">
        <f t="shared" si="683"/>
        <v>0</v>
      </c>
      <c r="W2954" s="34">
        <f t="shared" si="683"/>
        <v>0</v>
      </c>
      <c r="X2954" s="34">
        <f t="shared" si="683"/>
        <v>0</v>
      </c>
      <c r="Y2954" s="34">
        <f t="shared" si="683"/>
        <v>0</v>
      </c>
      <c r="Z2954" s="34">
        <f>SUM(M2954:Y2954)</f>
        <v>5022264.95</v>
      </c>
      <c r="AA2954" s="34">
        <f>D2954-Z2954</f>
        <v>9867735.0500000007</v>
      </c>
      <c r="AB2954" s="41">
        <f>Z2954/D2954</f>
        <v>0.33729113163196778</v>
      </c>
      <c r="AC2954" s="35"/>
      <c r="AE2954" s="37"/>
    </row>
    <row r="2955" spans="1:32" s="36" customFormat="1" ht="28.5" customHeight="1" x14ac:dyDescent="0.25">
      <c r="A2955" s="42" t="s">
        <v>40</v>
      </c>
      <c r="B2955" s="43">
        <f>B2954+B2953</f>
        <v>1176193204</v>
      </c>
      <c r="C2955" s="43">
        <f>C2954+C2953</f>
        <v>0</v>
      </c>
      <c r="D2955" s="43">
        <f>D2954+D2953</f>
        <v>1176193204</v>
      </c>
      <c r="E2955" s="43">
        <f t="shared" ref="E2955:AA2955" si="684">E2954+E2953</f>
        <v>34061693.290000007</v>
      </c>
      <c r="F2955" s="43">
        <f t="shared" si="684"/>
        <v>551879888.37</v>
      </c>
      <c r="G2955" s="43">
        <f t="shared" si="684"/>
        <v>0</v>
      </c>
      <c r="H2955" s="43">
        <f t="shared" si="684"/>
        <v>0</v>
      </c>
      <c r="I2955" s="43">
        <f t="shared" si="684"/>
        <v>19849738.700000003</v>
      </c>
      <c r="J2955" s="43">
        <f t="shared" si="684"/>
        <v>402242519.69</v>
      </c>
      <c r="K2955" s="43">
        <f t="shared" si="684"/>
        <v>0</v>
      </c>
      <c r="L2955" s="43">
        <f t="shared" si="684"/>
        <v>0</v>
      </c>
      <c r="M2955" s="43">
        <f t="shared" si="684"/>
        <v>422092258.38999999</v>
      </c>
      <c r="N2955" s="43">
        <f t="shared" si="684"/>
        <v>0</v>
      </c>
      <c r="O2955" s="43">
        <f t="shared" si="684"/>
        <v>12900238</v>
      </c>
      <c r="P2955" s="43">
        <f t="shared" si="684"/>
        <v>1311716.5900000001</v>
      </c>
      <c r="Q2955" s="43">
        <f t="shared" si="684"/>
        <v>26279450.690000001</v>
      </c>
      <c r="R2955" s="43">
        <f t="shared" si="684"/>
        <v>123357917.98999995</v>
      </c>
      <c r="S2955" s="43">
        <f t="shared" si="684"/>
        <v>0</v>
      </c>
      <c r="T2955" s="43">
        <f t="shared" si="684"/>
        <v>0</v>
      </c>
      <c r="U2955" s="43">
        <f t="shared" si="684"/>
        <v>0</v>
      </c>
      <c r="V2955" s="43">
        <f t="shared" si="684"/>
        <v>0</v>
      </c>
      <c r="W2955" s="43">
        <f t="shared" si="684"/>
        <v>0</v>
      </c>
      <c r="X2955" s="43">
        <f t="shared" si="684"/>
        <v>0</v>
      </c>
      <c r="Y2955" s="43">
        <f t="shared" si="684"/>
        <v>0</v>
      </c>
      <c r="Z2955" s="43">
        <f t="shared" si="684"/>
        <v>585941581.66000009</v>
      </c>
      <c r="AA2955" s="43">
        <f t="shared" si="684"/>
        <v>590251622.33999991</v>
      </c>
      <c r="AB2955" s="44">
        <f>Z2955/D2955</f>
        <v>0.49816780072128364</v>
      </c>
      <c r="AC2955" s="46"/>
      <c r="AE2955" s="37"/>
    </row>
    <row r="2956" spans="1:32" s="36" customFormat="1" ht="15" customHeight="1" x14ac:dyDescent="0.25">
      <c r="A2956" s="38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52">
        <f>[1]consoCURRENT!AC61352</f>
        <v>585941581.66000009</v>
      </c>
      <c r="AA2956" s="34"/>
      <c r="AB2956" s="34"/>
      <c r="AC2956" s="35"/>
      <c r="AE2956" s="37"/>
    </row>
    <row r="2957" spans="1:32" s="36" customFormat="1" ht="15" customHeight="1" x14ac:dyDescent="0.25">
      <c r="A2957" s="38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52">
        <f>Z2956-Z2955</f>
        <v>0</v>
      </c>
      <c r="AA2957" s="34"/>
      <c r="AB2957" s="34"/>
      <c r="AC2957" s="35"/>
      <c r="AE2957" s="37"/>
    </row>
    <row r="2958" spans="1:32" s="36" customFormat="1" ht="23.1" customHeight="1" x14ac:dyDescent="0.25">
      <c r="A2958" s="50" t="s">
        <v>170</v>
      </c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5"/>
      <c r="AE2958" s="37"/>
    </row>
    <row r="2959" spans="1:32" s="36" customFormat="1" ht="24" customHeight="1" x14ac:dyDescent="0.2">
      <c r="A2959" s="40" t="s">
        <v>34</v>
      </c>
      <c r="B2959" s="34">
        <f t="shared" ref="B2959:Y2964" si="685">B2949+B2372</f>
        <v>11013417580</v>
      </c>
      <c r="C2959" s="34">
        <f t="shared" si="685"/>
        <v>-5.8207660913467407E-11</v>
      </c>
      <c r="D2959" s="34">
        <f t="shared" si="685"/>
        <v>11013417580</v>
      </c>
      <c r="E2959" s="34">
        <f t="shared" si="685"/>
        <v>2959474249.2100005</v>
      </c>
      <c r="F2959" s="34">
        <f t="shared" si="685"/>
        <v>2902066545.4699998</v>
      </c>
      <c r="G2959" s="34">
        <f t="shared" si="685"/>
        <v>0</v>
      </c>
      <c r="H2959" s="34">
        <f t="shared" si="685"/>
        <v>0</v>
      </c>
      <c r="I2959" s="34">
        <f t="shared" si="685"/>
        <v>2225411316.8499999</v>
      </c>
      <c r="J2959" s="34">
        <f t="shared" si="685"/>
        <v>2256039368.1300001</v>
      </c>
      <c r="K2959" s="34">
        <f t="shared" si="685"/>
        <v>0</v>
      </c>
      <c r="L2959" s="34">
        <f t="shared" si="685"/>
        <v>0</v>
      </c>
      <c r="M2959" s="34">
        <f t="shared" si="685"/>
        <v>4481450684.9799995</v>
      </c>
      <c r="N2959" s="34">
        <f t="shared" si="685"/>
        <v>255683979.81000006</v>
      </c>
      <c r="O2959" s="34">
        <f t="shared" si="685"/>
        <v>221388518.14999998</v>
      </c>
      <c r="P2959" s="34">
        <f t="shared" si="685"/>
        <v>256990434.40000001</v>
      </c>
      <c r="Q2959" s="34">
        <f t="shared" si="685"/>
        <v>237121323.06999996</v>
      </c>
      <c r="R2959" s="34">
        <f t="shared" si="685"/>
        <v>408905854.2700001</v>
      </c>
      <c r="S2959" s="34">
        <f t="shared" si="685"/>
        <v>0</v>
      </c>
      <c r="T2959" s="34">
        <f t="shared" si="685"/>
        <v>0</v>
      </c>
      <c r="U2959" s="34">
        <f t="shared" si="685"/>
        <v>0</v>
      </c>
      <c r="V2959" s="34">
        <f t="shared" si="685"/>
        <v>0</v>
      </c>
      <c r="W2959" s="34">
        <f t="shared" si="685"/>
        <v>0</v>
      </c>
      <c r="X2959" s="34">
        <f t="shared" si="685"/>
        <v>0</v>
      </c>
      <c r="Y2959" s="34">
        <f t="shared" si="685"/>
        <v>0</v>
      </c>
      <c r="Z2959" s="34">
        <f>SUM(M2959:Y2959)</f>
        <v>5861540794.6799994</v>
      </c>
      <c r="AA2959" s="34">
        <f>D2959-Z2959</f>
        <v>5151876785.3200006</v>
      </c>
      <c r="AB2959" s="41">
        <f t="shared" ref="AB2959:AB2965" si="686">Z2959/D2959</f>
        <v>0.5322181559086947</v>
      </c>
      <c r="AC2959" s="35"/>
      <c r="AE2959" s="37"/>
      <c r="AF2959" s="37"/>
    </row>
    <row r="2960" spans="1:32" s="36" customFormat="1" ht="27.6" customHeight="1" x14ac:dyDescent="0.2">
      <c r="A2960" s="40" t="s">
        <v>35</v>
      </c>
      <c r="B2960" s="34">
        <f t="shared" si="685"/>
        <v>191890606624</v>
      </c>
      <c r="C2960" s="34">
        <f t="shared" si="685"/>
        <v>-1.1340671335346997E-7</v>
      </c>
      <c r="D2960" s="34">
        <f t="shared" si="685"/>
        <v>191890606624</v>
      </c>
      <c r="E2960" s="34">
        <f t="shared" si="685"/>
        <v>64008022772.400002</v>
      </c>
      <c r="F2960" s="34">
        <f t="shared" si="685"/>
        <v>53391246929.270004</v>
      </c>
      <c r="G2960" s="34">
        <f t="shared" si="685"/>
        <v>0</v>
      </c>
      <c r="H2960" s="34">
        <f t="shared" si="685"/>
        <v>0</v>
      </c>
      <c r="I2960" s="34">
        <f t="shared" si="685"/>
        <v>29634163563.710003</v>
      </c>
      <c r="J2960" s="34">
        <f t="shared" si="685"/>
        <v>22855258461.339996</v>
      </c>
      <c r="K2960" s="34">
        <f t="shared" si="685"/>
        <v>0</v>
      </c>
      <c r="L2960" s="34">
        <f t="shared" si="685"/>
        <v>0</v>
      </c>
      <c r="M2960" s="34">
        <f t="shared" si="685"/>
        <v>52489422025.050011</v>
      </c>
      <c r="N2960" s="34">
        <f t="shared" si="685"/>
        <v>6232915391.8699999</v>
      </c>
      <c r="O2960" s="34">
        <f t="shared" si="685"/>
        <v>17798212894.119999</v>
      </c>
      <c r="P2960" s="34">
        <f t="shared" si="685"/>
        <v>10342730922.700003</v>
      </c>
      <c r="Q2960" s="34">
        <f t="shared" si="685"/>
        <v>9538624532.0200024</v>
      </c>
      <c r="R2960" s="34">
        <f t="shared" si="685"/>
        <v>20997363935.91</v>
      </c>
      <c r="S2960" s="34">
        <f t="shared" si="685"/>
        <v>0</v>
      </c>
      <c r="T2960" s="34">
        <f t="shared" si="685"/>
        <v>0</v>
      </c>
      <c r="U2960" s="34">
        <f t="shared" si="685"/>
        <v>0</v>
      </c>
      <c r="V2960" s="34">
        <f t="shared" si="685"/>
        <v>0</v>
      </c>
      <c r="W2960" s="34">
        <f t="shared" si="685"/>
        <v>0</v>
      </c>
      <c r="X2960" s="34">
        <f t="shared" si="685"/>
        <v>0</v>
      </c>
      <c r="Y2960" s="34">
        <f t="shared" si="685"/>
        <v>0</v>
      </c>
      <c r="Z2960" s="34">
        <f>SUM(M2960:Y2960)</f>
        <v>117399269701.67001</v>
      </c>
      <c r="AA2960" s="34">
        <f>D2960-Z2960</f>
        <v>74491336922.329987</v>
      </c>
      <c r="AB2960" s="41">
        <f t="shared" si="686"/>
        <v>0.61180310890208389</v>
      </c>
      <c r="AC2960" s="35"/>
      <c r="AE2960" s="37"/>
      <c r="AF2960" s="37"/>
    </row>
    <row r="2961" spans="1:32" s="36" customFormat="1" ht="27.6" hidden="1" customHeight="1" x14ac:dyDescent="0.2">
      <c r="A2961" s="40" t="s">
        <v>36</v>
      </c>
      <c r="B2961" s="34">
        <f t="shared" si="685"/>
        <v>0</v>
      </c>
      <c r="C2961" s="34">
        <f t="shared" si="685"/>
        <v>0</v>
      </c>
      <c r="D2961" s="34">
        <f t="shared" si="685"/>
        <v>0</v>
      </c>
      <c r="E2961" s="34">
        <f t="shared" si="685"/>
        <v>0</v>
      </c>
      <c r="F2961" s="34">
        <f t="shared" si="685"/>
        <v>0</v>
      </c>
      <c r="G2961" s="34">
        <f t="shared" si="685"/>
        <v>0</v>
      </c>
      <c r="H2961" s="34">
        <f t="shared" si="685"/>
        <v>0</v>
      </c>
      <c r="I2961" s="34">
        <f t="shared" si="685"/>
        <v>0</v>
      </c>
      <c r="J2961" s="34">
        <f t="shared" si="685"/>
        <v>0</v>
      </c>
      <c r="K2961" s="34">
        <f t="shared" si="685"/>
        <v>0</v>
      </c>
      <c r="L2961" s="34">
        <f t="shared" si="685"/>
        <v>0</v>
      </c>
      <c r="M2961" s="34">
        <f t="shared" si="685"/>
        <v>0</v>
      </c>
      <c r="N2961" s="34">
        <f t="shared" si="685"/>
        <v>0</v>
      </c>
      <c r="O2961" s="34">
        <f t="shared" si="685"/>
        <v>0</v>
      </c>
      <c r="P2961" s="34">
        <f t="shared" si="685"/>
        <v>0</v>
      </c>
      <c r="Q2961" s="34">
        <f t="shared" si="685"/>
        <v>0</v>
      </c>
      <c r="R2961" s="34">
        <f t="shared" si="685"/>
        <v>0</v>
      </c>
      <c r="S2961" s="34">
        <f t="shared" si="685"/>
        <v>0</v>
      </c>
      <c r="T2961" s="34">
        <f t="shared" si="685"/>
        <v>0</v>
      </c>
      <c r="U2961" s="34">
        <f t="shared" si="685"/>
        <v>0</v>
      </c>
      <c r="V2961" s="34">
        <f t="shared" si="685"/>
        <v>0</v>
      </c>
      <c r="W2961" s="34">
        <f t="shared" si="685"/>
        <v>0</v>
      </c>
      <c r="X2961" s="34">
        <f t="shared" si="685"/>
        <v>0</v>
      </c>
      <c r="Y2961" s="34">
        <f t="shared" si="685"/>
        <v>0</v>
      </c>
      <c r="Z2961" s="34">
        <f>SUM(M2961:Y2961)</f>
        <v>0</v>
      </c>
      <c r="AA2961" s="34">
        <f>D2961-Z2961</f>
        <v>0</v>
      </c>
      <c r="AB2961" s="41"/>
      <c r="AC2961" s="35"/>
      <c r="AE2961" s="37"/>
      <c r="AF2961" s="37"/>
    </row>
    <row r="2962" spans="1:32" s="36" customFormat="1" ht="27.6" customHeight="1" x14ac:dyDescent="0.2">
      <c r="A2962" s="40" t="s">
        <v>37</v>
      </c>
      <c r="B2962" s="34">
        <f t="shared" si="685"/>
        <v>495310000</v>
      </c>
      <c r="C2962" s="34">
        <f t="shared" si="685"/>
        <v>0</v>
      </c>
      <c r="D2962" s="34">
        <f t="shared" si="685"/>
        <v>495310000</v>
      </c>
      <c r="E2962" s="34">
        <f t="shared" si="685"/>
        <v>10314917</v>
      </c>
      <c r="F2962" s="34">
        <f t="shared" si="685"/>
        <v>15208226.59</v>
      </c>
      <c r="G2962" s="34">
        <f t="shared" si="685"/>
        <v>0</v>
      </c>
      <c r="H2962" s="34">
        <f t="shared" si="685"/>
        <v>0</v>
      </c>
      <c r="I2962" s="34">
        <f t="shared" si="685"/>
        <v>3068586</v>
      </c>
      <c r="J2962" s="34">
        <f t="shared" si="685"/>
        <v>15208226.59</v>
      </c>
      <c r="K2962" s="34">
        <f t="shared" si="685"/>
        <v>0</v>
      </c>
      <c r="L2962" s="34">
        <f t="shared" si="685"/>
        <v>0</v>
      </c>
      <c r="M2962" s="34">
        <f t="shared" si="685"/>
        <v>18276812.59</v>
      </c>
      <c r="N2962" s="34">
        <f t="shared" si="685"/>
        <v>0</v>
      </c>
      <c r="O2962" s="34">
        <f t="shared" si="685"/>
        <v>5366331</v>
      </c>
      <c r="P2962" s="34">
        <f t="shared" si="685"/>
        <v>1880000</v>
      </c>
      <c r="Q2962" s="34">
        <f t="shared" si="685"/>
        <v>0</v>
      </c>
      <c r="R2962" s="34">
        <f t="shared" si="685"/>
        <v>0</v>
      </c>
      <c r="S2962" s="34">
        <f t="shared" si="685"/>
        <v>0</v>
      </c>
      <c r="T2962" s="34">
        <f t="shared" si="685"/>
        <v>0</v>
      </c>
      <c r="U2962" s="34">
        <f t="shared" si="685"/>
        <v>0</v>
      </c>
      <c r="V2962" s="34">
        <f t="shared" si="685"/>
        <v>0</v>
      </c>
      <c r="W2962" s="34">
        <f t="shared" si="685"/>
        <v>0</v>
      </c>
      <c r="X2962" s="34">
        <f t="shared" si="685"/>
        <v>0</v>
      </c>
      <c r="Y2962" s="34">
        <f t="shared" si="685"/>
        <v>0</v>
      </c>
      <c r="Z2962" s="34">
        <f>SUM(M2962:Y2962)</f>
        <v>25523143.59</v>
      </c>
      <c r="AA2962" s="34">
        <f>D2962-Z2962</f>
        <v>469786856.41000003</v>
      </c>
      <c r="AB2962" s="41">
        <f t="shared" si="686"/>
        <v>5.1529635157779974E-2</v>
      </c>
      <c r="AC2962" s="35"/>
      <c r="AE2962" s="37"/>
      <c r="AF2962" s="37"/>
    </row>
    <row r="2963" spans="1:32" s="36" customFormat="1" ht="35.1" customHeight="1" x14ac:dyDescent="0.25">
      <c r="A2963" s="42" t="s">
        <v>38</v>
      </c>
      <c r="B2963" s="43">
        <f>SUM(B2959:B2962)</f>
        <v>203399334204</v>
      </c>
      <c r="C2963" s="43">
        <f>SUM(C2959:C2962)</f>
        <v>-1.1346492101438344E-7</v>
      </c>
      <c r="D2963" s="43">
        <f>SUM(D2959:D2962)</f>
        <v>203399334204</v>
      </c>
      <c r="E2963" s="43">
        <f t="shared" ref="E2963:AA2963" si="687">SUM(E2959:E2962)</f>
        <v>66977811938.610001</v>
      </c>
      <c r="F2963" s="43">
        <f t="shared" si="687"/>
        <v>56308521701.330002</v>
      </c>
      <c r="G2963" s="43">
        <f t="shared" si="687"/>
        <v>0</v>
      </c>
      <c r="H2963" s="43">
        <f t="shared" si="687"/>
        <v>0</v>
      </c>
      <c r="I2963" s="43">
        <f t="shared" si="687"/>
        <v>31862643466.560001</v>
      </c>
      <c r="J2963" s="43">
        <f t="shared" si="687"/>
        <v>25126506056.059998</v>
      </c>
      <c r="K2963" s="43">
        <f t="shared" si="687"/>
        <v>0</v>
      </c>
      <c r="L2963" s="43">
        <f t="shared" si="687"/>
        <v>0</v>
      </c>
      <c r="M2963" s="43">
        <f t="shared" si="687"/>
        <v>56989149522.62001</v>
      </c>
      <c r="N2963" s="43">
        <f t="shared" si="687"/>
        <v>6488599371.6800003</v>
      </c>
      <c r="O2963" s="43">
        <f t="shared" si="687"/>
        <v>18024967743.27</v>
      </c>
      <c r="P2963" s="43">
        <f t="shared" si="687"/>
        <v>10601601357.100002</v>
      </c>
      <c r="Q2963" s="43">
        <f t="shared" si="687"/>
        <v>9775745855.0900021</v>
      </c>
      <c r="R2963" s="43">
        <f t="shared" si="687"/>
        <v>21406269790.18</v>
      </c>
      <c r="S2963" s="43">
        <f t="shared" si="687"/>
        <v>0</v>
      </c>
      <c r="T2963" s="43">
        <f t="shared" si="687"/>
        <v>0</v>
      </c>
      <c r="U2963" s="43">
        <f t="shared" si="687"/>
        <v>0</v>
      </c>
      <c r="V2963" s="43">
        <f t="shared" si="687"/>
        <v>0</v>
      </c>
      <c r="W2963" s="43">
        <f t="shared" si="687"/>
        <v>0</v>
      </c>
      <c r="X2963" s="43">
        <f t="shared" si="687"/>
        <v>0</v>
      </c>
      <c r="Y2963" s="43">
        <f t="shared" si="687"/>
        <v>0</v>
      </c>
      <c r="Z2963" s="43">
        <f t="shared" si="687"/>
        <v>123286333639.94</v>
      </c>
      <c r="AA2963" s="43">
        <f t="shared" si="687"/>
        <v>80113000564.059998</v>
      </c>
      <c r="AB2963" s="44">
        <f t="shared" si="686"/>
        <v>0.60612948475185069</v>
      </c>
      <c r="AC2963" s="43"/>
      <c r="AE2963" s="37"/>
      <c r="AF2963" s="103"/>
    </row>
    <row r="2964" spans="1:32" s="36" customFormat="1" ht="26.25" customHeight="1" x14ac:dyDescent="0.25">
      <c r="A2964" s="45" t="s">
        <v>39</v>
      </c>
      <c r="B2964" s="34">
        <f>B2954+B2377</f>
        <v>172533000</v>
      </c>
      <c r="C2964" s="34">
        <f>C2954+C2377</f>
        <v>0</v>
      </c>
      <c r="D2964" s="34">
        <f>D2954+D2377</f>
        <v>172533000</v>
      </c>
      <c r="E2964" s="34">
        <f t="shared" si="685"/>
        <v>42166557.600000001</v>
      </c>
      <c r="F2964" s="34">
        <f t="shared" si="685"/>
        <v>29458219.780000001</v>
      </c>
      <c r="G2964" s="34">
        <f t="shared" si="685"/>
        <v>0</v>
      </c>
      <c r="H2964" s="34">
        <f t="shared" si="685"/>
        <v>0</v>
      </c>
      <c r="I2964" s="34">
        <f t="shared" si="685"/>
        <v>0</v>
      </c>
      <c r="J2964" s="34">
        <f t="shared" si="685"/>
        <v>0</v>
      </c>
      <c r="K2964" s="34">
        <f t="shared" si="685"/>
        <v>0</v>
      </c>
      <c r="L2964" s="34">
        <f t="shared" si="685"/>
        <v>0</v>
      </c>
      <c r="M2964" s="34">
        <f t="shared" si="685"/>
        <v>0</v>
      </c>
      <c r="N2964" s="34">
        <f t="shared" si="685"/>
        <v>13046188.329999998</v>
      </c>
      <c r="O2964" s="34">
        <f t="shared" si="685"/>
        <v>13820710.909999998</v>
      </c>
      <c r="P2964" s="34">
        <f t="shared" si="685"/>
        <v>15299658.359999998</v>
      </c>
      <c r="Q2964" s="34">
        <f t="shared" si="685"/>
        <v>15767429.620000001</v>
      </c>
      <c r="R2964" s="34">
        <f t="shared" si="685"/>
        <v>13690790.16</v>
      </c>
      <c r="S2964" s="34">
        <f t="shared" si="685"/>
        <v>0</v>
      </c>
      <c r="T2964" s="34">
        <f t="shared" si="685"/>
        <v>0</v>
      </c>
      <c r="U2964" s="34">
        <f t="shared" si="685"/>
        <v>0</v>
      </c>
      <c r="V2964" s="34">
        <f t="shared" si="685"/>
        <v>0</v>
      </c>
      <c r="W2964" s="34">
        <f t="shared" si="685"/>
        <v>0</v>
      </c>
      <c r="X2964" s="34">
        <f t="shared" si="685"/>
        <v>0</v>
      </c>
      <c r="Y2964" s="34">
        <f t="shared" si="685"/>
        <v>0</v>
      </c>
      <c r="Z2964" s="34">
        <f>SUM(M2964:Y2964)</f>
        <v>71624777.379999995</v>
      </c>
      <c r="AA2964" s="34">
        <f>D2964-Z2964</f>
        <v>100908222.62</v>
      </c>
      <c r="AB2964" s="41">
        <f t="shared" si="686"/>
        <v>0.41513668330116554</v>
      </c>
      <c r="AC2964" s="35"/>
      <c r="AE2964" s="37"/>
      <c r="AF2964" s="103"/>
    </row>
    <row r="2965" spans="1:32" s="36" customFormat="1" ht="30" customHeight="1" thickBot="1" x14ac:dyDescent="0.3">
      <c r="A2965" s="104" t="s">
        <v>171</v>
      </c>
      <c r="B2965" s="105">
        <f>B2964+B2963</f>
        <v>203571867204</v>
      </c>
      <c r="C2965" s="105">
        <f>C2964+C2963</f>
        <v>-1.1346492101438344E-7</v>
      </c>
      <c r="D2965" s="105">
        <f>D2964+D2963</f>
        <v>203571867204</v>
      </c>
      <c r="E2965" s="105">
        <f t="shared" ref="E2965:AA2965" si="688">E2964+E2963</f>
        <v>67019978496.209999</v>
      </c>
      <c r="F2965" s="105">
        <f t="shared" si="688"/>
        <v>56337979921.110001</v>
      </c>
      <c r="G2965" s="105">
        <f t="shared" si="688"/>
        <v>0</v>
      </c>
      <c r="H2965" s="105">
        <f t="shared" si="688"/>
        <v>0</v>
      </c>
      <c r="I2965" s="105">
        <f t="shared" si="688"/>
        <v>31862643466.560001</v>
      </c>
      <c r="J2965" s="105">
        <f t="shared" si="688"/>
        <v>25126506056.059998</v>
      </c>
      <c r="K2965" s="105">
        <f t="shared" si="688"/>
        <v>0</v>
      </c>
      <c r="L2965" s="105">
        <f t="shared" si="688"/>
        <v>0</v>
      </c>
      <c r="M2965" s="105">
        <f t="shared" si="688"/>
        <v>56989149522.62001</v>
      </c>
      <c r="N2965" s="105">
        <f t="shared" si="688"/>
        <v>6501645560.0100002</v>
      </c>
      <c r="O2965" s="105">
        <f t="shared" si="688"/>
        <v>18038788454.18</v>
      </c>
      <c r="P2965" s="105">
        <f t="shared" si="688"/>
        <v>10616901015.460003</v>
      </c>
      <c r="Q2965" s="105">
        <f t="shared" si="688"/>
        <v>9791513284.7100029</v>
      </c>
      <c r="R2965" s="105">
        <f t="shared" si="688"/>
        <v>21419960580.34</v>
      </c>
      <c r="S2965" s="105">
        <f t="shared" si="688"/>
        <v>0</v>
      </c>
      <c r="T2965" s="105">
        <f t="shared" si="688"/>
        <v>0</v>
      </c>
      <c r="U2965" s="105">
        <f t="shared" si="688"/>
        <v>0</v>
      </c>
      <c r="V2965" s="105">
        <f t="shared" si="688"/>
        <v>0</v>
      </c>
      <c r="W2965" s="105">
        <f t="shared" si="688"/>
        <v>0</v>
      </c>
      <c r="X2965" s="105">
        <f t="shared" si="688"/>
        <v>0</v>
      </c>
      <c r="Y2965" s="105">
        <f t="shared" si="688"/>
        <v>0</v>
      </c>
      <c r="Z2965" s="105">
        <f t="shared" si="688"/>
        <v>123357958417.32001</v>
      </c>
      <c r="AA2965" s="105">
        <f t="shared" si="688"/>
        <v>80213908786.679993</v>
      </c>
      <c r="AB2965" s="106">
        <f t="shared" si="686"/>
        <v>0.60596761287109779</v>
      </c>
      <c r="AC2965" s="107"/>
      <c r="AE2965" s="37">
        <f>[1]consoCURRENT!AC61565</f>
        <v>123357958417.31999</v>
      </c>
      <c r="AF2965" s="103"/>
    </row>
    <row r="2966" spans="1:32" s="77" customFormat="1" ht="14.25" x14ac:dyDescent="0.2">
      <c r="A2966" s="108"/>
      <c r="B2966" s="109">
        <f>[1]consoCURRENT!E61565</f>
        <v>203571867204</v>
      </c>
      <c r="C2966" s="110">
        <f>[1]consoCURRENT!F61565</f>
        <v>2.0861625671386719E-7</v>
      </c>
      <c r="D2966" s="110">
        <f>[1]consoCURRENT!G61565</f>
        <v>203571867203.99997</v>
      </c>
      <c r="E2966" s="110">
        <f>[1]consoCURRENT!H61565</f>
        <v>67019978496.209999</v>
      </c>
      <c r="F2966" s="110">
        <f>[1]consoCURRENT!I61565</f>
        <v>56337979921.109993</v>
      </c>
      <c r="G2966" s="110">
        <f>[1]consoCURRENT!J61565</f>
        <v>0</v>
      </c>
      <c r="H2966" s="110">
        <f>[1]consoCURRENT!K61565</f>
        <v>0</v>
      </c>
      <c r="I2966" s="110">
        <f>[1]consoCURRENT!L61565</f>
        <v>31862643466.559998</v>
      </c>
      <c r="J2966" s="110">
        <f>[1]consoCURRENT!M61565</f>
        <v>25126506056.059998</v>
      </c>
      <c r="K2966" s="110">
        <f>[1]consoCURRENT!N61565</f>
        <v>0</v>
      </c>
      <c r="L2966" s="110">
        <f>[1]consoCURRENT!O61565</f>
        <v>0</v>
      </c>
      <c r="M2966" s="110">
        <f>[1]consoCURRENT!P61565</f>
        <v>56989149522.62001</v>
      </c>
      <c r="N2966" s="110">
        <f>[1]consoCURRENT!Q61565</f>
        <v>6501645560.0100002</v>
      </c>
      <c r="O2966" s="110">
        <f>[1]consoCURRENT!R61565</f>
        <v>18038788454.180004</v>
      </c>
      <c r="P2966" s="110">
        <f>[1]consoCURRENT!S61565</f>
        <v>10616901015.459999</v>
      </c>
      <c r="Q2966" s="110">
        <f>[1]consoCURRENT!T61565</f>
        <v>9791513284.7099991</v>
      </c>
      <c r="R2966" s="110">
        <f>[1]consoCURRENT!U61565</f>
        <v>21419960580.340004</v>
      </c>
      <c r="S2966" s="110">
        <f>[1]consoCURRENT!V61565</f>
        <v>0</v>
      </c>
      <c r="T2966" s="110">
        <f>[1]consoCURRENT!W61565</f>
        <v>0</v>
      </c>
      <c r="U2966" s="110">
        <f>[1]consoCURRENT!X61565</f>
        <v>0</v>
      </c>
      <c r="V2966" s="110">
        <f>[1]consoCURRENT!Y61565</f>
        <v>0</v>
      </c>
      <c r="W2966" s="110">
        <f>[1]consoCURRENT!Z61565</f>
        <v>0</v>
      </c>
      <c r="X2966" s="110">
        <f>[1]consoCURRENT!AA61565</f>
        <v>0</v>
      </c>
      <c r="Y2966" s="110">
        <f>[1]consoCURRENT!AB61565</f>
        <v>0</v>
      </c>
      <c r="Z2966" s="110">
        <f>[1]consoCURRENT!AC61565</f>
        <v>123357958417.31999</v>
      </c>
      <c r="AA2966" s="110">
        <f>[1]consoCURRENT!AD61565</f>
        <v>80213908786.679977</v>
      </c>
      <c r="AB2966" s="108"/>
      <c r="AC2966" s="108"/>
      <c r="AE2966" s="70">
        <f>'[1]ALL FUNDS-FUND 101 (2)'!X32</f>
        <v>123357958417.32002</v>
      </c>
    </row>
    <row r="2967" spans="1:32" s="115" customFormat="1" ht="15" customHeight="1" x14ac:dyDescent="0.25">
      <c r="A2967" s="111"/>
      <c r="B2967" s="112">
        <f>B2966-B2965</f>
        <v>0</v>
      </c>
      <c r="C2967" s="113">
        <f t="shared" ref="C2967:AA2967" si="689">C2966-C2965</f>
        <v>3.2208117772825062E-7</v>
      </c>
      <c r="D2967" s="113">
        <f t="shared" si="689"/>
        <v>0</v>
      </c>
      <c r="E2967" s="113">
        <f t="shared" si="689"/>
        <v>0</v>
      </c>
      <c r="F2967" s="113">
        <f t="shared" si="689"/>
        <v>0</v>
      </c>
      <c r="G2967" s="113">
        <f t="shared" si="689"/>
        <v>0</v>
      </c>
      <c r="H2967" s="113">
        <f t="shared" si="689"/>
        <v>0</v>
      </c>
      <c r="I2967" s="113">
        <f t="shared" si="689"/>
        <v>0</v>
      </c>
      <c r="J2967" s="113">
        <f t="shared" si="689"/>
        <v>0</v>
      </c>
      <c r="K2967" s="113">
        <f t="shared" si="689"/>
        <v>0</v>
      </c>
      <c r="L2967" s="113">
        <f t="shared" si="689"/>
        <v>0</v>
      </c>
      <c r="M2967" s="113">
        <f t="shared" si="689"/>
        <v>0</v>
      </c>
      <c r="N2967" s="113">
        <f t="shared" si="689"/>
        <v>0</v>
      </c>
      <c r="O2967" s="113">
        <f t="shared" si="689"/>
        <v>0</v>
      </c>
      <c r="P2967" s="113">
        <f t="shared" si="689"/>
        <v>0</v>
      </c>
      <c r="Q2967" s="113">
        <f t="shared" si="689"/>
        <v>0</v>
      </c>
      <c r="R2967" s="113">
        <f t="shared" si="689"/>
        <v>0</v>
      </c>
      <c r="S2967" s="113">
        <f t="shared" si="689"/>
        <v>0</v>
      </c>
      <c r="T2967" s="113">
        <f t="shared" si="689"/>
        <v>0</v>
      </c>
      <c r="U2967" s="113">
        <f t="shared" si="689"/>
        <v>0</v>
      </c>
      <c r="V2967" s="113">
        <f t="shared" si="689"/>
        <v>0</v>
      </c>
      <c r="W2967" s="113">
        <f t="shared" si="689"/>
        <v>0</v>
      </c>
      <c r="X2967" s="113">
        <f t="shared" si="689"/>
        <v>0</v>
      </c>
      <c r="Y2967" s="113">
        <f t="shared" si="689"/>
        <v>0</v>
      </c>
      <c r="Z2967" s="113">
        <f t="shared" si="689"/>
        <v>0</v>
      </c>
      <c r="AA2967" s="113">
        <f t="shared" si="689"/>
        <v>0</v>
      </c>
      <c r="AB2967" s="114"/>
      <c r="AE2967" s="116">
        <v>96480773394.280014</v>
      </c>
      <c r="AF2967" s="117" t="s">
        <v>172</v>
      </c>
    </row>
    <row r="2968" spans="1:32" ht="36.75" hidden="1" customHeight="1" x14ac:dyDescent="0.25">
      <c r="A2968" s="118" t="s">
        <v>173</v>
      </c>
      <c r="Z2968" s="119"/>
      <c r="AA2968" s="120"/>
    </row>
    <row r="2969" spans="1:32" ht="15" hidden="1" customHeight="1" x14ac:dyDescent="0.25">
      <c r="A2969" s="121"/>
      <c r="Z2969" s="3"/>
      <c r="AA2969" s="120"/>
    </row>
    <row r="2970" spans="1:32" ht="15" hidden="1" customHeight="1" x14ac:dyDescent="0.25">
      <c r="A2970" s="118" t="s">
        <v>174</v>
      </c>
      <c r="Z2970" s="122"/>
      <c r="AA2970" s="108"/>
    </row>
    <row r="2971" spans="1:32" ht="15" hidden="1" customHeight="1" x14ac:dyDescent="0.2">
      <c r="Z2971" s="110"/>
      <c r="AA2971" s="108" t="s">
        <v>175</v>
      </c>
      <c r="AB2971" s="108"/>
    </row>
    <row r="2972" spans="1:32" ht="15" hidden="1" customHeight="1" x14ac:dyDescent="0.2">
      <c r="A2972" s="123" t="s">
        <v>176</v>
      </c>
      <c r="B2972" s="37">
        <f>'[1]2019 allotment-adjust'!E74</f>
        <v>0</v>
      </c>
      <c r="C2972" s="37">
        <f>'[1]2019 allotment-adjust'!F74</f>
        <v>0</v>
      </c>
      <c r="D2972" s="124"/>
      <c r="E2972" s="124">
        <f t="shared" ref="E2972:Y2972" si="690">32293000-397016-2357527-3176512-14095984-1156582-1017590</f>
        <v>10091789</v>
      </c>
      <c r="F2972" s="124">
        <f t="shared" si="690"/>
        <v>10091789</v>
      </c>
      <c r="G2972" s="124">
        <f t="shared" si="690"/>
        <v>10091789</v>
      </c>
      <c r="H2972" s="124">
        <f t="shared" si="690"/>
        <v>10091789</v>
      </c>
      <c r="I2972" s="124">
        <f t="shared" si="690"/>
        <v>10091789</v>
      </c>
      <c r="J2972" s="124">
        <f t="shared" si="690"/>
        <v>10091789</v>
      </c>
      <c r="K2972" s="124">
        <f t="shared" si="690"/>
        <v>10091789</v>
      </c>
      <c r="L2972" s="124">
        <f t="shared" si="690"/>
        <v>10091789</v>
      </c>
      <c r="M2972" s="124">
        <f t="shared" si="690"/>
        <v>10091789</v>
      </c>
      <c r="N2972" s="124">
        <f t="shared" si="690"/>
        <v>10091789</v>
      </c>
      <c r="O2972" s="124">
        <f t="shared" si="690"/>
        <v>10091789</v>
      </c>
      <c r="P2972" s="124">
        <f t="shared" si="690"/>
        <v>10091789</v>
      </c>
      <c r="Q2972" s="124">
        <f t="shared" si="690"/>
        <v>10091789</v>
      </c>
      <c r="R2972" s="124">
        <f t="shared" si="690"/>
        <v>10091789</v>
      </c>
      <c r="S2972" s="124">
        <f t="shared" si="690"/>
        <v>10091789</v>
      </c>
      <c r="T2972" s="124">
        <f t="shared" si="690"/>
        <v>10091789</v>
      </c>
      <c r="U2972" s="124">
        <f t="shared" si="690"/>
        <v>10091789</v>
      </c>
      <c r="V2972" s="124">
        <f t="shared" si="690"/>
        <v>10091789</v>
      </c>
      <c r="W2972" s="124">
        <f t="shared" si="690"/>
        <v>10091789</v>
      </c>
      <c r="X2972" s="124">
        <f t="shared" si="690"/>
        <v>10091789</v>
      </c>
      <c r="Y2972" s="124">
        <f t="shared" si="690"/>
        <v>10091789</v>
      </c>
      <c r="Z2972" s="124"/>
      <c r="AA2972" s="125">
        <f>D2972</f>
        <v>0</v>
      </c>
      <c r="AB2972" s="108"/>
    </row>
    <row r="2973" spans="1:32" ht="15" hidden="1" customHeight="1" x14ac:dyDescent="0.2">
      <c r="A2973" s="123" t="s">
        <v>177</v>
      </c>
      <c r="B2973" s="37">
        <f>'[1]2019 allotment-adjust'!E75</f>
        <v>0</v>
      </c>
      <c r="C2973" s="37">
        <f>'[1]2019 allotment-adjust'!F75</f>
        <v>0</v>
      </c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125">
        <f t="shared" ref="AA2973:AA2979" si="691">D2973</f>
        <v>0</v>
      </c>
      <c r="AB2973" s="108"/>
    </row>
    <row r="2974" spans="1:32" ht="15.6" hidden="1" customHeight="1" x14ac:dyDescent="0.2">
      <c r="A2974" s="123" t="s">
        <v>178</v>
      </c>
      <c r="B2974" s="37">
        <f>'[1]2019 allotment-adjust'!E76</f>
        <v>0</v>
      </c>
      <c r="C2974" s="37">
        <f>'[1]2019 allotment-adjust'!F76</f>
        <v>0</v>
      </c>
      <c r="D2974" s="124"/>
      <c r="E2974" s="124">
        <f t="shared" ref="E2974:Y2974" si="692">50000000-6369154</f>
        <v>43630846</v>
      </c>
      <c r="F2974" s="124">
        <f t="shared" si="692"/>
        <v>43630846</v>
      </c>
      <c r="G2974" s="124">
        <f t="shared" si="692"/>
        <v>43630846</v>
      </c>
      <c r="H2974" s="124">
        <f t="shared" si="692"/>
        <v>43630846</v>
      </c>
      <c r="I2974" s="124">
        <f t="shared" si="692"/>
        <v>43630846</v>
      </c>
      <c r="J2974" s="124">
        <f t="shared" si="692"/>
        <v>43630846</v>
      </c>
      <c r="K2974" s="124">
        <f t="shared" si="692"/>
        <v>43630846</v>
      </c>
      <c r="L2974" s="124">
        <f t="shared" si="692"/>
        <v>43630846</v>
      </c>
      <c r="M2974" s="124">
        <f t="shared" si="692"/>
        <v>43630846</v>
      </c>
      <c r="N2974" s="124">
        <f t="shared" si="692"/>
        <v>43630846</v>
      </c>
      <c r="O2974" s="124">
        <f t="shared" si="692"/>
        <v>43630846</v>
      </c>
      <c r="P2974" s="124">
        <f t="shared" si="692"/>
        <v>43630846</v>
      </c>
      <c r="Q2974" s="124">
        <f t="shared" si="692"/>
        <v>43630846</v>
      </c>
      <c r="R2974" s="124">
        <f t="shared" si="692"/>
        <v>43630846</v>
      </c>
      <c r="S2974" s="124">
        <f t="shared" si="692"/>
        <v>43630846</v>
      </c>
      <c r="T2974" s="124">
        <f t="shared" si="692"/>
        <v>43630846</v>
      </c>
      <c r="U2974" s="124">
        <f t="shared" si="692"/>
        <v>43630846</v>
      </c>
      <c r="V2974" s="124">
        <f t="shared" si="692"/>
        <v>43630846</v>
      </c>
      <c r="W2974" s="124">
        <f t="shared" si="692"/>
        <v>43630846</v>
      </c>
      <c r="X2974" s="124">
        <f t="shared" si="692"/>
        <v>43630846</v>
      </c>
      <c r="Y2974" s="124">
        <f t="shared" si="692"/>
        <v>43630846</v>
      </c>
      <c r="Z2974" s="124"/>
      <c r="AA2974" s="125">
        <f t="shared" si="691"/>
        <v>0</v>
      </c>
      <c r="AB2974" s="126"/>
      <c r="AC2974" s="126"/>
    </row>
    <row r="2975" spans="1:32" ht="15" hidden="1" customHeight="1" x14ac:dyDescent="0.2">
      <c r="A2975" s="123" t="s">
        <v>179</v>
      </c>
      <c r="B2975" s="37">
        <f>'[1]2019 allotment-adjust'!E77</f>
        <v>0</v>
      </c>
      <c r="C2975" s="37">
        <f>'[1]2019 allotment-adjust'!F77</f>
        <v>0</v>
      </c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125">
        <f t="shared" si="691"/>
        <v>0</v>
      </c>
      <c r="AB2975" s="126"/>
      <c r="AC2975" s="126"/>
    </row>
    <row r="2976" spans="1:32" ht="15" hidden="1" customHeight="1" x14ac:dyDescent="0.2">
      <c r="A2976" s="123" t="s">
        <v>180</v>
      </c>
      <c r="B2976" s="37">
        <f>'[1]2019 allotment-adjust'!E78</f>
        <v>0</v>
      </c>
      <c r="C2976" s="37">
        <f>'[1]2019 allotment-adjust'!F78</f>
        <v>0</v>
      </c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125">
        <f t="shared" si="691"/>
        <v>0</v>
      </c>
      <c r="AB2976" s="108"/>
      <c r="AC2976" s="126"/>
    </row>
    <row r="2977" spans="1:31" ht="15" hidden="1" customHeight="1" x14ac:dyDescent="0.2">
      <c r="A2977" s="123" t="s">
        <v>181</v>
      </c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125">
        <f t="shared" si="691"/>
        <v>0</v>
      </c>
      <c r="AB2977" s="108"/>
      <c r="AC2977" s="126"/>
    </row>
    <row r="2978" spans="1:31" ht="15" hidden="1" customHeight="1" x14ac:dyDescent="0.2">
      <c r="A2978" s="123" t="s">
        <v>182</v>
      </c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125">
        <f>Z2978</f>
        <v>0</v>
      </c>
      <c r="AB2978" s="108"/>
      <c r="AC2978" s="126"/>
    </row>
    <row r="2979" spans="1:31" ht="15" hidden="1" customHeight="1" x14ac:dyDescent="0.2">
      <c r="A2979" s="123" t="s">
        <v>183</v>
      </c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125">
        <f t="shared" si="691"/>
        <v>0</v>
      </c>
      <c r="AB2979" s="108"/>
      <c r="AC2979" s="126"/>
    </row>
    <row r="2980" spans="1:31" ht="15" hidden="1" customHeight="1" x14ac:dyDescent="0.2">
      <c r="A2980" s="123" t="s">
        <v>184</v>
      </c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110"/>
      <c r="AB2980" s="108"/>
      <c r="AC2980" s="126"/>
    </row>
    <row r="2981" spans="1:31" ht="15" hidden="1" customHeight="1" x14ac:dyDescent="0.25">
      <c r="A2981" s="121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110"/>
      <c r="AB2981" s="108"/>
      <c r="AC2981" s="126"/>
    </row>
    <row r="2982" spans="1:31" s="131" customFormat="1" ht="27" hidden="1" customHeight="1" x14ac:dyDescent="0.25">
      <c r="A2982" s="127" t="s">
        <v>185</v>
      </c>
      <c r="B2982" s="128">
        <f>SUM(B2972:B2981)</f>
        <v>0</v>
      </c>
      <c r="C2982" s="128">
        <f>SUM(C2972:C2981)</f>
        <v>0</v>
      </c>
      <c r="D2982" s="128"/>
      <c r="E2982" s="128">
        <f t="shared" ref="E2982:Z2982" si="693">SUM(E2972:E2981)</f>
        <v>53722635</v>
      </c>
      <c r="F2982" s="128">
        <f t="shared" si="693"/>
        <v>53722635</v>
      </c>
      <c r="G2982" s="128">
        <f t="shared" si="693"/>
        <v>53722635</v>
      </c>
      <c r="H2982" s="128">
        <f t="shared" si="693"/>
        <v>53722635</v>
      </c>
      <c r="I2982" s="128">
        <f t="shared" si="693"/>
        <v>53722635</v>
      </c>
      <c r="J2982" s="128">
        <f t="shared" si="693"/>
        <v>53722635</v>
      </c>
      <c r="K2982" s="128">
        <f t="shared" si="693"/>
        <v>53722635</v>
      </c>
      <c r="L2982" s="128">
        <f t="shared" si="693"/>
        <v>53722635</v>
      </c>
      <c r="M2982" s="128">
        <f t="shared" si="693"/>
        <v>53722635</v>
      </c>
      <c r="N2982" s="128">
        <f t="shared" si="693"/>
        <v>53722635</v>
      </c>
      <c r="O2982" s="128">
        <f t="shared" si="693"/>
        <v>53722635</v>
      </c>
      <c r="P2982" s="128">
        <f t="shared" si="693"/>
        <v>53722635</v>
      </c>
      <c r="Q2982" s="128">
        <f t="shared" si="693"/>
        <v>53722635</v>
      </c>
      <c r="R2982" s="128">
        <f t="shared" si="693"/>
        <v>53722635</v>
      </c>
      <c r="S2982" s="128">
        <f t="shared" si="693"/>
        <v>53722635</v>
      </c>
      <c r="T2982" s="128">
        <f t="shared" si="693"/>
        <v>53722635</v>
      </c>
      <c r="U2982" s="128">
        <f t="shared" si="693"/>
        <v>53722635</v>
      </c>
      <c r="V2982" s="128">
        <f t="shared" si="693"/>
        <v>53722635</v>
      </c>
      <c r="W2982" s="128">
        <f t="shared" si="693"/>
        <v>53722635</v>
      </c>
      <c r="X2982" s="128">
        <f t="shared" si="693"/>
        <v>53722635</v>
      </c>
      <c r="Y2982" s="128">
        <f t="shared" si="693"/>
        <v>53722635</v>
      </c>
      <c r="Z2982" s="128">
        <f t="shared" si="693"/>
        <v>0</v>
      </c>
      <c r="AA2982" s="113">
        <f>D2982-Z2982</f>
        <v>0</v>
      </c>
      <c r="AB2982" s="129"/>
      <c r="AC2982" s="130"/>
      <c r="AE2982" s="112"/>
    </row>
    <row r="2983" spans="1:31" s="135" customFormat="1" ht="15" hidden="1" customHeight="1" x14ac:dyDescent="0.25">
      <c r="A2983" s="121"/>
      <c r="B2983" s="132"/>
      <c r="C2983" s="132"/>
      <c r="D2983" s="132"/>
      <c r="E2983" s="133"/>
      <c r="F2983" s="133"/>
      <c r="G2983" s="133"/>
      <c r="H2983" s="133"/>
      <c r="I2983" s="133"/>
      <c r="J2983" s="133"/>
      <c r="K2983" s="133"/>
      <c r="L2983" s="133"/>
      <c r="M2983" s="133"/>
      <c r="N2983" s="133"/>
      <c r="O2983" s="133"/>
      <c r="P2983" s="133"/>
      <c r="Q2983" s="133"/>
      <c r="R2983" s="133"/>
      <c r="S2983" s="133"/>
      <c r="T2983" s="133"/>
      <c r="U2983" s="134"/>
      <c r="Z2983" s="136"/>
      <c r="AA2983" s="136"/>
      <c r="AB2983" s="137"/>
      <c r="AC2983" s="95"/>
      <c r="AE2983" s="133"/>
    </row>
    <row r="2984" spans="1:31" s="135" customFormat="1" ht="15" hidden="1" customHeight="1" x14ac:dyDescent="0.25">
      <c r="A2984" s="121"/>
      <c r="B2984" s="132"/>
      <c r="C2984" s="132"/>
      <c r="D2984" s="132"/>
      <c r="E2984" s="133"/>
      <c r="F2984" s="133"/>
      <c r="G2984" s="133"/>
      <c r="H2984" s="133"/>
      <c r="I2984" s="133"/>
      <c r="J2984" s="133"/>
      <c r="K2984" s="133"/>
      <c r="L2984" s="133"/>
      <c r="M2984" s="133"/>
      <c r="N2984" s="133"/>
      <c r="O2984" s="133"/>
      <c r="P2984" s="133"/>
      <c r="Q2984" s="133"/>
      <c r="R2984" s="133"/>
      <c r="S2984" s="133"/>
      <c r="T2984" s="133"/>
      <c r="U2984" s="134"/>
      <c r="Z2984" s="136"/>
      <c r="AA2984" s="136"/>
      <c r="AB2984" s="137"/>
      <c r="AC2984" s="95"/>
      <c r="AE2984" s="133"/>
    </row>
    <row r="2985" spans="1:31" ht="20.45" hidden="1" customHeight="1" x14ac:dyDescent="0.25">
      <c r="A2985" s="118" t="s">
        <v>186</v>
      </c>
      <c r="Z2985" s="110"/>
      <c r="AA2985" s="125"/>
      <c r="AB2985" s="108"/>
      <c r="AC2985" s="126"/>
    </row>
    <row r="2986" spans="1:31" ht="15" hidden="1" customHeight="1" x14ac:dyDescent="0.25">
      <c r="A2986" s="121"/>
      <c r="Z2986" s="3"/>
      <c r="AA2986" s="138"/>
    </row>
    <row r="2987" spans="1:31" ht="21.2" hidden="1" customHeight="1" x14ac:dyDescent="0.2">
      <c r="A2987" s="123" t="s">
        <v>187</v>
      </c>
      <c r="B2987" s="37"/>
      <c r="C2987" s="37"/>
      <c r="D2987" s="37">
        <v>436279000</v>
      </c>
      <c r="Z2987" s="3"/>
      <c r="AA2987" s="135"/>
    </row>
    <row r="2988" spans="1:31" ht="19.5" hidden="1" customHeight="1" x14ac:dyDescent="0.2">
      <c r="A2988" s="139" t="s">
        <v>188</v>
      </c>
      <c r="B2988" s="37"/>
      <c r="C2988" s="37"/>
      <c r="D2988" s="37">
        <v>147944000</v>
      </c>
      <c r="Z2988" s="3"/>
      <c r="AA2988" s="135"/>
    </row>
    <row r="2989" spans="1:31" ht="19.350000000000001" hidden="1" customHeight="1" x14ac:dyDescent="0.2">
      <c r="A2989" s="139" t="s">
        <v>189</v>
      </c>
      <c r="B2989" s="37">
        <v>223437000</v>
      </c>
      <c r="C2989" s="37"/>
      <c r="D2989" s="37">
        <v>1056905000</v>
      </c>
      <c r="Z2989" s="3"/>
      <c r="AA2989" s="140"/>
    </row>
    <row r="2990" spans="1:31" ht="22.7" hidden="1" customHeight="1" x14ac:dyDescent="0.2">
      <c r="A2990" s="139" t="s">
        <v>190</v>
      </c>
      <c r="B2990" s="37">
        <v>646000</v>
      </c>
      <c r="C2990" s="37"/>
      <c r="D2990" s="37">
        <v>21800000</v>
      </c>
      <c r="Z2990" s="141"/>
      <c r="AA2990" s="142"/>
      <c r="AB2990" s="126"/>
    </row>
    <row r="2991" spans="1:31" ht="23.1" hidden="1" customHeight="1" x14ac:dyDescent="0.2">
      <c r="A2991" s="139" t="s">
        <v>191</v>
      </c>
      <c r="B2991" s="37">
        <v>832731000</v>
      </c>
      <c r="C2991" s="37"/>
      <c r="D2991" s="37">
        <v>729000</v>
      </c>
      <c r="Z2991" s="141"/>
      <c r="AA2991" s="95"/>
      <c r="AB2991" s="126"/>
    </row>
    <row r="2992" spans="1:31" ht="21.6" hidden="1" customHeight="1" x14ac:dyDescent="0.2">
      <c r="A2992" s="139" t="s">
        <v>192</v>
      </c>
      <c r="B2992" s="37">
        <f>118198000+77824000</f>
        <v>196022000</v>
      </c>
      <c r="C2992" s="37"/>
      <c r="D2992" s="37">
        <v>102574000</v>
      </c>
      <c r="Z2992" s="141"/>
      <c r="AA2992" s="95"/>
      <c r="AB2992" s="126"/>
    </row>
    <row r="2993" spans="1:31" ht="24.95" hidden="1" customHeight="1" x14ac:dyDescent="0.2">
      <c r="A2993" s="139" t="s">
        <v>193</v>
      </c>
      <c r="B2993" s="37">
        <v>264813000</v>
      </c>
      <c r="C2993" s="37"/>
      <c r="D2993" s="37">
        <v>17046000</v>
      </c>
      <c r="Z2993" s="141"/>
      <c r="AA2993" s="95"/>
      <c r="AB2993" s="126"/>
    </row>
    <row r="2994" spans="1:31" ht="15" hidden="1" customHeight="1" x14ac:dyDescent="0.2">
      <c r="A2994" s="143"/>
      <c r="B2994" s="37"/>
      <c r="C2994" s="37"/>
      <c r="D2994" s="37"/>
      <c r="Z2994" s="141"/>
      <c r="AA2994" s="95"/>
      <c r="AB2994" s="126"/>
    </row>
    <row r="2995" spans="1:31" s="131" customFormat="1" ht="28.5" hidden="1" customHeight="1" x14ac:dyDescent="0.25">
      <c r="A2995" s="127" t="s">
        <v>185</v>
      </c>
      <c r="B2995" s="128">
        <f>SUM(B2987:B2993)</f>
        <v>1517649000</v>
      </c>
      <c r="C2995" s="128"/>
      <c r="D2995" s="128">
        <f>SUM(D2987:D2993)</f>
        <v>1783277000</v>
      </c>
      <c r="E2995" s="112"/>
      <c r="F2995" s="112"/>
      <c r="G2995" s="112"/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44"/>
      <c r="Z2995" s="145"/>
      <c r="AA2995" s="145"/>
      <c r="AB2995" s="130"/>
      <c r="AE2995" s="112"/>
    </row>
    <row r="2996" spans="1:31" s="135" customFormat="1" ht="15" hidden="1" customHeight="1" x14ac:dyDescent="0.25">
      <c r="A2996" s="121"/>
      <c r="B2996" s="132"/>
      <c r="C2996" s="132"/>
      <c r="D2996" s="146">
        <f>D2995+D2982</f>
        <v>1783277000</v>
      </c>
      <c r="E2996" s="133"/>
      <c r="F2996" s="133"/>
      <c r="G2996" s="133"/>
      <c r="H2996" s="133"/>
      <c r="I2996" s="133"/>
      <c r="J2996" s="133"/>
      <c r="K2996" s="133"/>
      <c r="L2996" s="133"/>
      <c r="M2996" s="133"/>
      <c r="N2996" s="133"/>
      <c r="O2996" s="133"/>
      <c r="P2996" s="133"/>
      <c r="Q2996" s="133"/>
      <c r="R2996" s="133"/>
      <c r="S2996" s="133"/>
      <c r="T2996" s="133"/>
      <c r="U2996" s="134"/>
      <c r="Z2996" s="147"/>
      <c r="AA2996" s="142"/>
      <c r="AB2996" s="95"/>
      <c r="AE2996" s="133"/>
    </row>
    <row r="2997" spans="1:31" s="135" customFormat="1" ht="15" hidden="1" customHeight="1" x14ac:dyDescent="0.25">
      <c r="A2997" s="121"/>
      <c r="B2997" s="132"/>
      <c r="C2997" s="132"/>
      <c r="D2997" s="132"/>
      <c r="E2997" s="133"/>
      <c r="F2997" s="133"/>
      <c r="G2997" s="133"/>
      <c r="H2997" s="133"/>
      <c r="I2997" s="133"/>
      <c r="J2997" s="133"/>
      <c r="K2997" s="133"/>
      <c r="L2997" s="133"/>
      <c r="M2997" s="133"/>
      <c r="N2997" s="133"/>
      <c r="O2997" s="133"/>
      <c r="P2997" s="133"/>
      <c r="Q2997" s="133"/>
      <c r="R2997" s="133"/>
      <c r="S2997" s="133"/>
      <c r="T2997" s="133"/>
      <c r="U2997" s="134"/>
      <c r="Z2997" s="136">
        <f>'[1]2019 allotment-adjust'!G84</f>
        <v>169441501000</v>
      </c>
      <c r="AE2997" s="133"/>
    </row>
    <row r="2998" spans="1:31" s="135" customFormat="1" ht="15" hidden="1" customHeight="1" x14ac:dyDescent="0.25">
      <c r="A2998" s="118" t="s">
        <v>194</v>
      </c>
      <c r="B2998" s="132"/>
      <c r="C2998" s="132"/>
      <c r="D2998" s="132"/>
      <c r="E2998" s="133"/>
      <c r="F2998" s="133"/>
      <c r="G2998" s="133"/>
      <c r="H2998" s="133"/>
      <c r="I2998" s="133"/>
      <c r="J2998" s="133"/>
      <c r="K2998" s="133"/>
      <c r="L2998" s="133"/>
      <c r="M2998" s="133"/>
      <c r="N2998" s="133"/>
      <c r="O2998" s="133"/>
      <c r="P2998" s="133"/>
      <c r="Q2998" s="133"/>
      <c r="R2998" s="133"/>
      <c r="S2998" s="133"/>
      <c r="T2998" s="133"/>
      <c r="U2998" s="134"/>
      <c r="Z2998" s="136"/>
      <c r="AE2998" s="133"/>
    </row>
    <row r="2999" spans="1:31" s="135" customFormat="1" ht="15" hidden="1" customHeight="1" x14ac:dyDescent="0.25">
      <c r="A2999" s="118"/>
      <c r="B2999" s="132"/>
      <c r="C2999" s="132"/>
      <c r="D2999" s="132"/>
      <c r="E2999" s="133"/>
      <c r="F2999" s="133"/>
      <c r="G2999" s="133"/>
      <c r="H2999" s="133"/>
      <c r="I2999" s="133"/>
      <c r="J2999" s="133"/>
      <c r="K2999" s="133"/>
      <c r="L2999" s="133"/>
      <c r="M2999" s="133"/>
      <c r="N2999" s="133"/>
      <c r="O2999" s="133"/>
      <c r="P2999" s="133"/>
      <c r="Q2999" s="133"/>
      <c r="R2999" s="133"/>
      <c r="S2999" s="133"/>
      <c r="T2999" s="133"/>
      <c r="U2999" s="134"/>
      <c r="Z2999" s="136"/>
      <c r="AE2999" s="133"/>
    </row>
    <row r="3000" spans="1:31" s="135" customFormat="1" ht="15" hidden="1" customHeight="1" x14ac:dyDescent="0.25">
      <c r="A3000" s="121" t="s">
        <v>195</v>
      </c>
      <c r="B3000" s="132">
        <v>-3526590965</v>
      </c>
      <c r="C3000" s="132"/>
      <c r="D3000" s="132"/>
      <c r="E3000" s="133"/>
      <c r="F3000" s="133"/>
      <c r="G3000" s="133"/>
      <c r="H3000" s="133"/>
      <c r="I3000" s="133"/>
      <c r="J3000" s="133"/>
      <c r="K3000" s="133"/>
      <c r="L3000" s="133"/>
      <c r="M3000" s="133"/>
      <c r="N3000" s="133"/>
      <c r="O3000" s="133"/>
      <c r="P3000" s="133"/>
      <c r="Q3000" s="133"/>
      <c r="R3000" s="133"/>
      <c r="S3000" s="133"/>
      <c r="T3000" s="133"/>
      <c r="U3000" s="134"/>
      <c r="Z3000" s="136"/>
      <c r="AE3000" s="133"/>
    </row>
    <row r="3001" spans="1:31" s="135" customFormat="1" ht="15" hidden="1" customHeight="1" x14ac:dyDescent="0.25">
      <c r="A3001" s="121" t="s">
        <v>196</v>
      </c>
      <c r="B3001" s="132">
        <v>3526590965</v>
      </c>
      <c r="C3001" s="132"/>
      <c r="D3001" s="132"/>
      <c r="E3001" s="133"/>
      <c r="F3001" s="133"/>
      <c r="G3001" s="133"/>
      <c r="H3001" s="133"/>
      <c r="I3001" s="133"/>
      <c r="J3001" s="133"/>
      <c r="K3001" s="133"/>
      <c r="L3001" s="133"/>
      <c r="M3001" s="133"/>
      <c r="N3001" s="133"/>
      <c r="O3001" s="133"/>
      <c r="P3001" s="133"/>
      <c r="Q3001" s="133"/>
      <c r="R3001" s="133"/>
      <c r="S3001" s="133"/>
      <c r="T3001" s="133"/>
      <c r="U3001" s="134"/>
      <c r="Z3001" s="136"/>
      <c r="AE3001" s="133"/>
    </row>
    <row r="3002" spans="1:31" s="135" customFormat="1" ht="15" hidden="1" customHeight="1" x14ac:dyDescent="0.25">
      <c r="A3002" s="118"/>
      <c r="B3002" s="132"/>
      <c r="C3002" s="132"/>
      <c r="D3002" s="132"/>
      <c r="E3002" s="133"/>
      <c r="F3002" s="133"/>
      <c r="G3002" s="133"/>
      <c r="H3002" s="133"/>
      <c r="I3002" s="133"/>
      <c r="J3002" s="133"/>
      <c r="K3002" s="133"/>
      <c r="L3002" s="133"/>
      <c r="M3002" s="133"/>
      <c r="N3002" s="133"/>
      <c r="O3002" s="133"/>
      <c r="P3002" s="133"/>
      <c r="Q3002" s="133"/>
      <c r="R3002" s="133"/>
      <c r="S3002" s="133"/>
      <c r="T3002" s="133"/>
      <c r="U3002" s="134"/>
      <c r="Z3002" s="136"/>
      <c r="AE3002" s="133"/>
    </row>
    <row r="3003" spans="1:31" s="135" customFormat="1" ht="15" hidden="1" customHeight="1" x14ac:dyDescent="0.25">
      <c r="A3003" s="118"/>
      <c r="B3003" s="132"/>
      <c r="C3003" s="132"/>
      <c r="D3003" s="132"/>
      <c r="E3003" s="133"/>
      <c r="F3003" s="133"/>
      <c r="G3003" s="133"/>
      <c r="H3003" s="133"/>
      <c r="I3003" s="133"/>
      <c r="J3003" s="133"/>
      <c r="K3003" s="133"/>
      <c r="L3003" s="133"/>
      <c r="M3003" s="133"/>
      <c r="N3003" s="133"/>
      <c r="O3003" s="133"/>
      <c r="P3003" s="133"/>
      <c r="Q3003" s="133"/>
      <c r="R3003" s="133"/>
      <c r="S3003" s="133"/>
      <c r="T3003" s="133"/>
      <c r="U3003" s="134"/>
      <c r="Z3003" s="136"/>
      <c r="AE3003" s="133"/>
    </row>
    <row r="3004" spans="1:31" s="135" customFormat="1" ht="15" hidden="1" customHeight="1" x14ac:dyDescent="0.25">
      <c r="A3004" s="121"/>
      <c r="B3004" s="132"/>
      <c r="C3004" s="132"/>
      <c r="D3004" s="132"/>
      <c r="E3004" s="133"/>
      <c r="F3004" s="133"/>
      <c r="G3004" s="133"/>
      <c r="H3004" s="133"/>
      <c r="I3004" s="133"/>
      <c r="J3004" s="133"/>
      <c r="K3004" s="133"/>
      <c r="L3004" s="133"/>
      <c r="M3004" s="133"/>
      <c r="N3004" s="133"/>
      <c r="O3004" s="133"/>
      <c r="P3004" s="133"/>
      <c r="Q3004" s="133"/>
      <c r="R3004" s="133"/>
      <c r="S3004" s="133"/>
      <c r="T3004" s="133"/>
      <c r="U3004" s="134"/>
      <c r="Z3004" s="136"/>
      <c r="AE3004" s="133"/>
    </row>
    <row r="3005" spans="1:31" s="135" customFormat="1" ht="15" hidden="1" customHeight="1" x14ac:dyDescent="0.25">
      <c r="A3005" s="118" t="s">
        <v>197</v>
      </c>
      <c r="B3005" s="132"/>
      <c r="C3005" s="132"/>
      <c r="D3005" s="132"/>
      <c r="E3005" s="133"/>
      <c r="F3005" s="133"/>
      <c r="G3005" s="133"/>
      <c r="H3005" s="133"/>
      <c r="I3005" s="133"/>
      <c r="J3005" s="133"/>
      <c r="K3005" s="133"/>
      <c r="L3005" s="133"/>
      <c r="M3005" s="133"/>
      <c r="N3005" s="133"/>
      <c r="O3005" s="133"/>
      <c r="P3005" s="133"/>
      <c r="Q3005" s="133"/>
      <c r="R3005" s="133"/>
      <c r="S3005" s="133"/>
      <c r="T3005" s="133"/>
      <c r="U3005" s="134"/>
      <c r="Z3005" s="136"/>
      <c r="AE3005" s="133"/>
    </row>
    <row r="3006" spans="1:31" s="135" customFormat="1" ht="15" hidden="1" customHeight="1" x14ac:dyDescent="0.25">
      <c r="A3006" s="121"/>
      <c r="B3006" s="132"/>
      <c r="C3006" s="132"/>
      <c r="D3006" s="132"/>
      <c r="E3006" s="133"/>
      <c r="F3006" s="133"/>
      <c r="G3006" s="133"/>
      <c r="H3006" s="133"/>
      <c r="I3006" s="133"/>
      <c r="J3006" s="133"/>
      <c r="K3006" s="133"/>
      <c r="L3006" s="133"/>
      <c r="M3006" s="133"/>
      <c r="N3006" s="133"/>
      <c r="O3006" s="133"/>
      <c r="P3006" s="133"/>
      <c r="Q3006" s="133"/>
      <c r="R3006" s="133"/>
      <c r="S3006" s="133"/>
      <c r="T3006" s="133"/>
      <c r="U3006" s="134"/>
      <c r="Z3006" s="136"/>
      <c r="AE3006" s="133"/>
    </row>
    <row r="3007" spans="1:31" ht="15" hidden="1" customHeight="1" x14ac:dyDescent="0.25">
      <c r="A3007" s="121" t="s">
        <v>198</v>
      </c>
      <c r="B3007" s="37"/>
      <c r="C3007" s="37"/>
      <c r="D3007" s="37"/>
      <c r="Z3007" s="110"/>
    </row>
    <row r="3008" spans="1:31" ht="15" hidden="1" customHeight="1" x14ac:dyDescent="0.25">
      <c r="A3008" s="121" t="s">
        <v>199</v>
      </c>
      <c r="B3008" s="37"/>
      <c r="C3008" s="37"/>
      <c r="D3008" s="37"/>
      <c r="Z3008" s="110"/>
    </row>
    <row r="3009" spans="1:31" s="135" customFormat="1" ht="15" hidden="1" customHeight="1" x14ac:dyDescent="0.25">
      <c r="A3009" s="148" t="s">
        <v>185</v>
      </c>
      <c r="B3009" s="149">
        <f>B3008+B3007</f>
        <v>0</v>
      </c>
      <c r="C3009" s="149">
        <f>C3008+C3007</f>
        <v>0</v>
      </c>
      <c r="D3009" s="149">
        <f>D3008+D3007</f>
        <v>0</v>
      </c>
      <c r="E3009" s="133"/>
      <c r="F3009" s="133"/>
      <c r="G3009" s="133"/>
      <c r="H3009" s="133"/>
      <c r="I3009" s="133"/>
      <c r="J3009" s="133"/>
      <c r="K3009" s="133"/>
      <c r="L3009" s="133"/>
      <c r="M3009" s="133"/>
      <c r="N3009" s="133"/>
      <c r="O3009" s="133"/>
      <c r="P3009" s="133"/>
      <c r="Q3009" s="133"/>
      <c r="R3009" s="133"/>
      <c r="S3009" s="133"/>
      <c r="T3009" s="133"/>
      <c r="U3009" s="134"/>
      <c r="Z3009" s="136"/>
      <c r="AE3009" s="133"/>
    </row>
    <row r="3010" spans="1:31" s="135" customFormat="1" ht="15" hidden="1" customHeight="1" x14ac:dyDescent="0.25">
      <c r="A3010" s="121"/>
      <c r="B3010" s="132"/>
      <c r="C3010" s="132"/>
      <c r="D3010" s="132"/>
      <c r="E3010" s="133"/>
      <c r="F3010" s="133"/>
      <c r="G3010" s="133"/>
      <c r="H3010" s="133"/>
      <c r="I3010" s="133"/>
      <c r="J3010" s="133"/>
      <c r="K3010" s="133"/>
      <c r="L3010" s="133"/>
      <c r="M3010" s="133"/>
      <c r="N3010" s="133"/>
      <c r="O3010" s="133"/>
      <c r="P3010" s="133"/>
      <c r="Q3010" s="133"/>
      <c r="R3010" s="133"/>
      <c r="S3010" s="133"/>
      <c r="T3010" s="133"/>
      <c r="U3010" s="134"/>
      <c r="Z3010" s="136"/>
      <c r="AE3010" s="133"/>
    </row>
    <row r="3011" spans="1:31" s="135" customFormat="1" ht="15" hidden="1" customHeight="1" x14ac:dyDescent="0.25">
      <c r="A3011" s="118" t="s">
        <v>200</v>
      </c>
      <c r="B3011" s="132"/>
      <c r="C3011" s="132"/>
      <c r="D3011" s="132"/>
      <c r="E3011" s="133"/>
      <c r="F3011" s="133"/>
      <c r="G3011" s="133"/>
      <c r="H3011" s="133"/>
      <c r="I3011" s="133"/>
      <c r="J3011" s="133"/>
      <c r="K3011" s="133"/>
      <c r="L3011" s="133"/>
      <c r="M3011" s="133"/>
      <c r="N3011" s="133"/>
      <c r="O3011" s="133"/>
      <c r="P3011" s="133"/>
      <c r="Q3011" s="133"/>
      <c r="R3011" s="133"/>
      <c r="S3011" s="133"/>
      <c r="T3011" s="133"/>
      <c r="U3011" s="134"/>
      <c r="Z3011" s="136"/>
      <c r="AE3011" s="133"/>
    </row>
    <row r="3012" spans="1:31" s="135" customFormat="1" ht="15" hidden="1" customHeight="1" x14ac:dyDescent="0.25">
      <c r="A3012" s="121"/>
      <c r="B3012" s="132"/>
      <c r="C3012" s="132"/>
      <c r="D3012" s="132"/>
      <c r="E3012" s="133"/>
      <c r="F3012" s="133"/>
      <c r="G3012" s="133"/>
      <c r="H3012" s="133"/>
      <c r="I3012" s="133"/>
      <c r="J3012" s="133"/>
      <c r="K3012" s="133"/>
      <c r="L3012" s="133"/>
      <c r="M3012" s="133"/>
      <c r="N3012" s="133"/>
      <c r="O3012" s="133"/>
      <c r="P3012" s="133"/>
      <c r="Q3012" s="133"/>
      <c r="R3012" s="133"/>
      <c r="S3012" s="133"/>
      <c r="T3012" s="133"/>
      <c r="U3012" s="134"/>
      <c r="Z3012" s="136"/>
      <c r="AE3012" s="133"/>
    </row>
    <row r="3013" spans="1:31" s="135" customFormat="1" ht="15" hidden="1" customHeight="1" x14ac:dyDescent="0.25">
      <c r="A3013" s="121" t="s">
        <v>201</v>
      </c>
      <c r="B3013" s="132"/>
      <c r="C3013" s="132"/>
      <c r="D3013" s="132"/>
      <c r="E3013" s="133"/>
      <c r="F3013" s="133"/>
      <c r="G3013" s="133"/>
      <c r="H3013" s="133"/>
      <c r="I3013" s="133"/>
      <c r="J3013" s="133"/>
      <c r="K3013" s="133"/>
      <c r="L3013" s="133"/>
      <c r="M3013" s="133"/>
      <c r="N3013" s="133"/>
      <c r="O3013" s="133"/>
      <c r="P3013" s="133"/>
      <c r="Q3013" s="133"/>
      <c r="R3013" s="133"/>
      <c r="S3013" s="133"/>
      <c r="T3013" s="133"/>
      <c r="U3013" s="134"/>
      <c r="Z3013" s="136"/>
      <c r="AE3013" s="133"/>
    </row>
    <row r="3014" spans="1:31" s="135" customFormat="1" ht="15" hidden="1" customHeight="1" x14ac:dyDescent="0.25">
      <c r="A3014" s="121"/>
      <c r="B3014" s="132"/>
      <c r="C3014" s="132"/>
      <c r="D3014" s="132"/>
      <c r="E3014" s="133"/>
      <c r="F3014" s="133"/>
      <c r="G3014" s="133"/>
      <c r="H3014" s="133"/>
      <c r="I3014" s="133"/>
      <c r="J3014" s="133"/>
      <c r="K3014" s="133"/>
      <c r="L3014" s="133"/>
      <c r="M3014" s="133"/>
      <c r="N3014" s="133"/>
      <c r="O3014" s="133"/>
      <c r="P3014" s="133"/>
      <c r="Q3014" s="133"/>
      <c r="R3014" s="133"/>
      <c r="S3014" s="133"/>
      <c r="T3014" s="133"/>
      <c r="U3014" s="134"/>
      <c r="Z3014" s="136"/>
      <c r="AE3014" s="133"/>
    </row>
    <row r="3015" spans="1:31" s="135" customFormat="1" ht="15" hidden="1" customHeight="1" x14ac:dyDescent="0.25">
      <c r="A3015" s="121"/>
      <c r="B3015" s="132"/>
      <c r="C3015" s="132"/>
      <c r="D3015" s="132"/>
      <c r="E3015" s="133"/>
      <c r="F3015" s="133"/>
      <c r="G3015" s="133"/>
      <c r="H3015" s="133"/>
      <c r="I3015" s="133"/>
      <c r="J3015" s="133"/>
      <c r="K3015" s="133"/>
      <c r="L3015" s="133"/>
      <c r="M3015" s="133"/>
      <c r="N3015" s="133"/>
      <c r="O3015" s="133"/>
      <c r="P3015" s="133"/>
      <c r="Q3015" s="133"/>
      <c r="R3015" s="133"/>
      <c r="S3015" s="133"/>
      <c r="T3015" s="133"/>
      <c r="U3015" s="134"/>
      <c r="Z3015" s="136"/>
      <c r="AE3015" s="133"/>
    </row>
    <row r="3016" spans="1:31" s="114" customFormat="1" ht="33.6" customHeight="1" x14ac:dyDescent="0.25">
      <c r="A3016" s="150" t="s">
        <v>202</v>
      </c>
      <c r="B3016" s="112" t="s">
        <v>203</v>
      </c>
      <c r="C3016" s="112"/>
      <c r="D3016" s="112" t="s">
        <v>204</v>
      </c>
      <c r="E3016" s="124"/>
      <c r="F3016" s="124"/>
      <c r="G3016" s="124"/>
      <c r="H3016" s="124"/>
      <c r="I3016" s="124"/>
      <c r="J3016" s="124"/>
      <c r="K3016" s="124"/>
      <c r="L3016" s="124"/>
      <c r="M3016" s="124"/>
      <c r="N3016" s="124"/>
      <c r="O3016" s="124"/>
      <c r="P3016" s="124"/>
      <c r="Q3016" s="124"/>
      <c r="R3016" s="124"/>
      <c r="S3016" s="124"/>
      <c r="T3016" s="124"/>
      <c r="U3016" s="151"/>
      <c r="Z3016" s="115"/>
      <c r="AA3016" s="112" t="s">
        <v>205</v>
      </c>
      <c r="AE3016" s="124">
        <f>Z2965-AE2965</f>
        <v>0</v>
      </c>
    </row>
    <row r="3017" spans="1:31" ht="15" customHeight="1" x14ac:dyDescent="0.2">
      <c r="U3017" s="3"/>
      <c r="V3017" s="3"/>
      <c r="W3017" s="3"/>
      <c r="X3017" s="3"/>
      <c r="Y3017" s="3"/>
      <c r="Z3017" s="3"/>
      <c r="AA3017" s="109"/>
      <c r="AB3017" s="152"/>
      <c r="AC3017" s="152"/>
      <c r="AE3017" s="2">
        <f>AE2967-Z2965</f>
        <v>-26877185023.039993</v>
      </c>
    </row>
    <row r="3018" spans="1:31" ht="15" customHeight="1" x14ac:dyDescent="0.2">
      <c r="U3018" s="3"/>
      <c r="V3018" s="3"/>
      <c r="W3018" s="3"/>
      <c r="X3018" s="3"/>
      <c r="Y3018" s="3"/>
      <c r="Z3018" s="3"/>
      <c r="AA3018" s="109"/>
      <c r="AB3018" s="152"/>
      <c r="AC3018" s="152"/>
      <c r="AE3018" s="2">
        <f>AE2965-AE2966</f>
        <v>0</v>
      </c>
    </row>
    <row r="3019" spans="1:31" ht="15" customHeight="1" x14ac:dyDescent="0.2">
      <c r="AA3019" s="152"/>
      <c r="AB3019" s="152"/>
      <c r="AC3019" s="152"/>
    </row>
    <row r="3020" spans="1:31" s="131" customFormat="1" ht="15" customHeight="1" x14ac:dyDescent="0.25">
      <c r="A3020" s="150" t="s">
        <v>206</v>
      </c>
      <c r="B3020" s="12"/>
      <c r="C3020" s="12"/>
      <c r="D3020" s="112" t="s">
        <v>207</v>
      </c>
      <c r="E3020" s="112"/>
      <c r="F3020" s="112"/>
      <c r="G3020" s="112"/>
      <c r="H3020" s="112"/>
      <c r="I3020" s="112"/>
      <c r="J3020" s="112"/>
      <c r="K3020" s="112"/>
      <c r="L3020" s="112"/>
      <c r="M3020" s="112"/>
      <c r="N3020" s="112"/>
      <c r="O3020" s="112"/>
      <c r="P3020" s="112"/>
      <c r="Q3020" s="112"/>
      <c r="R3020" s="112"/>
      <c r="S3020" s="112"/>
      <c r="T3020" s="112"/>
      <c r="U3020" s="112"/>
      <c r="V3020" s="112"/>
      <c r="W3020" s="112"/>
      <c r="X3020" s="112"/>
      <c r="Y3020" s="112"/>
      <c r="Z3020" s="112"/>
      <c r="AA3020" s="1" t="s">
        <v>208</v>
      </c>
      <c r="AB3020" s="1"/>
      <c r="AC3020" s="1"/>
      <c r="AE3020" s="112"/>
    </row>
    <row r="3021" spans="1:31" s="131" customFormat="1" ht="15" customHeight="1" x14ac:dyDescent="0.25">
      <c r="A3021" s="150" t="s">
        <v>209</v>
      </c>
      <c r="B3021" s="12"/>
      <c r="C3021" s="12"/>
      <c r="D3021" s="112" t="s">
        <v>210</v>
      </c>
      <c r="E3021" s="112"/>
      <c r="F3021" s="112"/>
      <c r="G3021" s="112"/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W3021" s="112"/>
      <c r="X3021" s="112"/>
      <c r="Y3021" s="112"/>
      <c r="Z3021" s="112"/>
      <c r="AA3021" s="1" t="s">
        <v>211</v>
      </c>
      <c r="AB3021" s="1"/>
      <c r="AC3021" s="1"/>
      <c r="AE3021" s="112"/>
    </row>
    <row r="3023" spans="1:31" ht="15" customHeight="1" x14ac:dyDescent="0.2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31" s="126" customFormat="1" ht="15" customHeight="1" x14ac:dyDescent="0.2">
      <c r="B3024" s="141"/>
      <c r="C3024" s="141"/>
      <c r="D3024" s="141">
        <v>203571867204</v>
      </c>
      <c r="E3024" s="141">
        <v>67019978496.209999</v>
      </c>
      <c r="F3024" s="141">
        <v>55759488344.109993</v>
      </c>
      <c r="G3024" s="141">
        <v>0</v>
      </c>
      <c r="H3024" s="141">
        <v>0</v>
      </c>
      <c r="I3024" s="141">
        <v>31862643466.560001</v>
      </c>
      <c r="J3024" s="141">
        <v>24552749479.059998</v>
      </c>
      <c r="K3024" s="141">
        <v>0</v>
      </c>
      <c r="L3024" s="141">
        <v>0</v>
      </c>
      <c r="M3024" s="141">
        <v>56415392945.62001</v>
      </c>
      <c r="N3024" s="141">
        <v>6501645560.0100002</v>
      </c>
      <c r="O3024" s="141">
        <v>18038788454.18</v>
      </c>
      <c r="P3024" s="141">
        <v>10616901015.460003</v>
      </c>
      <c r="Q3024" s="141">
        <v>9791513284.7100029</v>
      </c>
      <c r="R3024" s="141">
        <v>21415225580.34</v>
      </c>
      <c r="S3024" s="141">
        <v>0</v>
      </c>
      <c r="T3024" s="141">
        <v>0</v>
      </c>
      <c r="U3024" s="141">
        <v>0</v>
      </c>
      <c r="V3024" s="141">
        <v>0</v>
      </c>
      <c r="W3024" s="141">
        <v>0</v>
      </c>
      <c r="X3024" s="141">
        <v>0</v>
      </c>
      <c r="Y3024" s="141">
        <v>0</v>
      </c>
      <c r="Z3024" s="141">
        <v>122779466840.32001</v>
      </c>
      <c r="AA3024" s="141">
        <v>80792400363.679993</v>
      </c>
      <c r="AB3024" s="126" t="s">
        <v>212</v>
      </c>
      <c r="AE3024" s="141"/>
    </row>
    <row r="3025" spans="2:31" s="108" customFormat="1" ht="15" customHeight="1" x14ac:dyDescent="0.25">
      <c r="B3025" s="110"/>
      <c r="C3025" s="110"/>
      <c r="D3025" s="153">
        <f>D2965-D3024</f>
        <v>0</v>
      </c>
      <c r="E3025" s="153">
        <f t="shared" ref="E3025:AA3025" si="694">E2965-E3024</f>
        <v>0</v>
      </c>
      <c r="F3025" s="153">
        <f t="shared" si="694"/>
        <v>578491577.00000763</v>
      </c>
      <c r="G3025" s="153">
        <f t="shared" si="694"/>
        <v>0</v>
      </c>
      <c r="H3025" s="153">
        <f t="shared" si="694"/>
        <v>0</v>
      </c>
      <c r="I3025" s="153">
        <f t="shared" si="694"/>
        <v>0</v>
      </c>
      <c r="J3025" s="153">
        <f t="shared" si="694"/>
        <v>573756577</v>
      </c>
      <c r="K3025" s="153">
        <f t="shared" si="694"/>
        <v>0</v>
      </c>
      <c r="L3025" s="153">
        <f t="shared" si="694"/>
        <v>0</v>
      </c>
      <c r="M3025" s="153">
        <f t="shared" si="694"/>
        <v>573756577</v>
      </c>
      <c r="N3025" s="153">
        <f t="shared" si="694"/>
        <v>0</v>
      </c>
      <c r="O3025" s="153">
        <f t="shared" si="694"/>
        <v>0</v>
      </c>
      <c r="P3025" s="153">
        <f t="shared" si="694"/>
        <v>0</v>
      </c>
      <c r="Q3025" s="153">
        <f t="shared" si="694"/>
        <v>0</v>
      </c>
      <c r="R3025" s="153">
        <f t="shared" si="694"/>
        <v>4735000</v>
      </c>
      <c r="S3025" s="153">
        <f t="shared" si="694"/>
        <v>0</v>
      </c>
      <c r="T3025" s="153">
        <f t="shared" si="694"/>
        <v>0</v>
      </c>
      <c r="U3025" s="153">
        <f t="shared" si="694"/>
        <v>0</v>
      </c>
      <c r="V3025" s="153">
        <f t="shared" si="694"/>
        <v>0</v>
      </c>
      <c r="W3025" s="153">
        <f t="shared" si="694"/>
        <v>0</v>
      </c>
      <c r="X3025" s="153">
        <f t="shared" si="694"/>
        <v>0</v>
      </c>
      <c r="Y3025" s="153">
        <f t="shared" si="694"/>
        <v>0</v>
      </c>
      <c r="Z3025" s="153">
        <f t="shared" si="694"/>
        <v>578491577</v>
      </c>
      <c r="AA3025" s="153">
        <f t="shared" si="694"/>
        <v>-578491577</v>
      </c>
      <c r="AB3025" s="153" t="s">
        <v>213</v>
      </c>
      <c r="AE3025" s="110"/>
    </row>
    <row r="3026" spans="2:31" s="108" customFormat="1" ht="15" hidden="1" customHeight="1" x14ac:dyDescent="0.2">
      <c r="B3026" s="125"/>
      <c r="C3026" s="125"/>
      <c r="D3026" s="125"/>
      <c r="E3026" s="125"/>
      <c r="F3026" s="125"/>
      <c r="G3026" s="125"/>
      <c r="H3026" s="125"/>
      <c r="I3026" s="125"/>
      <c r="J3026" s="125"/>
      <c r="K3026" s="125"/>
      <c r="L3026" s="125"/>
      <c r="M3026" s="125"/>
      <c r="N3026" s="125"/>
      <c r="O3026" s="125"/>
      <c r="P3026" s="125"/>
      <c r="Q3026" s="125"/>
      <c r="R3026" s="125"/>
      <c r="S3026" s="125"/>
      <c r="T3026" s="125"/>
      <c r="U3026" s="125"/>
      <c r="V3026" s="125"/>
      <c r="W3026" s="125"/>
      <c r="X3026" s="125"/>
      <c r="Y3026" s="125"/>
      <c r="Z3026" s="125"/>
      <c r="AE3026" s="110"/>
    </row>
    <row r="3027" spans="2:31" s="108" customFormat="1" ht="15" hidden="1" customHeight="1" x14ac:dyDescent="0.2">
      <c r="B3027" s="125"/>
      <c r="C3027" s="125"/>
      <c r="D3027" s="125"/>
      <c r="E3027" s="125"/>
      <c r="F3027" s="125"/>
      <c r="G3027" s="125"/>
      <c r="H3027" s="125"/>
      <c r="I3027" s="125"/>
      <c r="J3027" s="125"/>
      <c r="K3027" s="125"/>
      <c r="L3027" s="125"/>
      <c r="M3027" s="125"/>
      <c r="N3027" s="125"/>
      <c r="O3027" s="125"/>
      <c r="P3027" s="125"/>
      <c r="Q3027" s="125"/>
      <c r="R3027" s="125"/>
      <c r="S3027" s="125"/>
      <c r="T3027" s="125"/>
      <c r="U3027" s="125"/>
      <c r="V3027" s="125"/>
      <c r="W3027" s="125"/>
      <c r="X3027" s="125"/>
      <c r="Y3027" s="125"/>
      <c r="Z3027" s="125"/>
      <c r="AA3027" s="125"/>
      <c r="AB3027" s="125"/>
      <c r="AE3027" s="110"/>
    </row>
    <row r="3028" spans="2:31" s="108" customFormat="1" ht="15" hidden="1" customHeight="1" x14ac:dyDescent="0.2">
      <c r="Z3028" s="110"/>
      <c r="AE3028" s="110"/>
    </row>
    <row r="3029" spans="2:31" s="108" customFormat="1" ht="15" hidden="1" customHeight="1" x14ac:dyDescent="0.2">
      <c r="B3029" s="110"/>
      <c r="C3029" s="110"/>
      <c r="D3029" s="110"/>
      <c r="AE3029" s="110"/>
    </row>
    <row r="3030" spans="2:31" s="108" customFormat="1" ht="15" hidden="1" customHeight="1" x14ac:dyDescent="0.2">
      <c r="B3030" s="110"/>
      <c r="C3030" s="110"/>
      <c r="D3030" s="110"/>
      <c r="E3030" s="110"/>
      <c r="F3030" s="110"/>
      <c r="G3030" s="110"/>
      <c r="H3030" s="110"/>
      <c r="I3030" s="110"/>
      <c r="J3030" s="110"/>
      <c r="K3030" s="110"/>
      <c r="L3030" s="110"/>
      <c r="M3030" s="110"/>
      <c r="N3030" s="110"/>
      <c r="O3030" s="110"/>
      <c r="P3030" s="110"/>
      <c r="Q3030" s="110"/>
      <c r="R3030" s="110"/>
      <c r="S3030" s="110"/>
      <c r="T3030" s="110"/>
      <c r="U3030" s="110"/>
      <c r="V3030" s="110"/>
      <c r="W3030" s="110"/>
      <c r="X3030" s="110"/>
      <c r="Y3030" s="110"/>
      <c r="Z3030" s="110"/>
      <c r="AE3030" s="110"/>
    </row>
    <row r="3031" spans="2:31" s="108" customFormat="1" ht="15" hidden="1" customHeight="1" x14ac:dyDescent="0.2">
      <c r="B3031" s="125"/>
      <c r="C3031" s="125"/>
      <c r="D3031" s="125"/>
      <c r="AE3031" s="110"/>
    </row>
    <row r="3032" spans="2:31" s="108" customFormat="1" ht="15" customHeight="1" x14ac:dyDescent="0.2">
      <c r="B3032" s="125"/>
      <c r="C3032" s="125"/>
      <c r="D3032" s="154"/>
      <c r="E3032" s="154"/>
      <c r="F3032" s="154"/>
      <c r="G3032" s="154"/>
      <c r="H3032" s="154"/>
      <c r="I3032" s="154"/>
      <c r="J3032" s="154"/>
      <c r="K3032" s="154"/>
      <c r="L3032" s="154"/>
      <c r="M3032" s="154"/>
      <c r="N3032" s="154"/>
      <c r="O3032" s="154"/>
      <c r="P3032" s="154"/>
      <c r="Q3032" s="154"/>
      <c r="R3032" s="154"/>
      <c r="S3032" s="154"/>
      <c r="T3032" s="154"/>
      <c r="U3032" s="154"/>
      <c r="V3032" s="154"/>
      <c r="W3032" s="154"/>
      <c r="X3032" s="154"/>
      <c r="Y3032" s="154"/>
      <c r="Z3032" s="154"/>
      <c r="AA3032" s="154"/>
      <c r="AB3032" s="154"/>
      <c r="AE3032" s="110"/>
    </row>
    <row r="3033" spans="2:31" s="108" customFormat="1" ht="15" customHeight="1" x14ac:dyDescent="0.2">
      <c r="B3033" s="125"/>
      <c r="C3033" s="125"/>
      <c r="D3033" s="154"/>
      <c r="Z3033" s="154"/>
      <c r="AE3033" s="110"/>
    </row>
    <row r="3034" spans="2:31" s="108" customFormat="1" ht="15" customHeight="1" x14ac:dyDescent="0.2">
      <c r="B3034" s="125"/>
      <c r="C3034" s="125"/>
      <c r="D3034" s="154"/>
      <c r="Z3034" s="141"/>
      <c r="AA3034" s="141"/>
      <c r="AE3034" s="110"/>
    </row>
    <row r="3035" spans="2:31" ht="15" customHeight="1" x14ac:dyDescent="0.2">
      <c r="B3035" s="120"/>
      <c r="C3035" s="120"/>
      <c r="D3035" s="142"/>
      <c r="E3035" s="142"/>
      <c r="F3035" s="142"/>
      <c r="G3035" s="142"/>
      <c r="H3035" s="142"/>
      <c r="I3035" s="142"/>
      <c r="J3035" s="142"/>
      <c r="K3035" s="142"/>
      <c r="L3035" s="142"/>
      <c r="M3035" s="142"/>
      <c r="N3035" s="142"/>
      <c r="O3035" s="142"/>
      <c r="P3035" s="142"/>
      <c r="Q3035" s="142"/>
      <c r="R3035" s="142"/>
      <c r="S3035" s="142"/>
      <c r="T3035" s="142"/>
      <c r="U3035" s="142"/>
      <c r="V3035" s="142"/>
      <c r="W3035" s="142"/>
      <c r="X3035" s="142"/>
      <c r="Y3035" s="142"/>
      <c r="Z3035" s="142"/>
      <c r="AA3035" s="142"/>
    </row>
    <row r="3036" spans="2:31" ht="15" customHeight="1" x14ac:dyDescent="0.2">
      <c r="B3036" s="120"/>
      <c r="C3036" s="120"/>
      <c r="D3036" s="120"/>
      <c r="E3036" s="120"/>
      <c r="F3036" s="120"/>
      <c r="G3036" s="120"/>
      <c r="H3036" s="120"/>
      <c r="I3036" s="120"/>
      <c r="J3036" s="120"/>
      <c r="K3036" s="120"/>
      <c r="L3036" s="120"/>
      <c r="M3036" s="120"/>
      <c r="N3036" s="120"/>
      <c r="O3036" s="120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</row>
    <row r="3037" spans="2:31" ht="15" customHeight="1" x14ac:dyDescent="0.2">
      <c r="B3037"/>
      <c r="C3037"/>
      <c r="D3037" s="120"/>
      <c r="E3037" s="120"/>
      <c r="F3037" s="120"/>
      <c r="G3037" s="120"/>
      <c r="H3037" s="120"/>
      <c r="I3037" s="120"/>
      <c r="J3037" s="120"/>
      <c r="K3037" s="120"/>
      <c r="L3037" s="120"/>
      <c r="M3037" s="120"/>
      <c r="N3037" s="120"/>
      <c r="O3037" s="120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</row>
    <row r="3038" spans="2:31" ht="15" customHeight="1" x14ac:dyDescent="0.2">
      <c r="B3038" s="2"/>
      <c r="C3038" s="2"/>
      <c r="D3038" s="2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2:31" ht="15" customHeight="1" x14ac:dyDescent="0.2">
      <c r="B3039" s="120"/>
      <c r="C3039" s="120"/>
      <c r="D3039" s="120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2:31" ht="15" customHeight="1" x14ac:dyDescent="0.2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C3040" s="155"/>
    </row>
    <row r="3041" spans="1:28" ht="15" customHeight="1" x14ac:dyDescent="0.2">
      <c r="B3041"/>
      <c r="C3041"/>
      <c r="D3041" s="120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Y3041" s="120"/>
      <c r="Z3041" s="120"/>
      <c r="AA3041" s="120"/>
    </row>
    <row r="3042" spans="1:28" ht="15" customHeight="1" x14ac:dyDescent="0.2">
      <c r="B3042"/>
      <c r="C3042"/>
      <c r="D3042" s="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8" ht="15" customHeight="1" x14ac:dyDescent="0.2">
      <c r="B3043"/>
      <c r="C3043"/>
      <c r="D3043" s="120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8" ht="15" customHeight="1" x14ac:dyDescent="0.2">
      <c r="B3044"/>
      <c r="C3044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</row>
    <row r="3045" spans="1:28" ht="15" customHeight="1" x14ac:dyDescent="0.2">
      <c r="B3045"/>
      <c r="C3045"/>
      <c r="D3045" s="120"/>
      <c r="E3045" s="120"/>
      <c r="F3045" s="120"/>
      <c r="G3045" s="120"/>
      <c r="H3045" s="120"/>
      <c r="I3045" s="120"/>
      <c r="J3045" s="120"/>
      <c r="K3045" s="120"/>
      <c r="L3045" s="120"/>
      <c r="M3045" s="120"/>
      <c r="N3045" s="120"/>
      <c r="O3045" s="120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</row>
    <row r="3046" spans="1:28" ht="15" customHeight="1" x14ac:dyDescent="0.2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Z3046" s="2"/>
      <c r="AA3046" s="120"/>
    </row>
    <row r="3047" spans="1:28" ht="15" customHeight="1" x14ac:dyDescent="0.2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8" ht="15" customHeight="1" x14ac:dyDescent="0.2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AA3048" s="120"/>
    </row>
    <row r="3049" spans="1:28" ht="15" customHeight="1" x14ac:dyDescent="0.2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8" ht="15" customHeight="1" x14ac:dyDescent="0.2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8" ht="15" customHeight="1" x14ac:dyDescent="0.2">
      <c r="B3051"/>
      <c r="C3051"/>
      <c r="D3051" s="2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8" ht="15" customHeight="1" x14ac:dyDescent="0.2">
      <c r="A3052" s="156" t="s">
        <v>34</v>
      </c>
      <c r="D3052" s="3">
        <v>10578057316</v>
      </c>
      <c r="E3052" s="3">
        <v>1923386314.0699997</v>
      </c>
      <c r="F3052" s="3">
        <v>2507520881.1299996</v>
      </c>
      <c r="G3052" s="3">
        <v>2898927637.5999994</v>
      </c>
      <c r="H3052" s="3">
        <v>0</v>
      </c>
      <c r="I3052" s="3">
        <v>1284620354.7</v>
      </c>
      <c r="J3052" s="3">
        <v>1742946331.4499996</v>
      </c>
      <c r="K3052" s="3">
        <v>2183481546.2699995</v>
      </c>
      <c r="L3052" s="3">
        <v>0</v>
      </c>
      <c r="M3052" s="3">
        <v>5211048232.420001</v>
      </c>
      <c r="N3052" s="3">
        <v>233912087.65999997</v>
      </c>
      <c r="O3052" s="3">
        <v>198593495.74000001</v>
      </c>
      <c r="P3052" s="3">
        <v>206260375.97000003</v>
      </c>
      <c r="Q3052" s="3">
        <v>212258843.74000001</v>
      </c>
      <c r="R3052" s="3">
        <v>375135381.88999999</v>
      </c>
      <c r="S3052" s="3">
        <v>177180324.05000001</v>
      </c>
      <c r="T3052" s="3">
        <v>238360532.77999997</v>
      </c>
      <c r="U3052" s="3">
        <v>248704458.84999999</v>
      </c>
      <c r="V3052" s="2">
        <v>228381099.70000002</v>
      </c>
      <c r="W3052" s="2">
        <v>0</v>
      </c>
      <c r="X3052" s="2">
        <v>0</v>
      </c>
      <c r="Y3052" s="2">
        <v>0</v>
      </c>
      <c r="Z3052" s="2">
        <v>7329834832.8000011</v>
      </c>
      <c r="AA3052" s="2">
        <v>3248222483.1999989</v>
      </c>
      <c r="AB3052" s="2"/>
    </row>
    <row r="3053" spans="1:28" ht="15" customHeight="1" x14ac:dyDescent="0.2">
      <c r="A3053" s="156" t="s">
        <v>35</v>
      </c>
      <c r="D3053" s="3">
        <v>236327090000</v>
      </c>
      <c r="E3053" s="3">
        <v>40338840473.5</v>
      </c>
      <c r="F3053" s="3">
        <v>69936167994.059998</v>
      </c>
      <c r="G3053" s="3">
        <v>59465643767.089996</v>
      </c>
      <c r="H3053" s="3">
        <v>0</v>
      </c>
      <c r="I3053" s="3">
        <v>12612227347.880001</v>
      </c>
      <c r="J3053" s="3">
        <v>21040755477.82</v>
      </c>
      <c r="K3053" s="3">
        <v>24905004939.509998</v>
      </c>
      <c r="L3053" s="3">
        <v>0</v>
      </c>
      <c r="M3053" s="3">
        <v>58557987765.209999</v>
      </c>
      <c r="N3053" s="3">
        <v>3180912859.2700005</v>
      </c>
      <c r="O3053" s="3">
        <v>7575926380.5699997</v>
      </c>
      <c r="P3053" s="3">
        <v>16969773885.780003</v>
      </c>
      <c r="Q3053" s="3">
        <v>5667750089.2699995</v>
      </c>
      <c r="R3053" s="3">
        <v>21538936000.189999</v>
      </c>
      <c r="S3053" s="3">
        <v>21688726426.779999</v>
      </c>
      <c r="T3053" s="3">
        <v>4710764939.0400019</v>
      </c>
      <c r="U3053" s="3">
        <v>17027857180.420002</v>
      </c>
      <c r="V3053" s="2">
        <v>12822016708.120001</v>
      </c>
      <c r="W3053" s="2">
        <v>0</v>
      </c>
      <c r="X3053" s="2">
        <v>0</v>
      </c>
      <c r="Y3053" s="2">
        <v>0</v>
      </c>
      <c r="Z3053" s="2">
        <v>169740652234.64999</v>
      </c>
      <c r="AA3053" s="2">
        <v>66586437765.350006</v>
      </c>
      <c r="AB3053" s="2"/>
    </row>
    <row r="3054" spans="1:28" ht="15" customHeight="1" x14ac:dyDescent="0.2">
      <c r="A3054" s="156" t="s">
        <v>36</v>
      </c>
      <c r="D3054" s="3">
        <v>0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2">
        <v>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/>
    </row>
    <row r="3055" spans="1:28" ht="15" customHeight="1" x14ac:dyDescent="0.2">
      <c r="A3055" s="156" t="s">
        <v>37</v>
      </c>
      <c r="B3055"/>
      <c r="C3055"/>
      <c r="D3055" s="2">
        <v>1123890000</v>
      </c>
      <c r="E3055" s="2">
        <v>31544744.82</v>
      </c>
      <c r="F3055" s="2">
        <v>19393832.93</v>
      </c>
      <c r="G3055" s="2">
        <v>26396722.57</v>
      </c>
      <c r="H3055" s="2">
        <v>0</v>
      </c>
      <c r="I3055" s="2">
        <v>2382675.7799999998</v>
      </c>
      <c r="J3055" s="2">
        <v>18414744.93</v>
      </c>
      <c r="K3055" s="2">
        <v>50358159.619999997</v>
      </c>
      <c r="L3055" s="2">
        <v>0</v>
      </c>
      <c r="M3055" s="2">
        <v>71155580.329999998</v>
      </c>
      <c r="N3055" s="2">
        <v>0</v>
      </c>
      <c r="O3055" s="2">
        <v>0</v>
      </c>
      <c r="P3055" s="2">
        <v>29162069.039999999</v>
      </c>
      <c r="Q3055" s="2">
        <v>0</v>
      </c>
      <c r="R3055" s="2">
        <v>420000</v>
      </c>
      <c r="S3055" s="2">
        <v>559088</v>
      </c>
      <c r="T3055" s="2">
        <v>949947.99</v>
      </c>
      <c r="U3055" s="2">
        <v>0</v>
      </c>
      <c r="V3055" s="2">
        <v>-24911385.039999999</v>
      </c>
      <c r="W3055" s="2">
        <v>0</v>
      </c>
      <c r="X3055" s="2">
        <v>0</v>
      </c>
      <c r="Y3055" s="2">
        <v>0</v>
      </c>
      <c r="Z3055" s="2">
        <v>77335300.319999993</v>
      </c>
      <c r="AA3055" s="2">
        <v>1046554699.6800001</v>
      </c>
      <c r="AB3055" s="2"/>
    </row>
    <row r="3056" spans="1:28" ht="15" customHeight="1" x14ac:dyDescent="0.2">
      <c r="A3056" s="156" t="s">
        <v>38</v>
      </c>
      <c r="B3056"/>
      <c r="C3056"/>
      <c r="D3056" s="2">
        <v>248029037316</v>
      </c>
      <c r="E3056" s="2">
        <v>42293771532.389999</v>
      </c>
      <c r="F3056" s="2">
        <v>72463082708.119995</v>
      </c>
      <c r="G3056" s="2">
        <v>62390968127.259995</v>
      </c>
      <c r="H3056" s="2">
        <v>0</v>
      </c>
      <c r="I3056" s="2">
        <v>13899230378.360003</v>
      </c>
      <c r="J3056" s="2">
        <v>22802116554.200001</v>
      </c>
      <c r="K3056" s="2">
        <v>27138844645.399998</v>
      </c>
      <c r="L3056" s="2">
        <v>0</v>
      </c>
      <c r="M3056" s="2">
        <v>63840191577.959999</v>
      </c>
      <c r="N3056" s="2">
        <v>3414824946.9300003</v>
      </c>
      <c r="O3056" s="2">
        <v>7774519876.3099995</v>
      </c>
      <c r="P3056" s="2">
        <v>17205196330.790001</v>
      </c>
      <c r="Q3056" s="2">
        <v>5880008933.0099993</v>
      </c>
      <c r="R3056" s="2">
        <v>21914491382.079998</v>
      </c>
      <c r="S3056" s="2">
        <v>21866465838.829998</v>
      </c>
      <c r="T3056" s="2">
        <v>4950075419.8100014</v>
      </c>
      <c r="U3056" s="2">
        <v>17276561639.27</v>
      </c>
      <c r="V3056" s="2">
        <v>13025486422.780001</v>
      </c>
      <c r="W3056" s="2">
        <v>0</v>
      </c>
      <c r="X3056" s="2">
        <v>0</v>
      </c>
      <c r="Y3056" s="2">
        <v>0</v>
      </c>
      <c r="Z3056" s="2">
        <v>177147822367.76999</v>
      </c>
      <c r="AA3056" s="2">
        <v>70881214948.229996</v>
      </c>
      <c r="AB3056" s="2"/>
    </row>
    <row r="3057" spans="1:27" ht="15" customHeight="1" x14ac:dyDescent="0.2">
      <c r="A3057" s="156" t="s">
        <v>39</v>
      </c>
      <c r="B3057"/>
      <c r="C3057"/>
      <c r="D3057" s="2">
        <v>167749000</v>
      </c>
      <c r="E3057" s="2">
        <v>38353623.82</v>
      </c>
      <c r="F3057" s="2">
        <v>37998484.019999996</v>
      </c>
      <c r="G3057" s="2">
        <v>44201047.960000001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10448492.059999999</v>
      </c>
      <c r="O3057" s="2">
        <v>14386134.719999999</v>
      </c>
      <c r="P3057" s="2">
        <v>13518997.040000001</v>
      </c>
      <c r="Q3057" s="2">
        <v>12421812.930000002</v>
      </c>
      <c r="R3057" s="2">
        <v>16657724.469999999</v>
      </c>
      <c r="S3057" s="2">
        <v>8918946.620000001</v>
      </c>
      <c r="T3057" s="2">
        <v>16542247.749999998</v>
      </c>
      <c r="U3057" s="2">
        <v>11622113.110000001</v>
      </c>
      <c r="V3057" s="2">
        <v>16036687.1</v>
      </c>
      <c r="W3057" s="2">
        <v>0</v>
      </c>
      <c r="X3057" s="2">
        <v>0</v>
      </c>
      <c r="Y3057" s="2">
        <v>0</v>
      </c>
      <c r="Z3057" s="2">
        <v>120553155.8</v>
      </c>
      <c r="AA3057" s="2">
        <v>47195844.200000003</v>
      </c>
    </row>
    <row r="3058" spans="1:27" ht="15" customHeight="1" x14ac:dyDescent="0.2">
      <c r="A3058" s="156" t="s">
        <v>171</v>
      </c>
      <c r="B3058"/>
      <c r="C3058"/>
      <c r="D3058" s="2">
        <v>248196786316</v>
      </c>
      <c r="E3058" s="2">
        <v>42332125156.209999</v>
      </c>
      <c r="F3058" s="2">
        <v>72501081192.139999</v>
      </c>
      <c r="G3058" s="2">
        <v>62435169175.219994</v>
      </c>
      <c r="H3058" s="2">
        <v>0</v>
      </c>
      <c r="I3058" s="2">
        <v>13899230378.360003</v>
      </c>
      <c r="J3058" s="2">
        <v>22802116554.200001</v>
      </c>
      <c r="K3058" s="2">
        <v>27138844645.399998</v>
      </c>
      <c r="L3058" s="2">
        <v>0</v>
      </c>
      <c r="M3058" s="2">
        <v>63840191577.959999</v>
      </c>
      <c r="N3058" s="2">
        <v>3425273438.9900002</v>
      </c>
      <c r="O3058" s="2">
        <v>7788906011.0299997</v>
      </c>
      <c r="P3058" s="2">
        <v>17218715327.830002</v>
      </c>
      <c r="Q3058" s="2">
        <v>5892430745.9399996</v>
      </c>
      <c r="R3058" s="2">
        <v>21931149106.549999</v>
      </c>
      <c r="S3058" s="2">
        <v>21875384785.449997</v>
      </c>
      <c r="T3058" s="2">
        <v>4966617667.5600014</v>
      </c>
      <c r="U3058" s="2">
        <v>17288183752.380001</v>
      </c>
      <c r="V3058" s="2">
        <v>13041523109.880001</v>
      </c>
      <c r="W3058" s="2">
        <v>0</v>
      </c>
      <c r="X3058" s="2">
        <v>0</v>
      </c>
      <c r="Y3058" s="2">
        <v>0</v>
      </c>
      <c r="Z3058" s="2">
        <v>177268375523.56998</v>
      </c>
      <c r="AA3058" s="2">
        <v>70928410792.429993</v>
      </c>
    </row>
    <row r="3059" spans="1:27" ht="15" customHeight="1" x14ac:dyDescent="0.2">
      <c r="B3059"/>
      <c r="C3059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1:27" ht="15" customHeight="1" x14ac:dyDescent="0.2">
      <c r="B3060"/>
      <c r="C3060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1:27" ht="15" customHeight="1" x14ac:dyDescent="0.2">
      <c r="D3061" s="3">
        <f t="shared" ref="D3061:D3067" si="695">D3052-D2959</f>
        <v>-435360264</v>
      </c>
      <c r="U3061" s="3"/>
      <c r="V3061" s="2"/>
      <c r="W3061" s="2"/>
      <c r="X3061" s="2"/>
      <c r="Y3061" s="2"/>
      <c r="Z3061" s="2">
        <f t="shared" ref="Z3061:AA3067" si="696">Z3052-Z2959</f>
        <v>1468294038.1200018</v>
      </c>
      <c r="AA3061" s="2">
        <f t="shared" si="696"/>
        <v>-1903654302.1200018</v>
      </c>
    </row>
    <row r="3062" spans="1:27" ht="15" customHeight="1" x14ac:dyDescent="0.2">
      <c r="B3062"/>
      <c r="C3062"/>
      <c r="D3062" s="2">
        <f t="shared" si="695"/>
        <v>44436483376</v>
      </c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>
        <f t="shared" si="696"/>
        <v>52341382532.97998</v>
      </c>
      <c r="AA3062" s="2">
        <f t="shared" si="696"/>
        <v>-7904899156.9799805</v>
      </c>
    </row>
    <row r="3063" spans="1:27" ht="15" customHeight="1" x14ac:dyDescent="0.2">
      <c r="B3063"/>
      <c r="C3063"/>
      <c r="D3063" s="2">
        <f t="shared" si="695"/>
        <v>0</v>
      </c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>
        <f t="shared" si="696"/>
        <v>0</v>
      </c>
      <c r="AA3063" s="2">
        <f t="shared" si="696"/>
        <v>0</v>
      </c>
    </row>
    <row r="3064" spans="1:27" ht="15" customHeight="1" x14ac:dyDescent="0.2">
      <c r="D3064" s="3">
        <f t="shared" si="695"/>
        <v>628580000</v>
      </c>
      <c r="U3064" s="3"/>
      <c r="V3064" s="2"/>
      <c r="W3064" s="2"/>
      <c r="X3064" s="2"/>
      <c r="Y3064" s="2"/>
      <c r="Z3064" s="2">
        <f t="shared" si="696"/>
        <v>51812156.729999989</v>
      </c>
      <c r="AA3064" s="2">
        <f t="shared" si="696"/>
        <v>576767843.26999998</v>
      </c>
    </row>
    <row r="3065" spans="1:27" ht="15" customHeight="1" x14ac:dyDescent="0.2">
      <c r="D3065" s="3">
        <f t="shared" si="695"/>
        <v>44629703112</v>
      </c>
      <c r="U3065" s="3"/>
      <c r="V3065" s="2"/>
      <c r="W3065" s="2"/>
      <c r="X3065" s="2"/>
      <c r="Y3065" s="2"/>
      <c r="Z3065" s="2">
        <f t="shared" si="696"/>
        <v>53861488727.829987</v>
      </c>
      <c r="AA3065" s="2">
        <f t="shared" si="696"/>
        <v>-9231785615.8300018</v>
      </c>
    </row>
    <row r="3066" spans="1:27" ht="15" customHeight="1" x14ac:dyDescent="0.2">
      <c r="D3066" s="3">
        <f t="shared" si="695"/>
        <v>-4784000</v>
      </c>
      <c r="U3066" s="3"/>
      <c r="V3066" s="2"/>
      <c r="W3066" s="2"/>
      <c r="X3066" s="2"/>
      <c r="Y3066" s="2"/>
      <c r="Z3066" s="2">
        <f t="shared" si="696"/>
        <v>48928378.420000002</v>
      </c>
      <c r="AA3066" s="2">
        <f t="shared" si="696"/>
        <v>-53712378.420000002</v>
      </c>
    </row>
    <row r="3067" spans="1:27" ht="15" customHeight="1" x14ac:dyDescent="0.2">
      <c r="D3067" s="3">
        <f t="shared" si="695"/>
        <v>44624919112</v>
      </c>
      <c r="U3067" s="3"/>
      <c r="V3067" s="2"/>
      <c r="W3067" s="2"/>
      <c r="X3067" s="2"/>
      <c r="Y3067" s="2"/>
      <c r="Z3067" s="2">
        <f t="shared" si="696"/>
        <v>53910417106.249969</v>
      </c>
      <c r="AA3067" s="2">
        <f t="shared" si="696"/>
        <v>-9285497994.25</v>
      </c>
    </row>
    <row r="3073" spans="2:21" ht="15" customHeight="1" x14ac:dyDescent="0.2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2:21" ht="15" customHeight="1" x14ac:dyDescent="0.2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82" spans="2:21" ht="15" customHeight="1" x14ac:dyDescent="0.2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2:21" ht="15" customHeight="1" x14ac:dyDescent="0.2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254" spans="7:13" ht="15" customHeight="1" x14ac:dyDescent="0.2">
      <c r="M3254" s="3">
        <v>17553</v>
      </c>
    </row>
    <row r="3257" spans="7:13" ht="15" customHeight="1" x14ac:dyDescent="0.2">
      <c r="G3257" s="3">
        <v>-20805571</v>
      </c>
    </row>
    <row r="3260" spans="7:13" ht="15" customHeight="1" x14ac:dyDescent="0.2">
      <c r="M3260" s="3">
        <v>28940</v>
      </c>
    </row>
    <row r="3285" spans="13:13" ht="15" customHeight="1" x14ac:dyDescent="0.2">
      <c r="M3285" s="3">
        <v>3300</v>
      </c>
    </row>
    <row r="3286" spans="13:13" ht="15" customHeight="1" x14ac:dyDescent="0.2">
      <c r="M3286" s="3">
        <v>1680</v>
      </c>
    </row>
    <row r="3298" spans="13:13" ht="15" customHeight="1" x14ac:dyDescent="0.2">
      <c r="M3298" s="3">
        <v>9721404.4299999997</v>
      </c>
    </row>
    <row r="3340" spans="13:13" ht="15" customHeight="1" x14ac:dyDescent="0.2">
      <c r="M3340" s="3">
        <v>16578795.439999999</v>
      </c>
    </row>
    <row r="3349" spans="13:13" ht="15" customHeight="1" x14ac:dyDescent="0.2">
      <c r="M3349" s="3">
        <v>49977</v>
      </c>
    </row>
  </sheetData>
  <mergeCells count="17">
    <mergeCell ref="AA8:AA10"/>
    <mergeCell ref="AB8:AB10"/>
    <mergeCell ref="AC8:AC10"/>
    <mergeCell ref="AA3020:AC3020"/>
    <mergeCell ref="AA3021:AC302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2" orientation="portrait" r:id="rId1"/>
  <headerFooter alignWithMargins="0">
    <oddFooter>&amp;CPage &amp;P of &amp;N</oddFooter>
  </headerFooter>
  <rowBreaks count="1" manualBreakCount="1">
    <brk id="30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2025-06-11T01:42:03Z</dcterms:created>
  <dcterms:modified xsi:type="dcterms:W3CDTF">2025-06-11T01:42:22Z</dcterms:modified>
</cp:coreProperties>
</file>